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mc:AlternateContent xmlns:mc="http://schemas.openxmlformats.org/markup-compatibility/2006">
    <mc:Choice Requires="x15">
      <x15ac:absPath xmlns:x15ac="http://schemas.microsoft.com/office/spreadsheetml/2010/11/ac" url="https://ticiasoft1es-my.sharepoint.com/personal/dalares_oesia_com/Documents/2022/Cierre mensual/4_abril/"/>
    </mc:Choice>
  </mc:AlternateContent>
  <xr:revisionPtr revIDLastSave="28" documentId="11_B5194FCDD4D1915E5A0B6875D3A1D8F03249288D" xr6:coauthVersionLast="47" xr6:coauthVersionMax="48" xr10:uidLastSave="{672967B2-500B-4B53-9757-82134C6BE591}"/>
  <bookViews>
    <workbookView xWindow="-120" yWindow="-120" windowWidth="29040" windowHeight="15840" tabRatio="414" xr2:uid="{00000000-000D-0000-FFFF-FFFF00000000}"/>
  </bookViews>
  <sheets>
    <sheet name="FRP v2.0" sheetId="1" r:id="rId1"/>
    <sheet name="Obra en curso" sheetId="2" r:id="rId2"/>
    <sheet name="Facturacion" sheetId="3" r:id="rId3"/>
    <sheet name="FRP" sheetId="4" r:id="rId4"/>
    <sheet name="Informe" sheetId="5" r:id="rId5"/>
    <sheet name="Hitos" sheetId="6" r:id="rId6"/>
    <sheet name="Entregables" sheetId="7" r:id="rId7"/>
    <sheet name="FRP v2.0_old" sheetId="8" r:id="rId8"/>
    <sheet name="Data" sheetId="9" state="hidden" r:id="rId9"/>
    <sheet name="Magnitud" sheetId="10" state="hidden" r:id="rId10"/>
    <sheet name="Plan de Acción 01" sheetId="11" state="hidden" r:id="rId11"/>
  </sheets>
  <definedNames>
    <definedName name="A_impresión_IM" localSheetId="3">FRP!$C$3:$R$30</definedName>
    <definedName name="A_impresión_IM" localSheetId="0">#REF!</definedName>
    <definedName name="A_impresión_IM" localSheetId="7">'FRP v2.0_old'!$B$3:$I$21</definedName>
    <definedName name="A_impresión_IM" localSheetId="4">#REF!</definedName>
    <definedName name="A_impresión_IM" localSheetId="1">'Obra en curso'!$B$3:$I$13</definedName>
    <definedName name="A_impresión_IM">#REF!</definedName>
    <definedName name="CHAFO" localSheetId="3">#REF!</definedName>
    <definedName name="CHAFO" localSheetId="4">#REF!</definedName>
    <definedName name="CHAFO">#REF!</definedName>
    <definedName name="Print_Area_MI" localSheetId="3">#REF!</definedName>
    <definedName name="Print_Area_MI" localSheetId="4">#REF!</definedName>
    <definedName name="Print_Area_MI">#REF!</definedName>
    <definedName name="psses" localSheetId="3">#REF!</definedName>
    <definedName name="psses" localSheetId="4">#REF!</definedName>
    <definedName name="psse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15" i="1" l="1"/>
  <c r="S12" i="1"/>
  <c r="T15" i="1"/>
  <c r="T12" i="1"/>
  <c r="J12" i="11"/>
  <c r="I12" i="11"/>
  <c r="G12" i="11"/>
  <c r="F12" i="11"/>
  <c r="J11" i="11"/>
  <c r="I11" i="11"/>
  <c r="G11" i="11"/>
  <c r="F11" i="11"/>
  <c r="I1001" i="9"/>
  <c r="H1001" i="9"/>
  <c r="G1001" i="9"/>
  <c r="F1001" i="9"/>
  <c r="E1001" i="9"/>
  <c r="D1001" i="9"/>
  <c r="C1001" i="9"/>
  <c r="B1001" i="9"/>
  <c r="A1001" i="9"/>
  <c r="I1000" i="9"/>
  <c r="H1000" i="9"/>
  <c r="G1000" i="9"/>
  <c r="F1000" i="9"/>
  <c r="E1000" i="9"/>
  <c r="D1000" i="9"/>
  <c r="C1000" i="9"/>
  <c r="B1000" i="9"/>
  <c r="A1000" i="9"/>
  <c r="I999" i="9"/>
  <c r="H999" i="9"/>
  <c r="G999" i="9"/>
  <c r="F999" i="9"/>
  <c r="E999" i="9"/>
  <c r="D999" i="9"/>
  <c r="C999" i="9"/>
  <c r="B999" i="9"/>
  <c r="A999" i="9"/>
  <c r="I998" i="9"/>
  <c r="H998" i="9"/>
  <c r="G998" i="9"/>
  <c r="F998" i="9"/>
  <c r="E998" i="9"/>
  <c r="D998" i="9"/>
  <c r="C998" i="9"/>
  <c r="B998" i="9"/>
  <c r="A998" i="9"/>
  <c r="I997" i="9"/>
  <c r="H997" i="9"/>
  <c r="G997" i="9"/>
  <c r="F997" i="9"/>
  <c r="E997" i="9"/>
  <c r="D997" i="9"/>
  <c r="C997" i="9"/>
  <c r="B997" i="9"/>
  <c r="A997" i="9"/>
  <c r="I996" i="9"/>
  <c r="H996" i="9"/>
  <c r="G996" i="9"/>
  <c r="F996" i="9"/>
  <c r="E996" i="9"/>
  <c r="D996" i="9"/>
  <c r="C996" i="9"/>
  <c r="B996" i="9"/>
  <c r="A996" i="9"/>
  <c r="I995" i="9"/>
  <c r="H995" i="9"/>
  <c r="G995" i="9"/>
  <c r="F995" i="9"/>
  <c r="E995" i="9"/>
  <c r="D995" i="9"/>
  <c r="C995" i="9"/>
  <c r="B995" i="9"/>
  <c r="A995" i="9"/>
  <c r="I994" i="9"/>
  <c r="H994" i="9"/>
  <c r="G994" i="9"/>
  <c r="F994" i="9"/>
  <c r="E994" i="9"/>
  <c r="D994" i="9"/>
  <c r="C994" i="9"/>
  <c r="B994" i="9"/>
  <c r="A994" i="9"/>
  <c r="I993" i="9"/>
  <c r="H993" i="9"/>
  <c r="G993" i="9"/>
  <c r="F993" i="9"/>
  <c r="E993" i="9"/>
  <c r="D993" i="9"/>
  <c r="C993" i="9"/>
  <c r="B993" i="9"/>
  <c r="A993" i="9"/>
  <c r="I992" i="9"/>
  <c r="H992" i="9"/>
  <c r="G992" i="9"/>
  <c r="F992" i="9"/>
  <c r="E992" i="9"/>
  <c r="D992" i="9"/>
  <c r="C992" i="9"/>
  <c r="B992" i="9"/>
  <c r="A992" i="9"/>
  <c r="I991" i="9"/>
  <c r="H991" i="9"/>
  <c r="G991" i="9"/>
  <c r="F991" i="9"/>
  <c r="E991" i="9"/>
  <c r="D991" i="9"/>
  <c r="C991" i="9"/>
  <c r="B991" i="9"/>
  <c r="A991" i="9"/>
  <c r="I990" i="9"/>
  <c r="H990" i="9"/>
  <c r="G990" i="9"/>
  <c r="F990" i="9"/>
  <c r="E990" i="9"/>
  <c r="D990" i="9"/>
  <c r="C990" i="9"/>
  <c r="B990" i="9"/>
  <c r="A990" i="9"/>
  <c r="I989" i="9"/>
  <c r="H989" i="9"/>
  <c r="G989" i="9"/>
  <c r="F989" i="9"/>
  <c r="E989" i="9"/>
  <c r="D989" i="9"/>
  <c r="C989" i="9"/>
  <c r="B989" i="9"/>
  <c r="A989" i="9"/>
  <c r="I988" i="9"/>
  <c r="H988" i="9"/>
  <c r="G988" i="9"/>
  <c r="F988" i="9"/>
  <c r="E988" i="9"/>
  <c r="D988" i="9"/>
  <c r="C988" i="9"/>
  <c r="B988" i="9"/>
  <c r="A988" i="9"/>
  <c r="I987" i="9"/>
  <c r="H987" i="9"/>
  <c r="G987" i="9"/>
  <c r="F987" i="9"/>
  <c r="E987" i="9"/>
  <c r="D987" i="9"/>
  <c r="C987" i="9"/>
  <c r="B987" i="9"/>
  <c r="A987" i="9"/>
  <c r="I986" i="9"/>
  <c r="H986" i="9"/>
  <c r="G986" i="9"/>
  <c r="F986" i="9"/>
  <c r="E986" i="9"/>
  <c r="D986" i="9"/>
  <c r="C986" i="9"/>
  <c r="B986" i="9"/>
  <c r="A986" i="9"/>
  <c r="I985" i="9"/>
  <c r="H985" i="9"/>
  <c r="G985" i="9"/>
  <c r="F985" i="9"/>
  <c r="E985" i="9"/>
  <c r="D985" i="9"/>
  <c r="C985" i="9"/>
  <c r="B985" i="9"/>
  <c r="A985" i="9"/>
  <c r="I984" i="9"/>
  <c r="H984" i="9"/>
  <c r="G984" i="9"/>
  <c r="F984" i="9"/>
  <c r="E984" i="9"/>
  <c r="D984" i="9"/>
  <c r="C984" i="9"/>
  <c r="B984" i="9"/>
  <c r="A984" i="9"/>
  <c r="I983" i="9"/>
  <c r="H983" i="9"/>
  <c r="G983" i="9"/>
  <c r="F983" i="9"/>
  <c r="E983" i="9"/>
  <c r="D983" i="9"/>
  <c r="C983" i="9"/>
  <c r="B983" i="9"/>
  <c r="A983" i="9"/>
  <c r="I982" i="9"/>
  <c r="H982" i="9"/>
  <c r="G982" i="9"/>
  <c r="F982" i="9"/>
  <c r="E982" i="9"/>
  <c r="D982" i="9"/>
  <c r="C982" i="9"/>
  <c r="B982" i="9"/>
  <c r="A982" i="9"/>
  <c r="I981" i="9"/>
  <c r="H981" i="9"/>
  <c r="G981" i="9"/>
  <c r="F981" i="9"/>
  <c r="E981" i="9"/>
  <c r="D981" i="9"/>
  <c r="C981" i="9"/>
  <c r="B981" i="9"/>
  <c r="A981" i="9"/>
  <c r="I980" i="9"/>
  <c r="H980" i="9"/>
  <c r="G980" i="9"/>
  <c r="F980" i="9"/>
  <c r="E980" i="9"/>
  <c r="D980" i="9"/>
  <c r="C980" i="9"/>
  <c r="B980" i="9"/>
  <c r="A980" i="9"/>
  <c r="I979" i="9"/>
  <c r="H979" i="9"/>
  <c r="G979" i="9"/>
  <c r="F979" i="9"/>
  <c r="E979" i="9"/>
  <c r="D979" i="9"/>
  <c r="C979" i="9"/>
  <c r="B979" i="9"/>
  <c r="A979" i="9"/>
  <c r="I978" i="9"/>
  <c r="H978" i="9"/>
  <c r="G978" i="9"/>
  <c r="F978" i="9"/>
  <c r="E978" i="9"/>
  <c r="D978" i="9"/>
  <c r="C978" i="9"/>
  <c r="B978" i="9"/>
  <c r="A978" i="9"/>
  <c r="I977" i="9"/>
  <c r="H977" i="9"/>
  <c r="G977" i="9"/>
  <c r="F977" i="9"/>
  <c r="E977" i="9"/>
  <c r="D977" i="9"/>
  <c r="C977" i="9"/>
  <c r="B977" i="9"/>
  <c r="A977" i="9"/>
  <c r="I976" i="9"/>
  <c r="H976" i="9"/>
  <c r="G976" i="9"/>
  <c r="F976" i="9"/>
  <c r="E976" i="9"/>
  <c r="D976" i="9"/>
  <c r="C976" i="9"/>
  <c r="B976" i="9"/>
  <c r="A976" i="9"/>
  <c r="I975" i="9"/>
  <c r="H975" i="9"/>
  <c r="G975" i="9"/>
  <c r="F975" i="9"/>
  <c r="E975" i="9"/>
  <c r="D975" i="9"/>
  <c r="C975" i="9"/>
  <c r="B975" i="9"/>
  <c r="A975" i="9"/>
  <c r="I974" i="9"/>
  <c r="H974" i="9"/>
  <c r="G974" i="9"/>
  <c r="F974" i="9"/>
  <c r="E974" i="9"/>
  <c r="D974" i="9"/>
  <c r="C974" i="9"/>
  <c r="B974" i="9"/>
  <c r="A974" i="9"/>
  <c r="I973" i="9"/>
  <c r="H973" i="9"/>
  <c r="G973" i="9"/>
  <c r="F973" i="9"/>
  <c r="E973" i="9"/>
  <c r="D973" i="9"/>
  <c r="C973" i="9"/>
  <c r="B973" i="9"/>
  <c r="A973" i="9"/>
  <c r="I972" i="9"/>
  <c r="H972" i="9"/>
  <c r="G972" i="9"/>
  <c r="F972" i="9"/>
  <c r="E972" i="9"/>
  <c r="D972" i="9"/>
  <c r="C972" i="9"/>
  <c r="B972" i="9"/>
  <c r="A972" i="9"/>
  <c r="I971" i="9"/>
  <c r="H971" i="9"/>
  <c r="G971" i="9"/>
  <c r="F971" i="9"/>
  <c r="E971" i="9"/>
  <c r="D971" i="9"/>
  <c r="C971" i="9"/>
  <c r="B971" i="9"/>
  <c r="A971" i="9"/>
  <c r="I970" i="9"/>
  <c r="H970" i="9"/>
  <c r="G970" i="9"/>
  <c r="F970" i="9"/>
  <c r="E970" i="9"/>
  <c r="D970" i="9"/>
  <c r="C970" i="9"/>
  <c r="B970" i="9"/>
  <c r="A970" i="9"/>
  <c r="I969" i="9"/>
  <c r="H969" i="9"/>
  <c r="G969" i="9"/>
  <c r="F969" i="9"/>
  <c r="E969" i="9"/>
  <c r="D969" i="9"/>
  <c r="C969" i="9"/>
  <c r="B969" i="9"/>
  <c r="A969" i="9"/>
  <c r="I968" i="9"/>
  <c r="H968" i="9"/>
  <c r="G968" i="9"/>
  <c r="F968" i="9"/>
  <c r="E968" i="9"/>
  <c r="D968" i="9"/>
  <c r="C968" i="9"/>
  <c r="B968" i="9"/>
  <c r="A968" i="9"/>
  <c r="I967" i="9"/>
  <c r="H967" i="9"/>
  <c r="G967" i="9"/>
  <c r="F967" i="9"/>
  <c r="E967" i="9"/>
  <c r="D967" i="9"/>
  <c r="C967" i="9"/>
  <c r="B967" i="9"/>
  <c r="A967" i="9"/>
  <c r="I966" i="9"/>
  <c r="H966" i="9"/>
  <c r="G966" i="9"/>
  <c r="F966" i="9"/>
  <c r="E966" i="9"/>
  <c r="D966" i="9"/>
  <c r="C966" i="9"/>
  <c r="B966" i="9"/>
  <c r="A966" i="9"/>
  <c r="I965" i="9"/>
  <c r="H965" i="9"/>
  <c r="G965" i="9"/>
  <c r="F965" i="9"/>
  <c r="E965" i="9"/>
  <c r="D965" i="9"/>
  <c r="C965" i="9"/>
  <c r="B965" i="9"/>
  <c r="A965" i="9"/>
  <c r="I964" i="9"/>
  <c r="H964" i="9"/>
  <c r="G964" i="9"/>
  <c r="F964" i="9"/>
  <c r="E964" i="9"/>
  <c r="D964" i="9"/>
  <c r="C964" i="9"/>
  <c r="B964" i="9"/>
  <c r="A964" i="9"/>
  <c r="I963" i="9"/>
  <c r="H963" i="9"/>
  <c r="G963" i="9"/>
  <c r="F963" i="9"/>
  <c r="E963" i="9"/>
  <c r="D963" i="9"/>
  <c r="C963" i="9"/>
  <c r="B963" i="9"/>
  <c r="A963" i="9"/>
  <c r="I962" i="9"/>
  <c r="H962" i="9"/>
  <c r="G962" i="9"/>
  <c r="F962" i="9"/>
  <c r="E962" i="9"/>
  <c r="D962" i="9"/>
  <c r="C962" i="9"/>
  <c r="B962" i="9"/>
  <c r="A962" i="9"/>
  <c r="I961" i="9"/>
  <c r="H961" i="9"/>
  <c r="G961" i="9"/>
  <c r="F961" i="9"/>
  <c r="E961" i="9"/>
  <c r="D961" i="9"/>
  <c r="C961" i="9"/>
  <c r="B961" i="9"/>
  <c r="A961" i="9"/>
  <c r="I960" i="9"/>
  <c r="H960" i="9"/>
  <c r="G960" i="9"/>
  <c r="F960" i="9"/>
  <c r="E960" i="9"/>
  <c r="D960" i="9"/>
  <c r="C960" i="9"/>
  <c r="B960" i="9"/>
  <c r="A960" i="9"/>
  <c r="I959" i="9"/>
  <c r="H959" i="9"/>
  <c r="G959" i="9"/>
  <c r="F959" i="9"/>
  <c r="E959" i="9"/>
  <c r="D959" i="9"/>
  <c r="C959" i="9"/>
  <c r="B959" i="9"/>
  <c r="A959" i="9"/>
  <c r="I958" i="9"/>
  <c r="H958" i="9"/>
  <c r="G958" i="9"/>
  <c r="F958" i="9"/>
  <c r="E958" i="9"/>
  <c r="D958" i="9"/>
  <c r="C958" i="9"/>
  <c r="B958" i="9"/>
  <c r="A958" i="9"/>
  <c r="I957" i="9"/>
  <c r="H957" i="9"/>
  <c r="G957" i="9"/>
  <c r="F957" i="9"/>
  <c r="E957" i="9"/>
  <c r="D957" i="9"/>
  <c r="C957" i="9"/>
  <c r="B957" i="9"/>
  <c r="A957" i="9"/>
  <c r="I956" i="9"/>
  <c r="H956" i="9"/>
  <c r="G956" i="9"/>
  <c r="F956" i="9"/>
  <c r="E956" i="9"/>
  <c r="D956" i="9"/>
  <c r="C956" i="9"/>
  <c r="B956" i="9"/>
  <c r="A956" i="9"/>
  <c r="I955" i="9"/>
  <c r="H955" i="9"/>
  <c r="G955" i="9"/>
  <c r="F955" i="9"/>
  <c r="E955" i="9"/>
  <c r="D955" i="9"/>
  <c r="C955" i="9"/>
  <c r="B955" i="9"/>
  <c r="A955" i="9"/>
  <c r="I954" i="9"/>
  <c r="H954" i="9"/>
  <c r="G954" i="9"/>
  <c r="F954" i="9"/>
  <c r="E954" i="9"/>
  <c r="D954" i="9"/>
  <c r="C954" i="9"/>
  <c r="B954" i="9"/>
  <c r="A954" i="9"/>
  <c r="I953" i="9"/>
  <c r="H953" i="9"/>
  <c r="G953" i="9"/>
  <c r="F953" i="9"/>
  <c r="E953" i="9"/>
  <c r="D953" i="9"/>
  <c r="C953" i="9"/>
  <c r="B953" i="9"/>
  <c r="A953" i="9"/>
  <c r="I952" i="9"/>
  <c r="H952" i="9"/>
  <c r="G952" i="9"/>
  <c r="F952" i="9"/>
  <c r="E952" i="9"/>
  <c r="D952" i="9"/>
  <c r="C952" i="9"/>
  <c r="B952" i="9"/>
  <c r="A952" i="9"/>
  <c r="I951" i="9"/>
  <c r="H951" i="9"/>
  <c r="G951" i="9"/>
  <c r="F951" i="9"/>
  <c r="E951" i="9"/>
  <c r="D951" i="9"/>
  <c r="C951" i="9"/>
  <c r="B951" i="9"/>
  <c r="A951" i="9"/>
  <c r="I950" i="9"/>
  <c r="H950" i="9"/>
  <c r="G950" i="9"/>
  <c r="F950" i="9"/>
  <c r="E950" i="9"/>
  <c r="D950" i="9"/>
  <c r="C950" i="9"/>
  <c r="B950" i="9"/>
  <c r="A950" i="9"/>
  <c r="I949" i="9"/>
  <c r="H949" i="9"/>
  <c r="G949" i="9"/>
  <c r="F949" i="9"/>
  <c r="E949" i="9"/>
  <c r="D949" i="9"/>
  <c r="C949" i="9"/>
  <c r="B949" i="9"/>
  <c r="A949" i="9"/>
  <c r="I948" i="9"/>
  <c r="H948" i="9"/>
  <c r="G948" i="9"/>
  <c r="F948" i="9"/>
  <c r="E948" i="9"/>
  <c r="D948" i="9"/>
  <c r="C948" i="9"/>
  <c r="B948" i="9"/>
  <c r="A948" i="9"/>
  <c r="I947" i="9"/>
  <c r="H947" i="9"/>
  <c r="G947" i="9"/>
  <c r="F947" i="9"/>
  <c r="E947" i="9"/>
  <c r="D947" i="9"/>
  <c r="C947" i="9"/>
  <c r="B947" i="9"/>
  <c r="A947" i="9"/>
  <c r="I946" i="9"/>
  <c r="H946" i="9"/>
  <c r="G946" i="9"/>
  <c r="F946" i="9"/>
  <c r="E946" i="9"/>
  <c r="D946" i="9"/>
  <c r="C946" i="9"/>
  <c r="B946" i="9"/>
  <c r="A946" i="9"/>
  <c r="I945" i="9"/>
  <c r="H945" i="9"/>
  <c r="G945" i="9"/>
  <c r="F945" i="9"/>
  <c r="E945" i="9"/>
  <c r="D945" i="9"/>
  <c r="C945" i="9"/>
  <c r="B945" i="9"/>
  <c r="A945" i="9"/>
  <c r="I944" i="9"/>
  <c r="H944" i="9"/>
  <c r="G944" i="9"/>
  <c r="F944" i="9"/>
  <c r="E944" i="9"/>
  <c r="D944" i="9"/>
  <c r="C944" i="9"/>
  <c r="B944" i="9"/>
  <c r="A944" i="9"/>
  <c r="I943" i="9"/>
  <c r="H943" i="9"/>
  <c r="G943" i="9"/>
  <c r="F943" i="9"/>
  <c r="E943" i="9"/>
  <c r="D943" i="9"/>
  <c r="C943" i="9"/>
  <c r="B943" i="9"/>
  <c r="A943" i="9"/>
  <c r="I942" i="9"/>
  <c r="H942" i="9"/>
  <c r="G942" i="9"/>
  <c r="F942" i="9"/>
  <c r="E942" i="9"/>
  <c r="D942" i="9"/>
  <c r="C942" i="9"/>
  <c r="B942" i="9"/>
  <c r="A942" i="9"/>
  <c r="I941" i="9"/>
  <c r="H941" i="9"/>
  <c r="G941" i="9"/>
  <c r="F941" i="9"/>
  <c r="E941" i="9"/>
  <c r="D941" i="9"/>
  <c r="C941" i="9"/>
  <c r="B941" i="9"/>
  <c r="A941" i="9"/>
  <c r="I940" i="9"/>
  <c r="H940" i="9"/>
  <c r="G940" i="9"/>
  <c r="F940" i="9"/>
  <c r="E940" i="9"/>
  <c r="D940" i="9"/>
  <c r="C940" i="9"/>
  <c r="B940" i="9"/>
  <c r="A940" i="9"/>
  <c r="I939" i="9"/>
  <c r="H939" i="9"/>
  <c r="G939" i="9"/>
  <c r="F939" i="9"/>
  <c r="E939" i="9"/>
  <c r="D939" i="9"/>
  <c r="C939" i="9"/>
  <c r="B939" i="9"/>
  <c r="A939" i="9"/>
  <c r="I938" i="9"/>
  <c r="H938" i="9"/>
  <c r="G938" i="9"/>
  <c r="F938" i="9"/>
  <c r="E938" i="9"/>
  <c r="D938" i="9"/>
  <c r="C938" i="9"/>
  <c r="B938" i="9"/>
  <c r="A938" i="9"/>
  <c r="I937" i="9"/>
  <c r="H937" i="9"/>
  <c r="G937" i="9"/>
  <c r="F937" i="9"/>
  <c r="E937" i="9"/>
  <c r="D937" i="9"/>
  <c r="C937" i="9"/>
  <c r="B937" i="9"/>
  <c r="A937" i="9"/>
  <c r="I936" i="9"/>
  <c r="H936" i="9"/>
  <c r="G936" i="9"/>
  <c r="F936" i="9"/>
  <c r="E936" i="9"/>
  <c r="D936" i="9"/>
  <c r="C936" i="9"/>
  <c r="B936" i="9"/>
  <c r="A936" i="9"/>
  <c r="I935" i="9"/>
  <c r="H935" i="9"/>
  <c r="G935" i="9"/>
  <c r="F935" i="9"/>
  <c r="E935" i="9"/>
  <c r="D935" i="9"/>
  <c r="C935" i="9"/>
  <c r="B935" i="9"/>
  <c r="A935" i="9"/>
  <c r="I934" i="9"/>
  <c r="H934" i="9"/>
  <c r="G934" i="9"/>
  <c r="F934" i="9"/>
  <c r="E934" i="9"/>
  <c r="D934" i="9"/>
  <c r="C934" i="9"/>
  <c r="B934" i="9"/>
  <c r="A934" i="9"/>
  <c r="I933" i="9"/>
  <c r="H933" i="9"/>
  <c r="G933" i="9"/>
  <c r="F933" i="9"/>
  <c r="E933" i="9"/>
  <c r="D933" i="9"/>
  <c r="C933" i="9"/>
  <c r="B933" i="9"/>
  <c r="A933" i="9"/>
  <c r="I932" i="9"/>
  <c r="H932" i="9"/>
  <c r="G932" i="9"/>
  <c r="F932" i="9"/>
  <c r="E932" i="9"/>
  <c r="D932" i="9"/>
  <c r="C932" i="9"/>
  <c r="B932" i="9"/>
  <c r="A932" i="9"/>
  <c r="I931" i="9"/>
  <c r="H931" i="9"/>
  <c r="G931" i="9"/>
  <c r="F931" i="9"/>
  <c r="E931" i="9"/>
  <c r="D931" i="9"/>
  <c r="C931" i="9"/>
  <c r="B931" i="9"/>
  <c r="A931" i="9"/>
  <c r="I930" i="9"/>
  <c r="H930" i="9"/>
  <c r="G930" i="9"/>
  <c r="F930" i="9"/>
  <c r="E930" i="9"/>
  <c r="D930" i="9"/>
  <c r="C930" i="9"/>
  <c r="B930" i="9"/>
  <c r="A930" i="9"/>
  <c r="I929" i="9"/>
  <c r="H929" i="9"/>
  <c r="G929" i="9"/>
  <c r="F929" i="9"/>
  <c r="E929" i="9"/>
  <c r="D929" i="9"/>
  <c r="C929" i="9"/>
  <c r="B929" i="9"/>
  <c r="A929" i="9"/>
  <c r="I928" i="9"/>
  <c r="H928" i="9"/>
  <c r="G928" i="9"/>
  <c r="F928" i="9"/>
  <c r="E928" i="9"/>
  <c r="D928" i="9"/>
  <c r="C928" i="9"/>
  <c r="B928" i="9"/>
  <c r="A928" i="9"/>
  <c r="I927" i="9"/>
  <c r="H927" i="9"/>
  <c r="G927" i="9"/>
  <c r="F927" i="9"/>
  <c r="E927" i="9"/>
  <c r="D927" i="9"/>
  <c r="C927" i="9"/>
  <c r="B927" i="9"/>
  <c r="A927" i="9"/>
  <c r="I926" i="9"/>
  <c r="H926" i="9"/>
  <c r="G926" i="9"/>
  <c r="F926" i="9"/>
  <c r="E926" i="9"/>
  <c r="D926" i="9"/>
  <c r="C926" i="9"/>
  <c r="B926" i="9"/>
  <c r="A926" i="9"/>
  <c r="I925" i="9"/>
  <c r="H925" i="9"/>
  <c r="G925" i="9"/>
  <c r="F925" i="9"/>
  <c r="E925" i="9"/>
  <c r="D925" i="9"/>
  <c r="C925" i="9"/>
  <c r="B925" i="9"/>
  <c r="A925" i="9"/>
  <c r="I924" i="9"/>
  <c r="H924" i="9"/>
  <c r="G924" i="9"/>
  <c r="F924" i="9"/>
  <c r="E924" i="9"/>
  <c r="D924" i="9"/>
  <c r="C924" i="9"/>
  <c r="B924" i="9"/>
  <c r="A924" i="9"/>
  <c r="I923" i="9"/>
  <c r="H923" i="9"/>
  <c r="G923" i="9"/>
  <c r="F923" i="9"/>
  <c r="E923" i="9"/>
  <c r="D923" i="9"/>
  <c r="C923" i="9"/>
  <c r="B923" i="9"/>
  <c r="A923" i="9"/>
  <c r="I922" i="9"/>
  <c r="H922" i="9"/>
  <c r="G922" i="9"/>
  <c r="F922" i="9"/>
  <c r="E922" i="9"/>
  <c r="D922" i="9"/>
  <c r="C922" i="9"/>
  <c r="B922" i="9"/>
  <c r="A922" i="9"/>
  <c r="I921" i="9"/>
  <c r="H921" i="9"/>
  <c r="G921" i="9"/>
  <c r="F921" i="9"/>
  <c r="E921" i="9"/>
  <c r="D921" i="9"/>
  <c r="C921" i="9"/>
  <c r="B921" i="9"/>
  <c r="A921" i="9"/>
  <c r="I920" i="9"/>
  <c r="H920" i="9"/>
  <c r="G920" i="9"/>
  <c r="F920" i="9"/>
  <c r="E920" i="9"/>
  <c r="D920" i="9"/>
  <c r="C920" i="9"/>
  <c r="B920" i="9"/>
  <c r="A920" i="9"/>
  <c r="I919" i="9"/>
  <c r="H919" i="9"/>
  <c r="G919" i="9"/>
  <c r="F919" i="9"/>
  <c r="E919" i="9"/>
  <c r="D919" i="9"/>
  <c r="C919" i="9"/>
  <c r="B919" i="9"/>
  <c r="A919" i="9"/>
  <c r="I918" i="9"/>
  <c r="H918" i="9"/>
  <c r="G918" i="9"/>
  <c r="F918" i="9"/>
  <c r="E918" i="9"/>
  <c r="D918" i="9"/>
  <c r="C918" i="9"/>
  <c r="B918" i="9"/>
  <c r="A918" i="9"/>
  <c r="I917" i="9"/>
  <c r="H917" i="9"/>
  <c r="G917" i="9"/>
  <c r="F917" i="9"/>
  <c r="E917" i="9"/>
  <c r="D917" i="9"/>
  <c r="C917" i="9"/>
  <c r="B917" i="9"/>
  <c r="A917" i="9"/>
  <c r="I916" i="9"/>
  <c r="H916" i="9"/>
  <c r="G916" i="9"/>
  <c r="F916" i="9"/>
  <c r="E916" i="9"/>
  <c r="D916" i="9"/>
  <c r="C916" i="9"/>
  <c r="B916" i="9"/>
  <c r="A916" i="9"/>
  <c r="I915" i="9"/>
  <c r="H915" i="9"/>
  <c r="G915" i="9"/>
  <c r="F915" i="9"/>
  <c r="E915" i="9"/>
  <c r="D915" i="9"/>
  <c r="C915" i="9"/>
  <c r="B915" i="9"/>
  <c r="A915" i="9"/>
  <c r="I914" i="9"/>
  <c r="H914" i="9"/>
  <c r="G914" i="9"/>
  <c r="F914" i="9"/>
  <c r="E914" i="9"/>
  <c r="D914" i="9"/>
  <c r="C914" i="9"/>
  <c r="B914" i="9"/>
  <c r="A914" i="9"/>
  <c r="I913" i="9"/>
  <c r="H913" i="9"/>
  <c r="G913" i="9"/>
  <c r="F913" i="9"/>
  <c r="E913" i="9"/>
  <c r="D913" i="9"/>
  <c r="C913" i="9"/>
  <c r="B913" i="9"/>
  <c r="A913" i="9"/>
  <c r="I912" i="9"/>
  <c r="H912" i="9"/>
  <c r="G912" i="9"/>
  <c r="F912" i="9"/>
  <c r="E912" i="9"/>
  <c r="D912" i="9"/>
  <c r="C912" i="9"/>
  <c r="B912" i="9"/>
  <c r="A912" i="9"/>
  <c r="I911" i="9"/>
  <c r="H911" i="9"/>
  <c r="G911" i="9"/>
  <c r="F911" i="9"/>
  <c r="E911" i="9"/>
  <c r="D911" i="9"/>
  <c r="C911" i="9"/>
  <c r="B911" i="9"/>
  <c r="A911" i="9"/>
  <c r="I910" i="9"/>
  <c r="H910" i="9"/>
  <c r="G910" i="9"/>
  <c r="F910" i="9"/>
  <c r="E910" i="9"/>
  <c r="D910" i="9"/>
  <c r="C910" i="9"/>
  <c r="B910" i="9"/>
  <c r="A910" i="9"/>
  <c r="I909" i="9"/>
  <c r="H909" i="9"/>
  <c r="G909" i="9"/>
  <c r="F909" i="9"/>
  <c r="E909" i="9"/>
  <c r="D909" i="9"/>
  <c r="C909" i="9"/>
  <c r="B909" i="9"/>
  <c r="A909" i="9"/>
  <c r="I908" i="9"/>
  <c r="H908" i="9"/>
  <c r="G908" i="9"/>
  <c r="F908" i="9"/>
  <c r="E908" i="9"/>
  <c r="D908" i="9"/>
  <c r="C908" i="9"/>
  <c r="B908" i="9"/>
  <c r="A908" i="9"/>
  <c r="I907" i="9"/>
  <c r="H907" i="9"/>
  <c r="G907" i="9"/>
  <c r="F907" i="9"/>
  <c r="E907" i="9"/>
  <c r="D907" i="9"/>
  <c r="C907" i="9"/>
  <c r="B907" i="9"/>
  <c r="A907" i="9"/>
  <c r="I906" i="9"/>
  <c r="H906" i="9"/>
  <c r="G906" i="9"/>
  <c r="F906" i="9"/>
  <c r="E906" i="9"/>
  <c r="D906" i="9"/>
  <c r="C906" i="9"/>
  <c r="B906" i="9"/>
  <c r="A906" i="9"/>
  <c r="I905" i="9"/>
  <c r="H905" i="9"/>
  <c r="G905" i="9"/>
  <c r="F905" i="9"/>
  <c r="E905" i="9"/>
  <c r="D905" i="9"/>
  <c r="C905" i="9"/>
  <c r="B905" i="9"/>
  <c r="A905" i="9"/>
  <c r="I904" i="9"/>
  <c r="H904" i="9"/>
  <c r="G904" i="9"/>
  <c r="F904" i="9"/>
  <c r="E904" i="9"/>
  <c r="D904" i="9"/>
  <c r="C904" i="9"/>
  <c r="B904" i="9"/>
  <c r="A904" i="9"/>
  <c r="I903" i="9"/>
  <c r="H903" i="9"/>
  <c r="G903" i="9"/>
  <c r="F903" i="9"/>
  <c r="E903" i="9"/>
  <c r="D903" i="9"/>
  <c r="C903" i="9"/>
  <c r="B903" i="9"/>
  <c r="A903" i="9"/>
  <c r="I902" i="9"/>
  <c r="H902" i="9"/>
  <c r="G902" i="9"/>
  <c r="F902" i="9"/>
  <c r="E902" i="9"/>
  <c r="D902" i="9"/>
  <c r="C902" i="9"/>
  <c r="B902" i="9"/>
  <c r="A902" i="9"/>
  <c r="I901" i="9"/>
  <c r="H901" i="9"/>
  <c r="G901" i="9"/>
  <c r="F901" i="9"/>
  <c r="E901" i="9"/>
  <c r="D901" i="9"/>
  <c r="C901" i="9"/>
  <c r="B901" i="9"/>
  <c r="A901" i="9"/>
  <c r="I900" i="9"/>
  <c r="H900" i="9"/>
  <c r="G900" i="9"/>
  <c r="F900" i="9"/>
  <c r="E900" i="9"/>
  <c r="D900" i="9"/>
  <c r="C900" i="9"/>
  <c r="B900" i="9"/>
  <c r="A900" i="9"/>
  <c r="I899" i="9"/>
  <c r="H899" i="9"/>
  <c r="G899" i="9"/>
  <c r="F899" i="9"/>
  <c r="E899" i="9"/>
  <c r="D899" i="9"/>
  <c r="C899" i="9"/>
  <c r="B899" i="9"/>
  <c r="A899" i="9"/>
  <c r="I898" i="9"/>
  <c r="H898" i="9"/>
  <c r="G898" i="9"/>
  <c r="F898" i="9"/>
  <c r="E898" i="9"/>
  <c r="D898" i="9"/>
  <c r="C898" i="9"/>
  <c r="B898" i="9"/>
  <c r="A898" i="9"/>
  <c r="I897" i="9"/>
  <c r="H897" i="9"/>
  <c r="G897" i="9"/>
  <c r="F897" i="9"/>
  <c r="E897" i="9"/>
  <c r="D897" i="9"/>
  <c r="C897" i="9"/>
  <c r="B897" i="9"/>
  <c r="A897" i="9"/>
  <c r="I896" i="9"/>
  <c r="H896" i="9"/>
  <c r="G896" i="9"/>
  <c r="F896" i="9"/>
  <c r="E896" i="9"/>
  <c r="D896" i="9"/>
  <c r="C896" i="9"/>
  <c r="B896" i="9"/>
  <c r="A896" i="9"/>
  <c r="I895" i="9"/>
  <c r="H895" i="9"/>
  <c r="G895" i="9"/>
  <c r="F895" i="9"/>
  <c r="E895" i="9"/>
  <c r="D895" i="9"/>
  <c r="C895" i="9"/>
  <c r="B895" i="9"/>
  <c r="A895" i="9"/>
  <c r="I894" i="9"/>
  <c r="H894" i="9"/>
  <c r="G894" i="9"/>
  <c r="F894" i="9"/>
  <c r="E894" i="9"/>
  <c r="D894" i="9"/>
  <c r="C894" i="9"/>
  <c r="B894" i="9"/>
  <c r="A894" i="9"/>
  <c r="I893" i="9"/>
  <c r="H893" i="9"/>
  <c r="G893" i="9"/>
  <c r="F893" i="9"/>
  <c r="E893" i="9"/>
  <c r="D893" i="9"/>
  <c r="C893" i="9"/>
  <c r="B893" i="9"/>
  <c r="A893" i="9"/>
  <c r="I892" i="9"/>
  <c r="H892" i="9"/>
  <c r="G892" i="9"/>
  <c r="F892" i="9"/>
  <c r="E892" i="9"/>
  <c r="D892" i="9"/>
  <c r="C892" i="9"/>
  <c r="B892" i="9"/>
  <c r="A892" i="9"/>
  <c r="I891" i="9"/>
  <c r="H891" i="9"/>
  <c r="G891" i="9"/>
  <c r="F891" i="9"/>
  <c r="E891" i="9"/>
  <c r="D891" i="9"/>
  <c r="C891" i="9"/>
  <c r="B891" i="9"/>
  <c r="A891" i="9"/>
  <c r="I890" i="9"/>
  <c r="H890" i="9"/>
  <c r="G890" i="9"/>
  <c r="F890" i="9"/>
  <c r="E890" i="9"/>
  <c r="D890" i="9"/>
  <c r="C890" i="9"/>
  <c r="B890" i="9"/>
  <c r="A890" i="9"/>
  <c r="I889" i="9"/>
  <c r="H889" i="9"/>
  <c r="G889" i="9"/>
  <c r="F889" i="9"/>
  <c r="E889" i="9"/>
  <c r="D889" i="9"/>
  <c r="C889" i="9"/>
  <c r="B889" i="9"/>
  <c r="A889" i="9"/>
  <c r="I888" i="9"/>
  <c r="H888" i="9"/>
  <c r="G888" i="9"/>
  <c r="F888" i="9"/>
  <c r="E888" i="9"/>
  <c r="D888" i="9"/>
  <c r="C888" i="9"/>
  <c r="B888" i="9"/>
  <c r="A888" i="9"/>
  <c r="I887" i="9"/>
  <c r="H887" i="9"/>
  <c r="G887" i="9"/>
  <c r="F887" i="9"/>
  <c r="E887" i="9"/>
  <c r="D887" i="9"/>
  <c r="C887" i="9"/>
  <c r="B887" i="9"/>
  <c r="A887" i="9"/>
  <c r="I886" i="9"/>
  <c r="H886" i="9"/>
  <c r="G886" i="9"/>
  <c r="F886" i="9"/>
  <c r="E886" i="9"/>
  <c r="D886" i="9"/>
  <c r="C886" i="9"/>
  <c r="B886" i="9"/>
  <c r="A886" i="9"/>
  <c r="I885" i="9"/>
  <c r="H885" i="9"/>
  <c r="G885" i="9"/>
  <c r="F885" i="9"/>
  <c r="E885" i="9"/>
  <c r="D885" i="9"/>
  <c r="C885" i="9"/>
  <c r="B885" i="9"/>
  <c r="A885" i="9"/>
  <c r="I884" i="9"/>
  <c r="H884" i="9"/>
  <c r="G884" i="9"/>
  <c r="F884" i="9"/>
  <c r="E884" i="9"/>
  <c r="D884" i="9"/>
  <c r="C884" i="9"/>
  <c r="B884" i="9"/>
  <c r="A884" i="9"/>
  <c r="I883" i="9"/>
  <c r="H883" i="9"/>
  <c r="G883" i="9"/>
  <c r="F883" i="9"/>
  <c r="E883" i="9"/>
  <c r="D883" i="9"/>
  <c r="C883" i="9"/>
  <c r="B883" i="9"/>
  <c r="A883" i="9"/>
  <c r="I882" i="9"/>
  <c r="H882" i="9"/>
  <c r="G882" i="9"/>
  <c r="F882" i="9"/>
  <c r="E882" i="9"/>
  <c r="D882" i="9"/>
  <c r="C882" i="9"/>
  <c r="B882" i="9"/>
  <c r="A882" i="9"/>
  <c r="I881" i="9"/>
  <c r="H881" i="9"/>
  <c r="G881" i="9"/>
  <c r="F881" i="9"/>
  <c r="E881" i="9"/>
  <c r="D881" i="9"/>
  <c r="C881" i="9"/>
  <c r="B881" i="9"/>
  <c r="A881" i="9"/>
  <c r="I880" i="9"/>
  <c r="H880" i="9"/>
  <c r="G880" i="9"/>
  <c r="F880" i="9"/>
  <c r="E880" i="9"/>
  <c r="D880" i="9"/>
  <c r="C880" i="9"/>
  <c r="B880" i="9"/>
  <c r="A880" i="9"/>
  <c r="I879" i="9"/>
  <c r="H879" i="9"/>
  <c r="G879" i="9"/>
  <c r="F879" i="9"/>
  <c r="E879" i="9"/>
  <c r="D879" i="9"/>
  <c r="C879" i="9"/>
  <c r="B879" i="9"/>
  <c r="A879" i="9"/>
  <c r="I878" i="9"/>
  <c r="H878" i="9"/>
  <c r="G878" i="9"/>
  <c r="F878" i="9"/>
  <c r="E878" i="9"/>
  <c r="D878" i="9"/>
  <c r="C878" i="9"/>
  <c r="B878" i="9"/>
  <c r="A878" i="9"/>
  <c r="I877" i="9"/>
  <c r="H877" i="9"/>
  <c r="G877" i="9"/>
  <c r="F877" i="9"/>
  <c r="E877" i="9"/>
  <c r="D877" i="9"/>
  <c r="C877" i="9"/>
  <c r="B877" i="9"/>
  <c r="A877" i="9"/>
  <c r="I876" i="9"/>
  <c r="H876" i="9"/>
  <c r="G876" i="9"/>
  <c r="F876" i="9"/>
  <c r="E876" i="9"/>
  <c r="D876" i="9"/>
  <c r="C876" i="9"/>
  <c r="B876" i="9"/>
  <c r="A876" i="9"/>
  <c r="I875" i="9"/>
  <c r="H875" i="9"/>
  <c r="G875" i="9"/>
  <c r="F875" i="9"/>
  <c r="E875" i="9"/>
  <c r="D875" i="9"/>
  <c r="C875" i="9"/>
  <c r="B875" i="9"/>
  <c r="A875" i="9"/>
  <c r="I874" i="9"/>
  <c r="H874" i="9"/>
  <c r="G874" i="9"/>
  <c r="F874" i="9"/>
  <c r="E874" i="9"/>
  <c r="D874" i="9"/>
  <c r="C874" i="9"/>
  <c r="B874" i="9"/>
  <c r="A874" i="9"/>
  <c r="I873" i="9"/>
  <c r="H873" i="9"/>
  <c r="G873" i="9"/>
  <c r="F873" i="9"/>
  <c r="E873" i="9"/>
  <c r="D873" i="9"/>
  <c r="C873" i="9"/>
  <c r="B873" i="9"/>
  <c r="A873" i="9"/>
  <c r="I872" i="9"/>
  <c r="H872" i="9"/>
  <c r="G872" i="9"/>
  <c r="F872" i="9"/>
  <c r="E872" i="9"/>
  <c r="D872" i="9"/>
  <c r="C872" i="9"/>
  <c r="B872" i="9"/>
  <c r="A872" i="9"/>
  <c r="I871" i="9"/>
  <c r="H871" i="9"/>
  <c r="G871" i="9"/>
  <c r="F871" i="9"/>
  <c r="E871" i="9"/>
  <c r="D871" i="9"/>
  <c r="C871" i="9"/>
  <c r="B871" i="9"/>
  <c r="A871" i="9"/>
  <c r="I870" i="9"/>
  <c r="H870" i="9"/>
  <c r="G870" i="9"/>
  <c r="F870" i="9"/>
  <c r="E870" i="9"/>
  <c r="D870" i="9"/>
  <c r="C870" i="9"/>
  <c r="B870" i="9"/>
  <c r="A870" i="9"/>
  <c r="I869" i="9"/>
  <c r="H869" i="9"/>
  <c r="G869" i="9"/>
  <c r="F869" i="9"/>
  <c r="E869" i="9"/>
  <c r="D869" i="9"/>
  <c r="C869" i="9"/>
  <c r="B869" i="9"/>
  <c r="A869" i="9"/>
  <c r="I868" i="9"/>
  <c r="H868" i="9"/>
  <c r="G868" i="9"/>
  <c r="F868" i="9"/>
  <c r="E868" i="9"/>
  <c r="D868" i="9"/>
  <c r="C868" i="9"/>
  <c r="B868" i="9"/>
  <c r="A868" i="9"/>
  <c r="I867" i="9"/>
  <c r="H867" i="9"/>
  <c r="G867" i="9"/>
  <c r="F867" i="9"/>
  <c r="E867" i="9"/>
  <c r="D867" i="9"/>
  <c r="C867" i="9"/>
  <c r="B867" i="9"/>
  <c r="A867" i="9"/>
  <c r="I866" i="9"/>
  <c r="H866" i="9"/>
  <c r="G866" i="9"/>
  <c r="F866" i="9"/>
  <c r="E866" i="9"/>
  <c r="D866" i="9"/>
  <c r="C866" i="9"/>
  <c r="B866" i="9"/>
  <c r="A866" i="9"/>
  <c r="I865" i="9"/>
  <c r="H865" i="9"/>
  <c r="G865" i="9"/>
  <c r="F865" i="9"/>
  <c r="E865" i="9"/>
  <c r="D865" i="9"/>
  <c r="C865" i="9"/>
  <c r="B865" i="9"/>
  <c r="A865" i="9"/>
  <c r="I864" i="9"/>
  <c r="H864" i="9"/>
  <c r="G864" i="9"/>
  <c r="F864" i="9"/>
  <c r="E864" i="9"/>
  <c r="D864" i="9"/>
  <c r="C864" i="9"/>
  <c r="B864" i="9"/>
  <c r="A864" i="9"/>
  <c r="I863" i="9"/>
  <c r="H863" i="9"/>
  <c r="G863" i="9"/>
  <c r="F863" i="9"/>
  <c r="E863" i="9"/>
  <c r="D863" i="9"/>
  <c r="C863" i="9"/>
  <c r="B863" i="9"/>
  <c r="A863" i="9"/>
  <c r="I862" i="9"/>
  <c r="H862" i="9"/>
  <c r="G862" i="9"/>
  <c r="F862" i="9"/>
  <c r="E862" i="9"/>
  <c r="D862" i="9"/>
  <c r="C862" i="9"/>
  <c r="B862" i="9"/>
  <c r="A862" i="9"/>
  <c r="I861" i="9"/>
  <c r="H861" i="9"/>
  <c r="G861" i="9"/>
  <c r="F861" i="9"/>
  <c r="E861" i="9"/>
  <c r="D861" i="9"/>
  <c r="C861" i="9"/>
  <c r="B861" i="9"/>
  <c r="A861" i="9"/>
  <c r="I860" i="9"/>
  <c r="H860" i="9"/>
  <c r="G860" i="9"/>
  <c r="F860" i="9"/>
  <c r="E860" i="9"/>
  <c r="D860" i="9"/>
  <c r="C860" i="9"/>
  <c r="B860" i="9"/>
  <c r="A860" i="9"/>
  <c r="I859" i="9"/>
  <c r="H859" i="9"/>
  <c r="G859" i="9"/>
  <c r="F859" i="9"/>
  <c r="E859" i="9"/>
  <c r="D859" i="9"/>
  <c r="C859" i="9"/>
  <c r="B859" i="9"/>
  <c r="A859" i="9"/>
  <c r="I858" i="9"/>
  <c r="H858" i="9"/>
  <c r="G858" i="9"/>
  <c r="F858" i="9"/>
  <c r="E858" i="9"/>
  <c r="D858" i="9"/>
  <c r="C858" i="9"/>
  <c r="B858" i="9"/>
  <c r="A858" i="9"/>
  <c r="I857" i="9"/>
  <c r="H857" i="9"/>
  <c r="G857" i="9"/>
  <c r="F857" i="9"/>
  <c r="E857" i="9"/>
  <c r="D857" i="9"/>
  <c r="C857" i="9"/>
  <c r="B857" i="9"/>
  <c r="A857" i="9"/>
  <c r="I856" i="9"/>
  <c r="H856" i="9"/>
  <c r="G856" i="9"/>
  <c r="F856" i="9"/>
  <c r="E856" i="9"/>
  <c r="D856" i="9"/>
  <c r="C856" i="9"/>
  <c r="B856" i="9"/>
  <c r="A856" i="9"/>
  <c r="I855" i="9"/>
  <c r="H855" i="9"/>
  <c r="G855" i="9"/>
  <c r="F855" i="9"/>
  <c r="E855" i="9"/>
  <c r="D855" i="9"/>
  <c r="C855" i="9"/>
  <c r="B855" i="9"/>
  <c r="A855" i="9"/>
  <c r="I854" i="9"/>
  <c r="H854" i="9"/>
  <c r="G854" i="9"/>
  <c r="F854" i="9"/>
  <c r="E854" i="9"/>
  <c r="D854" i="9"/>
  <c r="C854" i="9"/>
  <c r="B854" i="9"/>
  <c r="A854" i="9"/>
  <c r="I853" i="9"/>
  <c r="H853" i="9"/>
  <c r="G853" i="9"/>
  <c r="F853" i="9"/>
  <c r="E853" i="9"/>
  <c r="D853" i="9"/>
  <c r="C853" i="9"/>
  <c r="B853" i="9"/>
  <c r="A853" i="9"/>
  <c r="I852" i="9"/>
  <c r="H852" i="9"/>
  <c r="G852" i="9"/>
  <c r="F852" i="9"/>
  <c r="E852" i="9"/>
  <c r="D852" i="9"/>
  <c r="C852" i="9"/>
  <c r="B852" i="9"/>
  <c r="A852" i="9"/>
  <c r="I851" i="9"/>
  <c r="H851" i="9"/>
  <c r="G851" i="9"/>
  <c r="F851" i="9"/>
  <c r="E851" i="9"/>
  <c r="D851" i="9"/>
  <c r="C851" i="9"/>
  <c r="B851" i="9"/>
  <c r="A851" i="9"/>
  <c r="I850" i="9"/>
  <c r="H850" i="9"/>
  <c r="G850" i="9"/>
  <c r="F850" i="9"/>
  <c r="E850" i="9"/>
  <c r="D850" i="9"/>
  <c r="C850" i="9"/>
  <c r="B850" i="9"/>
  <c r="A850" i="9"/>
  <c r="I849" i="9"/>
  <c r="H849" i="9"/>
  <c r="G849" i="9"/>
  <c r="F849" i="9"/>
  <c r="E849" i="9"/>
  <c r="D849" i="9"/>
  <c r="C849" i="9"/>
  <c r="B849" i="9"/>
  <c r="A849" i="9"/>
  <c r="I848" i="9"/>
  <c r="H848" i="9"/>
  <c r="G848" i="9"/>
  <c r="F848" i="9"/>
  <c r="E848" i="9"/>
  <c r="D848" i="9"/>
  <c r="C848" i="9"/>
  <c r="B848" i="9"/>
  <c r="A848" i="9"/>
  <c r="I847" i="9"/>
  <c r="H847" i="9"/>
  <c r="G847" i="9"/>
  <c r="F847" i="9"/>
  <c r="E847" i="9"/>
  <c r="D847" i="9"/>
  <c r="C847" i="9"/>
  <c r="B847" i="9"/>
  <c r="A847" i="9"/>
  <c r="I846" i="9"/>
  <c r="H846" i="9"/>
  <c r="G846" i="9"/>
  <c r="F846" i="9"/>
  <c r="E846" i="9"/>
  <c r="D846" i="9"/>
  <c r="C846" i="9"/>
  <c r="B846" i="9"/>
  <c r="A846" i="9"/>
  <c r="I845" i="9"/>
  <c r="H845" i="9"/>
  <c r="G845" i="9"/>
  <c r="F845" i="9"/>
  <c r="E845" i="9"/>
  <c r="D845" i="9"/>
  <c r="C845" i="9"/>
  <c r="B845" i="9"/>
  <c r="A845" i="9"/>
  <c r="I844" i="9"/>
  <c r="H844" i="9"/>
  <c r="G844" i="9"/>
  <c r="F844" i="9"/>
  <c r="E844" i="9"/>
  <c r="D844" i="9"/>
  <c r="C844" i="9"/>
  <c r="B844" i="9"/>
  <c r="A844" i="9"/>
  <c r="I843" i="9"/>
  <c r="H843" i="9"/>
  <c r="G843" i="9"/>
  <c r="F843" i="9"/>
  <c r="E843" i="9"/>
  <c r="D843" i="9"/>
  <c r="C843" i="9"/>
  <c r="B843" i="9"/>
  <c r="A843" i="9"/>
  <c r="I842" i="9"/>
  <c r="H842" i="9"/>
  <c r="G842" i="9"/>
  <c r="F842" i="9"/>
  <c r="E842" i="9"/>
  <c r="D842" i="9"/>
  <c r="C842" i="9"/>
  <c r="B842" i="9"/>
  <c r="A842" i="9"/>
  <c r="I841" i="9"/>
  <c r="H841" i="9"/>
  <c r="G841" i="9"/>
  <c r="F841" i="9"/>
  <c r="E841" i="9"/>
  <c r="D841" i="9"/>
  <c r="C841" i="9"/>
  <c r="B841" i="9"/>
  <c r="A841" i="9"/>
  <c r="I840" i="9"/>
  <c r="H840" i="9"/>
  <c r="G840" i="9"/>
  <c r="F840" i="9"/>
  <c r="E840" i="9"/>
  <c r="D840" i="9"/>
  <c r="C840" i="9"/>
  <c r="B840" i="9"/>
  <c r="A840" i="9"/>
  <c r="I839" i="9"/>
  <c r="H839" i="9"/>
  <c r="G839" i="9"/>
  <c r="F839" i="9"/>
  <c r="E839" i="9"/>
  <c r="D839" i="9"/>
  <c r="C839" i="9"/>
  <c r="B839" i="9"/>
  <c r="A839" i="9"/>
  <c r="I838" i="9"/>
  <c r="H838" i="9"/>
  <c r="G838" i="9"/>
  <c r="F838" i="9"/>
  <c r="E838" i="9"/>
  <c r="D838" i="9"/>
  <c r="C838" i="9"/>
  <c r="B838" i="9"/>
  <c r="A838" i="9"/>
  <c r="I837" i="9"/>
  <c r="H837" i="9"/>
  <c r="G837" i="9"/>
  <c r="F837" i="9"/>
  <c r="E837" i="9"/>
  <c r="D837" i="9"/>
  <c r="C837" i="9"/>
  <c r="B837" i="9"/>
  <c r="A837" i="9"/>
  <c r="I836" i="9"/>
  <c r="H836" i="9"/>
  <c r="G836" i="9"/>
  <c r="F836" i="9"/>
  <c r="E836" i="9"/>
  <c r="D836" i="9"/>
  <c r="C836" i="9"/>
  <c r="B836" i="9"/>
  <c r="A836" i="9"/>
  <c r="I835" i="9"/>
  <c r="H835" i="9"/>
  <c r="G835" i="9"/>
  <c r="F835" i="9"/>
  <c r="E835" i="9"/>
  <c r="D835" i="9"/>
  <c r="C835" i="9"/>
  <c r="B835" i="9"/>
  <c r="A835" i="9"/>
  <c r="I834" i="9"/>
  <c r="H834" i="9"/>
  <c r="G834" i="9"/>
  <c r="F834" i="9"/>
  <c r="E834" i="9"/>
  <c r="D834" i="9"/>
  <c r="C834" i="9"/>
  <c r="B834" i="9"/>
  <c r="A834" i="9"/>
  <c r="I833" i="9"/>
  <c r="H833" i="9"/>
  <c r="G833" i="9"/>
  <c r="F833" i="9"/>
  <c r="E833" i="9"/>
  <c r="D833" i="9"/>
  <c r="C833" i="9"/>
  <c r="B833" i="9"/>
  <c r="A833" i="9"/>
  <c r="I832" i="9"/>
  <c r="H832" i="9"/>
  <c r="G832" i="9"/>
  <c r="F832" i="9"/>
  <c r="E832" i="9"/>
  <c r="D832" i="9"/>
  <c r="C832" i="9"/>
  <c r="B832" i="9"/>
  <c r="A832" i="9"/>
  <c r="I831" i="9"/>
  <c r="H831" i="9"/>
  <c r="G831" i="9"/>
  <c r="F831" i="9"/>
  <c r="E831" i="9"/>
  <c r="D831" i="9"/>
  <c r="C831" i="9"/>
  <c r="B831" i="9"/>
  <c r="A831" i="9"/>
  <c r="I830" i="9"/>
  <c r="H830" i="9"/>
  <c r="G830" i="9"/>
  <c r="F830" i="9"/>
  <c r="E830" i="9"/>
  <c r="D830" i="9"/>
  <c r="C830" i="9"/>
  <c r="B830" i="9"/>
  <c r="A830" i="9"/>
  <c r="I829" i="9"/>
  <c r="H829" i="9"/>
  <c r="G829" i="9"/>
  <c r="F829" i="9"/>
  <c r="E829" i="9"/>
  <c r="D829" i="9"/>
  <c r="C829" i="9"/>
  <c r="B829" i="9"/>
  <c r="A829" i="9"/>
  <c r="I828" i="9"/>
  <c r="H828" i="9"/>
  <c r="G828" i="9"/>
  <c r="F828" i="9"/>
  <c r="E828" i="9"/>
  <c r="D828" i="9"/>
  <c r="C828" i="9"/>
  <c r="B828" i="9"/>
  <c r="A828" i="9"/>
  <c r="I827" i="9"/>
  <c r="H827" i="9"/>
  <c r="G827" i="9"/>
  <c r="F827" i="9"/>
  <c r="E827" i="9"/>
  <c r="D827" i="9"/>
  <c r="C827" i="9"/>
  <c r="B827" i="9"/>
  <c r="A827" i="9"/>
  <c r="I826" i="9"/>
  <c r="H826" i="9"/>
  <c r="G826" i="9"/>
  <c r="F826" i="9"/>
  <c r="E826" i="9"/>
  <c r="D826" i="9"/>
  <c r="C826" i="9"/>
  <c r="B826" i="9"/>
  <c r="A826" i="9"/>
  <c r="I825" i="9"/>
  <c r="H825" i="9"/>
  <c r="G825" i="9"/>
  <c r="F825" i="9"/>
  <c r="E825" i="9"/>
  <c r="D825" i="9"/>
  <c r="C825" i="9"/>
  <c r="B825" i="9"/>
  <c r="A825" i="9"/>
  <c r="I824" i="9"/>
  <c r="H824" i="9"/>
  <c r="G824" i="9"/>
  <c r="F824" i="9"/>
  <c r="E824" i="9"/>
  <c r="D824" i="9"/>
  <c r="C824" i="9"/>
  <c r="B824" i="9"/>
  <c r="A824" i="9"/>
  <c r="I823" i="9"/>
  <c r="H823" i="9"/>
  <c r="G823" i="9"/>
  <c r="F823" i="9"/>
  <c r="E823" i="9"/>
  <c r="D823" i="9"/>
  <c r="C823" i="9"/>
  <c r="B823" i="9"/>
  <c r="A823" i="9"/>
  <c r="I822" i="9"/>
  <c r="H822" i="9"/>
  <c r="G822" i="9"/>
  <c r="F822" i="9"/>
  <c r="E822" i="9"/>
  <c r="D822" i="9"/>
  <c r="C822" i="9"/>
  <c r="B822" i="9"/>
  <c r="A822" i="9"/>
  <c r="I821" i="9"/>
  <c r="H821" i="9"/>
  <c r="G821" i="9"/>
  <c r="F821" i="9"/>
  <c r="E821" i="9"/>
  <c r="D821" i="9"/>
  <c r="C821" i="9"/>
  <c r="B821" i="9"/>
  <c r="A821" i="9"/>
  <c r="I820" i="9"/>
  <c r="H820" i="9"/>
  <c r="G820" i="9"/>
  <c r="F820" i="9"/>
  <c r="E820" i="9"/>
  <c r="D820" i="9"/>
  <c r="C820" i="9"/>
  <c r="B820" i="9"/>
  <c r="A820" i="9"/>
  <c r="I819" i="9"/>
  <c r="H819" i="9"/>
  <c r="G819" i="9"/>
  <c r="F819" i="9"/>
  <c r="E819" i="9"/>
  <c r="D819" i="9"/>
  <c r="C819" i="9"/>
  <c r="B819" i="9"/>
  <c r="A819" i="9"/>
  <c r="I818" i="9"/>
  <c r="H818" i="9"/>
  <c r="G818" i="9"/>
  <c r="F818" i="9"/>
  <c r="E818" i="9"/>
  <c r="D818" i="9"/>
  <c r="C818" i="9"/>
  <c r="B818" i="9"/>
  <c r="A818" i="9"/>
  <c r="I817" i="9"/>
  <c r="H817" i="9"/>
  <c r="G817" i="9"/>
  <c r="F817" i="9"/>
  <c r="E817" i="9"/>
  <c r="D817" i="9"/>
  <c r="C817" i="9"/>
  <c r="B817" i="9"/>
  <c r="A817" i="9"/>
  <c r="I816" i="9"/>
  <c r="H816" i="9"/>
  <c r="G816" i="9"/>
  <c r="F816" i="9"/>
  <c r="E816" i="9"/>
  <c r="D816" i="9"/>
  <c r="C816" i="9"/>
  <c r="B816" i="9"/>
  <c r="A816" i="9"/>
  <c r="I815" i="9"/>
  <c r="H815" i="9"/>
  <c r="G815" i="9"/>
  <c r="F815" i="9"/>
  <c r="E815" i="9"/>
  <c r="D815" i="9"/>
  <c r="C815" i="9"/>
  <c r="B815" i="9"/>
  <c r="A815" i="9"/>
  <c r="I814" i="9"/>
  <c r="H814" i="9"/>
  <c r="G814" i="9"/>
  <c r="F814" i="9"/>
  <c r="E814" i="9"/>
  <c r="D814" i="9"/>
  <c r="C814" i="9"/>
  <c r="B814" i="9"/>
  <c r="A814" i="9"/>
  <c r="I813" i="9"/>
  <c r="H813" i="9"/>
  <c r="G813" i="9"/>
  <c r="F813" i="9"/>
  <c r="E813" i="9"/>
  <c r="D813" i="9"/>
  <c r="C813" i="9"/>
  <c r="B813" i="9"/>
  <c r="A813" i="9"/>
  <c r="I812" i="9"/>
  <c r="H812" i="9"/>
  <c r="G812" i="9"/>
  <c r="F812" i="9"/>
  <c r="E812" i="9"/>
  <c r="D812" i="9"/>
  <c r="C812" i="9"/>
  <c r="B812" i="9"/>
  <c r="A812" i="9"/>
  <c r="I811" i="9"/>
  <c r="H811" i="9"/>
  <c r="G811" i="9"/>
  <c r="F811" i="9"/>
  <c r="E811" i="9"/>
  <c r="D811" i="9"/>
  <c r="C811" i="9"/>
  <c r="B811" i="9"/>
  <c r="A811" i="9"/>
  <c r="I810" i="9"/>
  <c r="H810" i="9"/>
  <c r="G810" i="9"/>
  <c r="F810" i="9"/>
  <c r="E810" i="9"/>
  <c r="D810" i="9"/>
  <c r="C810" i="9"/>
  <c r="B810" i="9"/>
  <c r="A810" i="9"/>
  <c r="I809" i="9"/>
  <c r="H809" i="9"/>
  <c r="G809" i="9"/>
  <c r="F809" i="9"/>
  <c r="E809" i="9"/>
  <c r="D809" i="9"/>
  <c r="C809" i="9"/>
  <c r="B809" i="9"/>
  <c r="A809" i="9"/>
  <c r="I808" i="9"/>
  <c r="H808" i="9"/>
  <c r="G808" i="9"/>
  <c r="F808" i="9"/>
  <c r="E808" i="9"/>
  <c r="D808" i="9"/>
  <c r="C808" i="9"/>
  <c r="B808" i="9"/>
  <c r="A808" i="9"/>
  <c r="I807" i="9"/>
  <c r="H807" i="9"/>
  <c r="G807" i="9"/>
  <c r="F807" i="9"/>
  <c r="E807" i="9"/>
  <c r="D807" i="9"/>
  <c r="C807" i="9"/>
  <c r="B807" i="9"/>
  <c r="A807" i="9"/>
  <c r="I806" i="9"/>
  <c r="H806" i="9"/>
  <c r="G806" i="9"/>
  <c r="F806" i="9"/>
  <c r="E806" i="9"/>
  <c r="D806" i="9"/>
  <c r="C806" i="9"/>
  <c r="B806" i="9"/>
  <c r="A806" i="9"/>
  <c r="I805" i="9"/>
  <c r="H805" i="9"/>
  <c r="G805" i="9"/>
  <c r="F805" i="9"/>
  <c r="E805" i="9"/>
  <c r="D805" i="9"/>
  <c r="C805" i="9"/>
  <c r="B805" i="9"/>
  <c r="A805" i="9"/>
  <c r="I804" i="9"/>
  <c r="H804" i="9"/>
  <c r="G804" i="9"/>
  <c r="F804" i="9"/>
  <c r="E804" i="9"/>
  <c r="D804" i="9"/>
  <c r="C804" i="9"/>
  <c r="B804" i="9"/>
  <c r="A804" i="9"/>
  <c r="I803" i="9"/>
  <c r="H803" i="9"/>
  <c r="G803" i="9"/>
  <c r="F803" i="9"/>
  <c r="E803" i="9"/>
  <c r="D803" i="9"/>
  <c r="C803" i="9"/>
  <c r="B803" i="9"/>
  <c r="A803" i="9"/>
  <c r="I802" i="9"/>
  <c r="H802" i="9"/>
  <c r="G802" i="9"/>
  <c r="F802" i="9"/>
  <c r="E802" i="9"/>
  <c r="D802" i="9"/>
  <c r="C802" i="9"/>
  <c r="B802" i="9"/>
  <c r="A802" i="9"/>
  <c r="I801" i="9"/>
  <c r="H801" i="9"/>
  <c r="G801" i="9"/>
  <c r="F801" i="9"/>
  <c r="E801" i="9"/>
  <c r="D801" i="9"/>
  <c r="C801" i="9"/>
  <c r="B801" i="9"/>
  <c r="A801" i="9"/>
  <c r="I800" i="9"/>
  <c r="H800" i="9"/>
  <c r="G800" i="9"/>
  <c r="F800" i="9"/>
  <c r="E800" i="9"/>
  <c r="D800" i="9"/>
  <c r="C800" i="9"/>
  <c r="B800" i="9"/>
  <c r="A800" i="9"/>
  <c r="I799" i="9"/>
  <c r="H799" i="9"/>
  <c r="G799" i="9"/>
  <c r="F799" i="9"/>
  <c r="E799" i="9"/>
  <c r="D799" i="9"/>
  <c r="C799" i="9"/>
  <c r="B799" i="9"/>
  <c r="A799" i="9"/>
  <c r="I798" i="9"/>
  <c r="H798" i="9"/>
  <c r="G798" i="9"/>
  <c r="F798" i="9"/>
  <c r="E798" i="9"/>
  <c r="D798" i="9"/>
  <c r="C798" i="9"/>
  <c r="B798" i="9"/>
  <c r="A798" i="9"/>
  <c r="I797" i="9"/>
  <c r="H797" i="9"/>
  <c r="G797" i="9"/>
  <c r="F797" i="9"/>
  <c r="E797" i="9"/>
  <c r="D797" i="9"/>
  <c r="C797" i="9"/>
  <c r="B797" i="9"/>
  <c r="A797" i="9"/>
  <c r="I796" i="9"/>
  <c r="H796" i="9"/>
  <c r="G796" i="9"/>
  <c r="F796" i="9"/>
  <c r="E796" i="9"/>
  <c r="D796" i="9"/>
  <c r="C796" i="9"/>
  <c r="B796" i="9"/>
  <c r="A796" i="9"/>
  <c r="I795" i="9"/>
  <c r="H795" i="9"/>
  <c r="G795" i="9"/>
  <c r="F795" i="9"/>
  <c r="E795" i="9"/>
  <c r="D795" i="9"/>
  <c r="C795" i="9"/>
  <c r="B795" i="9"/>
  <c r="A795" i="9"/>
  <c r="I794" i="9"/>
  <c r="H794" i="9"/>
  <c r="G794" i="9"/>
  <c r="F794" i="9"/>
  <c r="E794" i="9"/>
  <c r="D794" i="9"/>
  <c r="C794" i="9"/>
  <c r="B794" i="9"/>
  <c r="A794" i="9"/>
  <c r="I793" i="9"/>
  <c r="H793" i="9"/>
  <c r="G793" i="9"/>
  <c r="F793" i="9"/>
  <c r="E793" i="9"/>
  <c r="D793" i="9"/>
  <c r="C793" i="9"/>
  <c r="B793" i="9"/>
  <c r="A793" i="9"/>
  <c r="I792" i="9"/>
  <c r="H792" i="9"/>
  <c r="G792" i="9"/>
  <c r="F792" i="9"/>
  <c r="E792" i="9"/>
  <c r="D792" i="9"/>
  <c r="C792" i="9"/>
  <c r="B792" i="9"/>
  <c r="A792" i="9"/>
  <c r="I791" i="9"/>
  <c r="H791" i="9"/>
  <c r="G791" i="9"/>
  <c r="F791" i="9"/>
  <c r="E791" i="9"/>
  <c r="D791" i="9"/>
  <c r="C791" i="9"/>
  <c r="B791" i="9"/>
  <c r="A791" i="9"/>
  <c r="I790" i="9"/>
  <c r="H790" i="9"/>
  <c r="G790" i="9"/>
  <c r="F790" i="9"/>
  <c r="E790" i="9"/>
  <c r="D790" i="9"/>
  <c r="C790" i="9"/>
  <c r="B790" i="9"/>
  <c r="A790" i="9"/>
  <c r="I789" i="9"/>
  <c r="H789" i="9"/>
  <c r="G789" i="9"/>
  <c r="F789" i="9"/>
  <c r="E789" i="9"/>
  <c r="D789" i="9"/>
  <c r="C789" i="9"/>
  <c r="B789" i="9"/>
  <c r="A789" i="9"/>
  <c r="I788" i="9"/>
  <c r="H788" i="9"/>
  <c r="G788" i="9"/>
  <c r="F788" i="9"/>
  <c r="E788" i="9"/>
  <c r="D788" i="9"/>
  <c r="C788" i="9"/>
  <c r="B788" i="9"/>
  <c r="A788" i="9"/>
  <c r="I787" i="9"/>
  <c r="H787" i="9"/>
  <c r="G787" i="9"/>
  <c r="F787" i="9"/>
  <c r="E787" i="9"/>
  <c r="D787" i="9"/>
  <c r="C787" i="9"/>
  <c r="B787" i="9"/>
  <c r="A787" i="9"/>
  <c r="I786" i="9"/>
  <c r="H786" i="9"/>
  <c r="G786" i="9"/>
  <c r="F786" i="9"/>
  <c r="E786" i="9"/>
  <c r="D786" i="9"/>
  <c r="C786" i="9"/>
  <c r="B786" i="9"/>
  <c r="A786" i="9"/>
  <c r="I785" i="9"/>
  <c r="H785" i="9"/>
  <c r="G785" i="9"/>
  <c r="F785" i="9"/>
  <c r="E785" i="9"/>
  <c r="D785" i="9"/>
  <c r="C785" i="9"/>
  <c r="B785" i="9"/>
  <c r="A785" i="9"/>
  <c r="I784" i="9"/>
  <c r="H784" i="9"/>
  <c r="G784" i="9"/>
  <c r="F784" i="9"/>
  <c r="E784" i="9"/>
  <c r="D784" i="9"/>
  <c r="C784" i="9"/>
  <c r="B784" i="9"/>
  <c r="A784" i="9"/>
  <c r="I783" i="9"/>
  <c r="H783" i="9"/>
  <c r="G783" i="9"/>
  <c r="F783" i="9"/>
  <c r="E783" i="9"/>
  <c r="D783" i="9"/>
  <c r="C783" i="9"/>
  <c r="B783" i="9"/>
  <c r="A783" i="9"/>
  <c r="I782" i="9"/>
  <c r="H782" i="9"/>
  <c r="G782" i="9"/>
  <c r="F782" i="9"/>
  <c r="E782" i="9"/>
  <c r="D782" i="9"/>
  <c r="C782" i="9"/>
  <c r="B782" i="9"/>
  <c r="A782" i="9"/>
  <c r="I781" i="9"/>
  <c r="H781" i="9"/>
  <c r="G781" i="9"/>
  <c r="F781" i="9"/>
  <c r="E781" i="9"/>
  <c r="D781" i="9"/>
  <c r="C781" i="9"/>
  <c r="B781" i="9"/>
  <c r="A781" i="9"/>
  <c r="I780" i="9"/>
  <c r="H780" i="9"/>
  <c r="G780" i="9"/>
  <c r="F780" i="9"/>
  <c r="E780" i="9"/>
  <c r="D780" i="9"/>
  <c r="C780" i="9"/>
  <c r="B780" i="9"/>
  <c r="A780" i="9"/>
  <c r="I779" i="9"/>
  <c r="H779" i="9"/>
  <c r="G779" i="9"/>
  <c r="F779" i="9"/>
  <c r="E779" i="9"/>
  <c r="D779" i="9"/>
  <c r="C779" i="9"/>
  <c r="B779" i="9"/>
  <c r="A779" i="9"/>
  <c r="I778" i="9"/>
  <c r="H778" i="9"/>
  <c r="G778" i="9"/>
  <c r="F778" i="9"/>
  <c r="E778" i="9"/>
  <c r="D778" i="9"/>
  <c r="C778" i="9"/>
  <c r="B778" i="9"/>
  <c r="A778" i="9"/>
  <c r="I777" i="9"/>
  <c r="H777" i="9"/>
  <c r="G777" i="9"/>
  <c r="F777" i="9"/>
  <c r="E777" i="9"/>
  <c r="D777" i="9"/>
  <c r="C777" i="9"/>
  <c r="B777" i="9"/>
  <c r="A777" i="9"/>
  <c r="I776" i="9"/>
  <c r="H776" i="9"/>
  <c r="G776" i="9"/>
  <c r="F776" i="9"/>
  <c r="E776" i="9"/>
  <c r="D776" i="9"/>
  <c r="C776" i="9"/>
  <c r="B776" i="9"/>
  <c r="A776" i="9"/>
  <c r="I775" i="9"/>
  <c r="H775" i="9"/>
  <c r="G775" i="9"/>
  <c r="F775" i="9"/>
  <c r="E775" i="9"/>
  <c r="D775" i="9"/>
  <c r="C775" i="9"/>
  <c r="B775" i="9"/>
  <c r="A775" i="9"/>
  <c r="I774" i="9"/>
  <c r="H774" i="9"/>
  <c r="G774" i="9"/>
  <c r="F774" i="9"/>
  <c r="E774" i="9"/>
  <c r="D774" i="9"/>
  <c r="C774" i="9"/>
  <c r="B774" i="9"/>
  <c r="A774" i="9"/>
  <c r="I773" i="9"/>
  <c r="H773" i="9"/>
  <c r="G773" i="9"/>
  <c r="F773" i="9"/>
  <c r="E773" i="9"/>
  <c r="D773" i="9"/>
  <c r="C773" i="9"/>
  <c r="B773" i="9"/>
  <c r="A773" i="9"/>
  <c r="I772" i="9"/>
  <c r="H772" i="9"/>
  <c r="G772" i="9"/>
  <c r="F772" i="9"/>
  <c r="E772" i="9"/>
  <c r="D772" i="9"/>
  <c r="C772" i="9"/>
  <c r="B772" i="9"/>
  <c r="A772" i="9"/>
  <c r="I771" i="9"/>
  <c r="H771" i="9"/>
  <c r="G771" i="9"/>
  <c r="F771" i="9"/>
  <c r="E771" i="9"/>
  <c r="D771" i="9"/>
  <c r="C771" i="9"/>
  <c r="B771" i="9"/>
  <c r="A771" i="9"/>
  <c r="I770" i="9"/>
  <c r="H770" i="9"/>
  <c r="G770" i="9"/>
  <c r="F770" i="9"/>
  <c r="E770" i="9"/>
  <c r="D770" i="9"/>
  <c r="C770" i="9"/>
  <c r="B770" i="9"/>
  <c r="A770" i="9"/>
  <c r="I769" i="9"/>
  <c r="H769" i="9"/>
  <c r="G769" i="9"/>
  <c r="F769" i="9"/>
  <c r="E769" i="9"/>
  <c r="D769" i="9"/>
  <c r="C769" i="9"/>
  <c r="B769" i="9"/>
  <c r="A769" i="9"/>
  <c r="I768" i="9"/>
  <c r="H768" i="9"/>
  <c r="G768" i="9"/>
  <c r="F768" i="9"/>
  <c r="E768" i="9"/>
  <c r="D768" i="9"/>
  <c r="C768" i="9"/>
  <c r="B768" i="9"/>
  <c r="A768" i="9"/>
  <c r="I767" i="9"/>
  <c r="H767" i="9"/>
  <c r="G767" i="9"/>
  <c r="F767" i="9"/>
  <c r="E767" i="9"/>
  <c r="D767" i="9"/>
  <c r="C767" i="9"/>
  <c r="B767" i="9"/>
  <c r="A767" i="9"/>
  <c r="I766" i="9"/>
  <c r="H766" i="9"/>
  <c r="G766" i="9"/>
  <c r="F766" i="9"/>
  <c r="E766" i="9"/>
  <c r="D766" i="9"/>
  <c r="C766" i="9"/>
  <c r="B766" i="9"/>
  <c r="A766" i="9"/>
  <c r="I765" i="9"/>
  <c r="H765" i="9"/>
  <c r="G765" i="9"/>
  <c r="F765" i="9"/>
  <c r="E765" i="9"/>
  <c r="D765" i="9"/>
  <c r="C765" i="9"/>
  <c r="B765" i="9"/>
  <c r="A765" i="9"/>
  <c r="I764" i="9"/>
  <c r="H764" i="9"/>
  <c r="G764" i="9"/>
  <c r="F764" i="9"/>
  <c r="E764" i="9"/>
  <c r="D764" i="9"/>
  <c r="C764" i="9"/>
  <c r="B764" i="9"/>
  <c r="A764" i="9"/>
  <c r="I763" i="9"/>
  <c r="H763" i="9"/>
  <c r="G763" i="9"/>
  <c r="F763" i="9"/>
  <c r="E763" i="9"/>
  <c r="D763" i="9"/>
  <c r="C763" i="9"/>
  <c r="B763" i="9"/>
  <c r="A763" i="9"/>
  <c r="I762" i="9"/>
  <c r="H762" i="9"/>
  <c r="G762" i="9"/>
  <c r="F762" i="9"/>
  <c r="E762" i="9"/>
  <c r="D762" i="9"/>
  <c r="C762" i="9"/>
  <c r="B762" i="9"/>
  <c r="A762" i="9"/>
  <c r="I761" i="9"/>
  <c r="H761" i="9"/>
  <c r="G761" i="9"/>
  <c r="F761" i="9"/>
  <c r="E761" i="9"/>
  <c r="D761" i="9"/>
  <c r="C761" i="9"/>
  <c r="B761" i="9"/>
  <c r="A761" i="9"/>
  <c r="I760" i="9"/>
  <c r="H760" i="9"/>
  <c r="G760" i="9"/>
  <c r="F760" i="9"/>
  <c r="E760" i="9"/>
  <c r="D760" i="9"/>
  <c r="C760" i="9"/>
  <c r="B760" i="9"/>
  <c r="A760" i="9"/>
  <c r="I759" i="9"/>
  <c r="H759" i="9"/>
  <c r="G759" i="9"/>
  <c r="F759" i="9"/>
  <c r="E759" i="9"/>
  <c r="D759" i="9"/>
  <c r="C759" i="9"/>
  <c r="B759" i="9"/>
  <c r="A759" i="9"/>
  <c r="I758" i="9"/>
  <c r="H758" i="9"/>
  <c r="G758" i="9"/>
  <c r="F758" i="9"/>
  <c r="E758" i="9"/>
  <c r="D758" i="9"/>
  <c r="C758" i="9"/>
  <c r="B758" i="9"/>
  <c r="A758" i="9"/>
  <c r="I757" i="9"/>
  <c r="H757" i="9"/>
  <c r="G757" i="9"/>
  <c r="F757" i="9"/>
  <c r="E757" i="9"/>
  <c r="D757" i="9"/>
  <c r="C757" i="9"/>
  <c r="B757" i="9"/>
  <c r="A757" i="9"/>
  <c r="I756" i="9"/>
  <c r="H756" i="9"/>
  <c r="G756" i="9"/>
  <c r="F756" i="9"/>
  <c r="E756" i="9"/>
  <c r="D756" i="9"/>
  <c r="C756" i="9"/>
  <c r="B756" i="9"/>
  <c r="A756" i="9"/>
  <c r="I755" i="9"/>
  <c r="H755" i="9"/>
  <c r="G755" i="9"/>
  <c r="F755" i="9"/>
  <c r="E755" i="9"/>
  <c r="D755" i="9"/>
  <c r="C755" i="9"/>
  <c r="B755" i="9"/>
  <c r="A755" i="9"/>
  <c r="I754" i="9"/>
  <c r="H754" i="9"/>
  <c r="G754" i="9"/>
  <c r="F754" i="9"/>
  <c r="E754" i="9"/>
  <c r="D754" i="9"/>
  <c r="C754" i="9"/>
  <c r="B754" i="9"/>
  <c r="A754" i="9"/>
  <c r="I753" i="9"/>
  <c r="H753" i="9"/>
  <c r="G753" i="9"/>
  <c r="F753" i="9"/>
  <c r="E753" i="9"/>
  <c r="D753" i="9"/>
  <c r="C753" i="9"/>
  <c r="B753" i="9"/>
  <c r="A753" i="9"/>
  <c r="I752" i="9"/>
  <c r="H752" i="9"/>
  <c r="G752" i="9"/>
  <c r="F752" i="9"/>
  <c r="E752" i="9"/>
  <c r="D752" i="9"/>
  <c r="C752" i="9"/>
  <c r="B752" i="9"/>
  <c r="A752" i="9"/>
  <c r="I751" i="9"/>
  <c r="H751" i="9"/>
  <c r="G751" i="9"/>
  <c r="F751" i="9"/>
  <c r="E751" i="9"/>
  <c r="D751" i="9"/>
  <c r="C751" i="9"/>
  <c r="B751" i="9"/>
  <c r="A751" i="9"/>
  <c r="I750" i="9"/>
  <c r="H750" i="9"/>
  <c r="G750" i="9"/>
  <c r="F750" i="9"/>
  <c r="E750" i="9"/>
  <c r="D750" i="9"/>
  <c r="C750" i="9"/>
  <c r="B750" i="9"/>
  <c r="A750" i="9"/>
  <c r="I749" i="9"/>
  <c r="H749" i="9"/>
  <c r="G749" i="9"/>
  <c r="F749" i="9"/>
  <c r="E749" i="9"/>
  <c r="D749" i="9"/>
  <c r="C749" i="9"/>
  <c r="B749" i="9"/>
  <c r="A749" i="9"/>
  <c r="I748" i="9"/>
  <c r="H748" i="9"/>
  <c r="G748" i="9"/>
  <c r="F748" i="9"/>
  <c r="E748" i="9"/>
  <c r="D748" i="9"/>
  <c r="C748" i="9"/>
  <c r="B748" i="9"/>
  <c r="A748" i="9"/>
  <c r="I747" i="9"/>
  <c r="H747" i="9"/>
  <c r="G747" i="9"/>
  <c r="F747" i="9"/>
  <c r="E747" i="9"/>
  <c r="D747" i="9"/>
  <c r="C747" i="9"/>
  <c r="B747" i="9"/>
  <c r="A747" i="9"/>
  <c r="I746" i="9"/>
  <c r="H746" i="9"/>
  <c r="G746" i="9"/>
  <c r="F746" i="9"/>
  <c r="E746" i="9"/>
  <c r="D746" i="9"/>
  <c r="C746" i="9"/>
  <c r="B746" i="9"/>
  <c r="A746" i="9"/>
  <c r="I745" i="9"/>
  <c r="H745" i="9"/>
  <c r="G745" i="9"/>
  <c r="F745" i="9"/>
  <c r="E745" i="9"/>
  <c r="D745" i="9"/>
  <c r="C745" i="9"/>
  <c r="B745" i="9"/>
  <c r="A745" i="9"/>
  <c r="I744" i="9"/>
  <c r="H744" i="9"/>
  <c r="G744" i="9"/>
  <c r="F744" i="9"/>
  <c r="E744" i="9"/>
  <c r="D744" i="9"/>
  <c r="C744" i="9"/>
  <c r="B744" i="9"/>
  <c r="A744" i="9"/>
  <c r="I743" i="9"/>
  <c r="H743" i="9"/>
  <c r="G743" i="9"/>
  <c r="F743" i="9"/>
  <c r="E743" i="9"/>
  <c r="D743" i="9"/>
  <c r="C743" i="9"/>
  <c r="B743" i="9"/>
  <c r="A743" i="9"/>
  <c r="I742" i="9"/>
  <c r="H742" i="9"/>
  <c r="G742" i="9"/>
  <c r="F742" i="9"/>
  <c r="E742" i="9"/>
  <c r="D742" i="9"/>
  <c r="C742" i="9"/>
  <c r="B742" i="9"/>
  <c r="A742" i="9"/>
  <c r="I741" i="9"/>
  <c r="H741" i="9"/>
  <c r="G741" i="9"/>
  <c r="F741" i="9"/>
  <c r="E741" i="9"/>
  <c r="D741" i="9"/>
  <c r="C741" i="9"/>
  <c r="B741" i="9"/>
  <c r="A741" i="9"/>
  <c r="I740" i="9"/>
  <c r="H740" i="9"/>
  <c r="G740" i="9"/>
  <c r="F740" i="9"/>
  <c r="E740" i="9"/>
  <c r="D740" i="9"/>
  <c r="C740" i="9"/>
  <c r="B740" i="9"/>
  <c r="A740" i="9"/>
  <c r="I739" i="9"/>
  <c r="H739" i="9"/>
  <c r="G739" i="9"/>
  <c r="F739" i="9"/>
  <c r="E739" i="9"/>
  <c r="D739" i="9"/>
  <c r="C739" i="9"/>
  <c r="B739" i="9"/>
  <c r="A739" i="9"/>
  <c r="I738" i="9"/>
  <c r="H738" i="9"/>
  <c r="G738" i="9"/>
  <c r="F738" i="9"/>
  <c r="E738" i="9"/>
  <c r="D738" i="9"/>
  <c r="C738" i="9"/>
  <c r="B738" i="9"/>
  <c r="A738" i="9"/>
  <c r="I737" i="9"/>
  <c r="H737" i="9"/>
  <c r="G737" i="9"/>
  <c r="F737" i="9"/>
  <c r="E737" i="9"/>
  <c r="D737" i="9"/>
  <c r="C737" i="9"/>
  <c r="B737" i="9"/>
  <c r="A737" i="9"/>
  <c r="I736" i="9"/>
  <c r="H736" i="9"/>
  <c r="G736" i="9"/>
  <c r="F736" i="9"/>
  <c r="E736" i="9"/>
  <c r="D736" i="9"/>
  <c r="C736" i="9"/>
  <c r="B736" i="9"/>
  <c r="A736" i="9"/>
  <c r="I735" i="9"/>
  <c r="H735" i="9"/>
  <c r="G735" i="9"/>
  <c r="F735" i="9"/>
  <c r="E735" i="9"/>
  <c r="D735" i="9"/>
  <c r="C735" i="9"/>
  <c r="B735" i="9"/>
  <c r="A735" i="9"/>
  <c r="I734" i="9"/>
  <c r="H734" i="9"/>
  <c r="G734" i="9"/>
  <c r="F734" i="9"/>
  <c r="E734" i="9"/>
  <c r="D734" i="9"/>
  <c r="C734" i="9"/>
  <c r="B734" i="9"/>
  <c r="A734" i="9"/>
  <c r="I733" i="9"/>
  <c r="H733" i="9"/>
  <c r="G733" i="9"/>
  <c r="F733" i="9"/>
  <c r="E733" i="9"/>
  <c r="D733" i="9"/>
  <c r="C733" i="9"/>
  <c r="B733" i="9"/>
  <c r="A733" i="9"/>
  <c r="I732" i="9"/>
  <c r="H732" i="9"/>
  <c r="G732" i="9"/>
  <c r="F732" i="9"/>
  <c r="E732" i="9"/>
  <c r="D732" i="9"/>
  <c r="C732" i="9"/>
  <c r="B732" i="9"/>
  <c r="A732" i="9"/>
  <c r="I731" i="9"/>
  <c r="H731" i="9"/>
  <c r="G731" i="9"/>
  <c r="F731" i="9"/>
  <c r="E731" i="9"/>
  <c r="D731" i="9"/>
  <c r="C731" i="9"/>
  <c r="B731" i="9"/>
  <c r="A731" i="9"/>
  <c r="I730" i="9"/>
  <c r="H730" i="9"/>
  <c r="G730" i="9"/>
  <c r="F730" i="9"/>
  <c r="E730" i="9"/>
  <c r="D730" i="9"/>
  <c r="C730" i="9"/>
  <c r="B730" i="9"/>
  <c r="A730" i="9"/>
  <c r="I729" i="9"/>
  <c r="H729" i="9"/>
  <c r="G729" i="9"/>
  <c r="F729" i="9"/>
  <c r="E729" i="9"/>
  <c r="D729" i="9"/>
  <c r="C729" i="9"/>
  <c r="B729" i="9"/>
  <c r="A729" i="9"/>
  <c r="I728" i="9"/>
  <c r="H728" i="9"/>
  <c r="G728" i="9"/>
  <c r="F728" i="9"/>
  <c r="E728" i="9"/>
  <c r="D728" i="9"/>
  <c r="C728" i="9"/>
  <c r="B728" i="9"/>
  <c r="A728" i="9"/>
  <c r="I727" i="9"/>
  <c r="H727" i="9"/>
  <c r="G727" i="9"/>
  <c r="F727" i="9"/>
  <c r="E727" i="9"/>
  <c r="D727" i="9"/>
  <c r="C727" i="9"/>
  <c r="B727" i="9"/>
  <c r="A727" i="9"/>
  <c r="I726" i="9"/>
  <c r="H726" i="9"/>
  <c r="G726" i="9"/>
  <c r="F726" i="9"/>
  <c r="E726" i="9"/>
  <c r="D726" i="9"/>
  <c r="C726" i="9"/>
  <c r="B726" i="9"/>
  <c r="A726" i="9"/>
  <c r="I725" i="9"/>
  <c r="H725" i="9"/>
  <c r="G725" i="9"/>
  <c r="F725" i="9"/>
  <c r="E725" i="9"/>
  <c r="D725" i="9"/>
  <c r="C725" i="9"/>
  <c r="B725" i="9"/>
  <c r="A725" i="9"/>
  <c r="I724" i="9"/>
  <c r="H724" i="9"/>
  <c r="G724" i="9"/>
  <c r="F724" i="9"/>
  <c r="E724" i="9"/>
  <c r="D724" i="9"/>
  <c r="C724" i="9"/>
  <c r="B724" i="9"/>
  <c r="A724" i="9"/>
  <c r="I723" i="9"/>
  <c r="H723" i="9"/>
  <c r="G723" i="9"/>
  <c r="F723" i="9"/>
  <c r="E723" i="9"/>
  <c r="D723" i="9"/>
  <c r="C723" i="9"/>
  <c r="B723" i="9"/>
  <c r="A723" i="9"/>
  <c r="I722" i="9"/>
  <c r="H722" i="9"/>
  <c r="G722" i="9"/>
  <c r="F722" i="9"/>
  <c r="E722" i="9"/>
  <c r="D722" i="9"/>
  <c r="C722" i="9"/>
  <c r="B722" i="9"/>
  <c r="A722" i="9"/>
  <c r="I721" i="9"/>
  <c r="H721" i="9"/>
  <c r="G721" i="9"/>
  <c r="F721" i="9"/>
  <c r="E721" i="9"/>
  <c r="D721" i="9"/>
  <c r="C721" i="9"/>
  <c r="B721" i="9"/>
  <c r="A721" i="9"/>
  <c r="I720" i="9"/>
  <c r="H720" i="9"/>
  <c r="G720" i="9"/>
  <c r="F720" i="9"/>
  <c r="E720" i="9"/>
  <c r="D720" i="9"/>
  <c r="C720" i="9"/>
  <c r="B720" i="9"/>
  <c r="A720" i="9"/>
  <c r="I719" i="9"/>
  <c r="H719" i="9"/>
  <c r="G719" i="9"/>
  <c r="F719" i="9"/>
  <c r="E719" i="9"/>
  <c r="D719" i="9"/>
  <c r="C719" i="9"/>
  <c r="B719" i="9"/>
  <c r="A719" i="9"/>
  <c r="I718" i="9"/>
  <c r="H718" i="9"/>
  <c r="G718" i="9"/>
  <c r="F718" i="9"/>
  <c r="E718" i="9"/>
  <c r="D718" i="9"/>
  <c r="C718" i="9"/>
  <c r="B718" i="9"/>
  <c r="A718" i="9"/>
  <c r="I717" i="9"/>
  <c r="H717" i="9"/>
  <c r="G717" i="9"/>
  <c r="F717" i="9"/>
  <c r="E717" i="9"/>
  <c r="D717" i="9"/>
  <c r="C717" i="9"/>
  <c r="B717" i="9"/>
  <c r="A717" i="9"/>
  <c r="I716" i="9"/>
  <c r="H716" i="9"/>
  <c r="G716" i="9"/>
  <c r="F716" i="9"/>
  <c r="E716" i="9"/>
  <c r="D716" i="9"/>
  <c r="C716" i="9"/>
  <c r="B716" i="9"/>
  <c r="A716" i="9"/>
  <c r="I715" i="9"/>
  <c r="H715" i="9"/>
  <c r="G715" i="9"/>
  <c r="F715" i="9"/>
  <c r="E715" i="9"/>
  <c r="D715" i="9"/>
  <c r="C715" i="9"/>
  <c r="B715" i="9"/>
  <c r="A715" i="9"/>
  <c r="I714" i="9"/>
  <c r="H714" i="9"/>
  <c r="G714" i="9"/>
  <c r="F714" i="9"/>
  <c r="E714" i="9"/>
  <c r="D714" i="9"/>
  <c r="C714" i="9"/>
  <c r="B714" i="9"/>
  <c r="A714" i="9"/>
  <c r="I713" i="9"/>
  <c r="H713" i="9"/>
  <c r="G713" i="9"/>
  <c r="F713" i="9"/>
  <c r="E713" i="9"/>
  <c r="D713" i="9"/>
  <c r="C713" i="9"/>
  <c r="B713" i="9"/>
  <c r="A713" i="9"/>
  <c r="I712" i="9"/>
  <c r="H712" i="9"/>
  <c r="G712" i="9"/>
  <c r="F712" i="9"/>
  <c r="E712" i="9"/>
  <c r="D712" i="9"/>
  <c r="C712" i="9"/>
  <c r="B712" i="9"/>
  <c r="A712" i="9"/>
  <c r="I711" i="9"/>
  <c r="H711" i="9"/>
  <c r="G711" i="9"/>
  <c r="F711" i="9"/>
  <c r="E711" i="9"/>
  <c r="D711" i="9"/>
  <c r="C711" i="9"/>
  <c r="B711" i="9"/>
  <c r="A711" i="9"/>
  <c r="I710" i="9"/>
  <c r="H710" i="9"/>
  <c r="G710" i="9"/>
  <c r="F710" i="9"/>
  <c r="E710" i="9"/>
  <c r="D710" i="9"/>
  <c r="C710" i="9"/>
  <c r="B710" i="9"/>
  <c r="A710" i="9"/>
  <c r="I709" i="9"/>
  <c r="H709" i="9"/>
  <c r="G709" i="9"/>
  <c r="F709" i="9"/>
  <c r="E709" i="9"/>
  <c r="D709" i="9"/>
  <c r="C709" i="9"/>
  <c r="B709" i="9"/>
  <c r="A709" i="9"/>
  <c r="I708" i="9"/>
  <c r="H708" i="9"/>
  <c r="G708" i="9"/>
  <c r="F708" i="9"/>
  <c r="E708" i="9"/>
  <c r="D708" i="9"/>
  <c r="C708" i="9"/>
  <c r="B708" i="9"/>
  <c r="A708" i="9"/>
  <c r="I707" i="9"/>
  <c r="H707" i="9"/>
  <c r="G707" i="9"/>
  <c r="F707" i="9"/>
  <c r="E707" i="9"/>
  <c r="D707" i="9"/>
  <c r="C707" i="9"/>
  <c r="B707" i="9"/>
  <c r="A707" i="9"/>
  <c r="I706" i="9"/>
  <c r="H706" i="9"/>
  <c r="G706" i="9"/>
  <c r="F706" i="9"/>
  <c r="E706" i="9"/>
  <c r="D706" i="9"/>
  <c r="C706" i="9"/>
  <c r="B706" i="9"/>
  <c r="A706" i="9"/>
  <c r="I705" i="9"/>
  <c r="H705" i="9"/>
  <c r="G705" i="9"/>
  <c r="F705" i="9"/>
  <c r="E705" i="9"/>
  <c r="D705" i="9"/>
  <c r="C705" i="9"/>
  <c r="B705" i="9"/>
  <c r="A705" i="9"/>
  <c r="I704" i="9"/>
  <c r="H704" i="9"/>
  <c r="G704" i="9"/>
  <c r="F704" i="9"/>
  <c r="E704" i="9"/>
  <c r="D704" i="9"/>
  <c r="C704" i="9"/>
  <c r="B704" i="9"/>
  <c r="A704" i="9"/>
  <c r="I703" i="9"/>
  <c r="H703" i="9"/>
  <c r="G703" i="9"/>
  <c r="F703" i="9"/>
  <c r="E703" i="9"/>
  <c r="D703" i="9"/>
  <c r="C703" i="9"/>
  <c r="B703" i="9"/>
  <c r="A703" i="9"/>
  <c r="I702" i="9"/>
  <c r="H702" i="9"/>
  <c r="G702" i="9"/>
  <c r="F702" i="9"/>
  <c r="E702" i="9"/>
  <c r="D702" i="9"/>
  <c r="C702" i="9"/>
  <c r="B702" i="9"/>
  <c r="A702" i="9"/>
  <c r="I701" i="9"/>
  <c r="H701" i="9"/>
  <c r="G701" i="9"/>
  <c r="F701" i="9"/>
  <c r="E701" i="9"/>
  <c r="D701" i="9"/>
  <c r="C701" i="9"/>
  <c r="B701" i="9"/>
  <c r="A701" i="9"/>
  <c r="I700" i="9"/>
  <c r="H700" i="9"/>
  <c r="G700" i="9"/>
  <c r="F700" i="9"/>
  <c r="E700" i="9"/>
  <c r="D700" i="9"/>
  <c r="C700" i="9"/>
  <c r="B700" i="9"/>
  <c r="A700" i="9"/>
  <c r="I699" i="9"/>
  <c r="H699" i="9"/>
  <c r="G699" i="9"/>
  <c r="F699" i="9"/>
  <c r="E699" i="9"/>
  <c r="D699" i="9"/>
  <c r="C699" i="9"/>
  <c r="B699" i="9"/>
  <c r="A699" i="9"/>
  <c r="I698" i="9"/>
  <c r="H698" i="9"/>
  <c r="G698" i="9"/>
  <c r="F698" i="9"/>
  <c r="E698" i="9"/>
  <c r="D698" i="9"/>
  <c r="C698" i="9"/>
  <c r="B698" i="9"/>
  <c r="A698" i="9"/>
  <c r="I697" i="9"/>
  <c r="H697" i="9"/>
  <c r="G697" i="9"/>
  <c r="F697" i="9"/>
  <c r="E697" i="9"/>
  <c r="D697" i="9"/>
  <c r="C697" i="9"/>
  <c r="B697" i="9"/>
  <c r="A697" i="9"/>
  <c r="I696" i="9"/>
  <c r="H696" i="9"/>
  <c r="G696" i="9"/>
  <c r="F696" i="9"/>
  <c r="E696" i="9"/>
  <c r="D696" i="9"/>
  <c r="C696" i="9"/>
  <c r="B696" i="9"/>
  <c r="A696" i="9"/>
  <c r="I695" i="9"/>
  <c r="H695" i="9"/>
  <c r="G695" i="9"/>
  <c r="F695" i="9"/>
  <c r="E695" i="9"/>
  <c r="D695" i="9"/>
  <c r="C695" i="9"/>
  <c r="B695" i="9"/>
  <c r="A695" i="9"/>
  <c r="I694" i="9"/>
  <c r="H694" i="9"/>
  <c r="G694" i="9"/>
  <c r="F694" i="9"/>
  <c r="E694" i="9"/>
  <c r="D694" i="9"/>
  <c r="C694" i="9"/>
  <c r="B694" i="9"/>
  <c r="A694" i="9"/>
  <c r="I693" i="9"/>
  <c r="H693" i="9"/>
  <c r="G693" i="9"/>
  <c r="F693" i="9"/>
  <c r="E693" i="9"/>
  <c r="D693" i="9"/>
  <c r="C693" i="9"/>
  <c r="B693" i="9"/>
  <c r="A693" i="9"/>
  <c r="I692" i="9"/>
  <c r="H692" i="9"/>
  <c r="G692" i="9"/>
  <c r="F692" i="9"/>
  <c r="E692" i="9"/>
  <c r="D692" i="9"/>
  <c r="C692" i="9"/>
  <c r="B692" i="9"/>
  <c r="A692" i="9"/>
  <c r="I691" i="9"/>
  <c r="H691" i="9"/>
  <c r="G691" i="9"/>
  <c r="F691" i="9"/>
  <c r="E691" i="9"/>
  <c r="D691" i="9"/>
  <c r="C691" i="9"/>
  <c r="B691" i="9"/>
  <c r="A691" i="9"/>
  <c r="I690" i="9"/>
  <c r="H690" i="9"/>
  <c r="G690" i="9"/>
  <c r="F690" i="9"/>
  <c r="E690" i="9"/>
  <c r="D690" i="9"/>
  <c r="C690" i="9"/>
  <c r="B690" i="9"/>
  <c r="A690" i="9"/>
  <c r="I689" i="9"/>
  <c r="H689" i="9"/>
  <c r="G689" i="9"/>
  <c r="F689" i="9"/>
  <c r="E689" i="9"/>
  <c r="D689" i="9"/>
  <c r="C689" i="9"/>
  <c r="B689" i="9"/>
  <c r="A689" i="9"/>
  <c r="I688" i="9"/>
  <c r="H688" i="9"/>
  <c r="G688" i="9"/>
  <c r="F688" i="9"/>
  <c r="E688" i="9"/>
  <c r="D688" i="9"/>
  <c r="C688" i="9"/>
  <c r="B688" i="9"/>
  <c r="A688" i="9"/>
  <c r="I687" i="9"/>
  <c r="H687" i="9"/>
  <c r="G687" i="9"/>
  <c r="F687" i="9"/>
  <c r="E687" i="9"/>
  <c r="D687" i="9"/>
  <c r="C687" i="9"/>
  <c r="B687" i="9"/>
  <c r="A687" i="9"/>
  <c r="I686" i="9"/>
  <c r="H686" i="9"/>
  <c r="G686" i="9"/>
  <c r="F686" i="9"/>
  <c r="E686" i="9"/>
  <c r="D686" i="9"/>
  <c r="C686" i="9"/>
  <c r="B686" i="9"/>
  <c r="A686" i="9"/>
  <c r="I685" i="9"/>
  <c r="H685" i="9"/>
  <c r="G685" i="9"/>
  <c r="F685" i="9"/>
  <c r="E685" i="9"/>
  <c r="D685" i="9"/>
  <c r="C685" i="9"/>
  <c r="B685" i="9"/>
  <c r="A685" i="9"/>
  <c r="I684" i="9"/>
  <c r="H684" i="9"/>
  <c r="G684" i="9"/>
  <c r="F684" i="9"/>
  <c r="E684" i="9"/>
  <c r="D684" i="9"/>
  <c r="C684" i="9"/>
  <c r="B684" i="9"/>
  <c r="A684" i="9"/>
  <c r="I683" i="9"/>
  <c r="H683" i="9"/>
  <c r="G683" i="9"/>
  <c r="F683" i="9"/>
  <c r="E683" i="9"/>
  <c r="D683" i="9"/>
  <c r="C683" i="9"/>
  <c r="B683" i="9"/>
  <c r="A683" i="9"/>
  <c r="I682" i="9"/>
  <c r="H682" i="9"/>
  <c r="G682" i="9"/>
  <c r="F682" i="9"/>
  <c r="E682" i="9"/>
  <c r="D682" i="9"/>
  <c r="C682" i="9"/>
  <c r="B682" i="9"/>
  <c r="A682" i="9"/>
  <c r="I681" i="9"/>
  <c r="H681" i="9"/>
  <c r="G681" i="9"/>
  <c r="F681" i="9"/>
  <c r="E681" i="9"/>
  <c r="D681" i="9"/>
  <c r="C681" i="9"/>
  <c r="B681" i="9"/>
  <c r="A681" i="9"/>
  <c r="I680" i="9"/>
  <c r="H680" i="9"/>
  <c r="G680" i="9"/>
  <c r="F680" i="9"/>
  <c r="E680" i="9"/>
  <c r="D680" i="9"/>
  <c r="C680" i="9"/>
  <c r="B680" i="9"/>
  <c r="A680" i="9"/>
  <c r="I679" i="9"/>
  <c r="H679" i="9"/>
  <c r="G679" i="9"/>
  <c r="F679" i="9"/>
  <c r="E679" i="9"/>
  <c r="D679" i="9"/>
  <c r="C679" i="9"/>
  <c r="B679" i="9"/>
  <c r="A679" i="9"/>
  <c r="I678" i="9"/>
  <c r="H678" i="9"/>
  <c r="G678" i="9"/>
  <c r="F678" i="9"/>
  <c r="E678" i="9"/>
  <c r="D678" i="9"/>
  <c r="C678" i="9"/>
  <c r="B678" i="9"/>
  <c r="A678" i="9"/>
  <c r="I677" i="9"/>
  <c r="H677" i="9"/>
  <c r="G677" i="9"/>
  <c r="F677" i="9"/>
  <c r="E677" i="9"/>
  <c r="D677" i="9"/>
  <c r="C677" i="9"/>
  <c r="B677" i="9"/>
  <c r="A677" i="9"/>
  <c r="I676" i="9"/>
  <c r="H676" i="9"/>
  <c r="G676" i="9"/>
  <c r="F676" i="9"/>
  <c r="E676" i="9"/>
  <c r="D676" i="9"/>
  <c r="C676" i="9"/>
  <c r="B676" i="9"/>
  <c r="A676" i="9"/>
  <c r="I675" i="9"/>
  <c r="H675" i="9"/>
  <c r="G675" i="9"/>
  <c r="F675" i="9"/>
  <c r="E675" i="9"/>
  <c r="D675" i="9"/>
  <c r="C675" i="9"/>
  <c r="B675" i="9"/>
  <c r="A675" i="9"/>
  <c r="I674" i="9"/>
  <c r="H674" i="9"/>
  <c r="G674" i="9"/>
  <c r="F674" i="9"/>
  <c r="E674" i="9"/>
  <c r="D674" i="9"/>
  <c r="C674" i="9"/>
  <c r="B674" i="9"/>
  <c r="A674" i="9"/>
  <c r="I673" i="9"/>
  <c r="H673" i="9"/>
  <c r="G673" i="9"/>
  <c r="F673" i="9"/>
  <c r="E673" i="9"/>
  <c r="D673" i="9"/>
  <c r="C673" i="9"/>
  <c r="B673" i="9"/>
  <c r="A673" i="9"/>
  <c r="I672" i="9"/>
  <c r="H672" i="9"/>
  <c r="G672" i="9"/>
  <c r="F672" i="9"/>
  <c r="E672" i="9"/>
  <c r="D672" i="9"/>
  <c r="C672" i="9"/>
  <c r="B672" i="9"/>
  <c r="A672" i="9"/>
  <c r="I671" i="9"/>
  <c r="H671" i="9"/>
  <c r="G671" i="9"/>
  <c r="F671" i="9"/>
  <c r="E671" i="9"/>
  <c r="D671" i="9"/>
  <c r="C671" i="9"/>
  <c r="B671" i="9"/>
  <c r="A671" i="9"/>
  <c r="I670" i="9"/>
  <c r="H670" i="9"/>
  <c r="G670" i="9"/>
  <c r="F670" i="9"/>
  <c r="E670" i="9"/>
  <c r="D670" i="9"/>
  <c r="C670" i="9"/>
  <c r="B670" i="9"/>
  <c r="A670" i="9"/>
  <c r="I669" i="9"/>
  <c r="H669" i="9"/>
  <c r="G669" i="9"/>
  <c r="F669" i="9"/>
  <c r="E669" i="9"/>
  <c r="D669" i="9"/>
  <c r="C669" i="9"/>
  <c r="B669" i="9"/>
  <c r="A669" i="9"/>
  <c r="I668" i="9"/>
  <c r="H668" i="9"/>
  <c r="G668" i="9"/>
  <c r="F668" i="9"/>
  <c r="E668" i="9"/>
  <c r="D668" i="9"/>
  <c r="C668" i="9"/>
  <c r="B668" i="9"/>
  <c r="A668" i="9"/>
  <c r="I667" i="9"/>
  <c r="H667" i="9"/>
  <c r="G667" i="9"/>
  <c r="F667" i="9"/>
  <c r="E667" i="9"/>
  <c r="D667" i="9"/>
  <c r="C667" i="9"/>
  <c r="B667" i="9"/>
  <c r="A667" i="9"/>
  <c r="I666" i="9"/>
  <c r="H666" i="9"/>
  <c r="G666" i="9"/>
  <c r="F666" i="9"/>
  <c r="E666" i="9"/>
  <c r="D666" i="9"/>
  <c r="C666" i="9"/>
  <c r="B666" i="9"/>
  <c r="A666" i="9"/>
  <c r="I665" i="9"/>
  <c r="H665" i="9"/>
  <c r="G665" i="9"/>
  <c r="F665" i="9"/>
  <c r="E665" i="9"/>
  <c r="D665" i="9"/>
  <c r="C665" i="9"/>
  <c r="B665" i="9"/>
  <c r="A665" i="9"/>
  <c r="I664" i="9"/>
  <c r="H664" i="9"/>
  <c r="G664" i="9"/>
  <c r="F664" i="9"/>
  <c r="E664" i="9"/>
  <c r="D664" i="9"/>
  <c r="C664" i="9"/>
  <c r="B664" i="9"/>
  <c r="A664" i="9"/>
  <c r="I663" i="9"/>
  <c r="H663" i="9"/>
  <c r="G663" i="9"/>
  <c r="F663" i="9"/>
  <c r="E663" i="9"/>
  <c r="D663" i="9"/>
  <c r="C663" i="9"/>
  <c r="B663" i="9"/>
  <c r="A663" i="9"/>
  <c r="I662" i="9"/>
  <c r="H662" i="9"/>
  <c r="G662" i="9"/>
  <c r="F662" i="9"/>
  <c r="E662" i="9"/>
  <c r="D662" i="9"/>
  <c r="C662" i="9"/>
  <c r="B662" i="9"/>
  <c r="A662" i="9"/>
  <c r="I661" i="9"/>
  <c r="H661" i="9"/>
  <c r="G661" i="9"/>
  <c r="F661" i="9"/>
  <c r="E661" i="9"/>
  <c r="D661" i="9"/>
  <c r="C661" i="9"/>
  <c r="B661" i="9"/>
  <c r="A661" i="9"/>
  <c r="I660" i="9"/>
  <c r="H660" i="9"/>
  <c r="G660" i="9"/>
  <c r="F660" i="9"/>
  <c r="E660" i="9"/>
  <c r="D660" i="9"/>
  <c r="C660" i="9"/>
  <c r="B660" i="9"/>
  <c r="A660" i="9"/>
  <c r="I659" i="9"/>
  <c r="H659" i="9"/>
  <c r="G659" i="9"/>
  <c r="F659" i="9"/>
  <c r="E659" i="9"/>
  <c r="D659" i="9"/>
  <c r="C659" i="9"/>
  <c r="B659" i="9"/>
  <c r="A659" i="9"/>
  <c r="I658" i="9"/>
  <c r="H658" i="9"/>
  <c r="G658" i="9"/>
  <c r="F658" i="9"/>
  <c r="E658" i="9"/>
  <c r="D658" i="9"/>
  <c r="C658" i="9"/>
  <c r="B658" i="9"/>
  <c r="A658" i="9"/>
  <c r="I657" i="9"/>
  <c r="H657" i="9"/>
  <c r="G657" i="9"/>
  <c r="F657" i="9"/>
  <c r="E657" i="9"/>
  <c r="D657" i="9"/>
  <c r="C657" i="9"/>
  <c r="B657" i="9"/>
  <c r="A657" i="9"/>
  <c r="I656" i="9"/>
  <c r="H656" i="9"/>
  <c r="G656" i="9"/>
  <c r="F656" i="9"/>
  <c r="E656" i="9"/>
  <c r="D656" i="9"/>
  <c r="C656" i="9"/>
  <c r="B656" i="9"/>
  <c r="A656" i="9"/>
  <c r="I655" i="9"/>
  <c r="H655" i="9"/>
  <c r="G655" i="9"/>
  <c r="F655" i="9"/>
  <c r="E655" i="9"/>
  <c r="D655" i="9"/>
  <c r="C655" i="9"/>
  <c r="B655" i="9"/>
  <c r="A655" i="9"/>
  <c r="I654" i="9"/>
  <c r="H654" i="9"/>
  <c r="G654" i="9"/>
  <c r="F654" i="9"/>
  <c r="E654" i="9"/>
  <c r="D654" i="9"/>
  <c r="C654" i="9"/>
  <c r="B654" i="9"/>
  <c r="A654" i="9"/>
  <c r="I653" i="9"/>
  <c r="H653" i="9"/>
  <c r="G653" i="9"/>
  <c r="F653" i="9"/>
  <c r="E653" i="9"/>
  <c r="D653" i="9"/>
  <c r="C653" i="9"/>
  <c r="B653" i="9"/>
  <c r="A653" i="9"/>
  <c r="I652" i="9"/>
  <c r="H652" i="9"/>
  <c r="G652" i="9"/>
  <c r="F652" i="9"/>
  <c r="E652" i="9"/>
  <c r="D652" i="9"/>
  <c r="C652" i="9"/>
  <c r="B652" i="9"/>
  <c r="A652" i="9"/>
  <c r="I651" i="9"/>
  <c r="H651" i="9"/>
  <c r="G651" i="9"/>
  <c r="F651" i="9"/>
  <c r="E651" i="9"/>
  <c r="D651" i="9"/>
  <c r="C651" i="9"/>
  <c r="B651" i="9"/>
  <c r="A651" i="9"/>
  <c r="I650" i="9"/>
  <c r="H650" i="9"/>
  <c r="G650" i="9"/>
  <c r="F650" i="9"/>
  <c r="E650" i="9"/>
  <c r="D650" i="9"/>
  <c r="C650" i="9"/>
  <c r="B650" i="9"/>
  <c r="A650" i="9"/>
  <c r="I649" i="9"/>
  <c r="H649" i="9"/>
  <c r="G649" i="9"/>
  <c r="F649" i="9"/>
  <c r="E649" i="9"/>
  <c r="D649" i="9"/>
  <c r="C649" i="9"/>
  <c r="B649" i="9"/>
  <c r="A649" i="9"/>
  <c r="I648" i="9"/>
  <c r="H648" i="9"/>
  <c r="G648" i="9"/>
  <c r="F648" i="9"/>
  <c r="E648" i="9"/>
  <c r="D648" i="9"/>
  <c r="C648" i="9"/>
  <c r="B648" i="9"/>
  <c r="A648" i="9"/>
  <c r="I647" i="9"/>
  <c r="H647" i="9"/>
  <c r="G647" i="9"/>
  <c r="F647" i="9"/>
  <c r="E647" i="9"/>
  <c r="D647" i="9"/>
  <c r="C647" i="9"/>
  <c r="B647" i="9"/>
  <c r="A647" i="9"/>
  <c r="I646" i="9"/>
  <c r="H646" i="9"/>
  <c r="G646" i="9"/>
  <c r="F646" i="9"/>
  <c r="E646" i="9"/>
  <c r="D646" i="9"/>
  <c r="C646" i="9"/>
  <c r="B646" i="9"/>
  <c r="A646" i="9"/>
  <c r="I645" i="9"/>
  <c r="H645" i="9"/>
  <c r="G645" i="9"/>
  <c r="F645" i="9"/>
  <c r="E645" i="9"/>
  <c r="D645" i="9"/>
  <c r="C645" i="9"/>
  <c r="B645" i="9"/>
  <c r="A645" i="9"/>
  <c r="I644" i="9"/>
  <c r="H644" i="9"/>
  <c r="G644" i="9"/>
  <c r="F644" i="9"/>
  <c r="E644" i="9"/>
  <c r="D644" i="9"/>
  <c r="C644" i="9"/>
  <c r="B644" i="9"/>
  <c r="A644" i="9"/>
  <c r="I643" i="9"/>
  <c r="H643" i="9"/>
  <c r="G643" i="9"/>
  <c r="F643" i="9"/>
  <c r="E643" i="9"/>
  <c r="D643" i="9"/>
  <c r="C643" i="9"/>
  <c r="B643" i="9"/>
  <c r="A643" i="9"/>
  <c r="I642" i="9"/>
  <c r="H642" i="9"/>
  <c r="G642" i="9"/>
  <c r="F642" i="9"/>
  <c r="E642" i="9"/>
  <c r="D642" i="9"/>
  <c r="C642" i="9"/>
  <c r="B642" i="9"/>
  <c r="A642" i="9"/>
  <c r="I641" i="9"/>
  <c r="H641" i="9"/>
  <c r="G641" i="9"/>
  <c r="F641" i="9"/>
  <c r="E641" i="9"/>
  <c r="D641" i="9"/>
  <c r="C641" i="9"/>
  <c r="B641" i="9"/>
  <c r="A641" i="9"/>
  <c r="I640" i="9"/>
  <c r="H640" i="9"/>
  <c r="G640" i="9"/>
  <c r="F640" i="9"/>
  <c r="E640" i="9"/>
  <c r="D640" i="9"/>
  <c r="C640" i="9"/>
  <c r="B640" i="9"/>
  <c r="A640" i="9"/>
  <c r="I639" i="9"/>
  <c r="H639" i="9"/>
  <c r="G639" i="9"/>
  <c r="F639" i="9"/>
  <c r="E639" i="9"/>
  <c r="D639" i="9"/>
  <c r="C639" i="9"/>
  <c r="B639" i="9"/>
  <c r="A639" i="9"/>
  <c r="I638" i="9"/>
  <c r="H638" i="9"/>
  <c r="G638" i="9"/>
  <c r="F638" i="9"/>
  <c r="E638" i="9"/>
  <c r="D638" i="9"/>
  <c r="C638" i="9"/>
  <c r="B638" i="9"/>
  <c r="A638" i="9"/>
  <c r="I637" i="9"/>
  <c r="H637" i="9"/>
  <c r="G637" i="9"/>
  <c r="F637" i="9"/>
  <c r="E637" i="9"/>
  <c r="D637" i="9"/>
  <c r="C637" i="9"/>
  <c r="B637" i="9"/>
  <c r="A637" i="9"/>
  <c r="I636" i="9"/>
  <c r="H636" i="9"/>
  <c r="G636" i="9"/>
  <c r="F636" i="9"/>
  <c r="E636" i="9"/>
  <c r="D636" i="9"/>
  <c r="C636" i="9"/>
  <c r="B636" i="9"/>
  <c r="A636" i="9"/>
  <c r="I635" i="9"/>
  <c r="H635" i="9"/>
  <c r="G635" i="9"/>
  <c r="F635" i="9"/>
  <c r="E635" i="9"/>
  <c r="D635" i="9"/>
  <c r="C635" i="9"/>
  <c r="B635" i="9"/>
  <c r="A635" i="9"/>
  <c r="I634" i="9"/>
  <c r="H634" i="9"/>
  <c r="G634" i="9"/>
  <c r="F634" i="9"/>
  <c r="E634" i="9"/>
  <c r="D634" i="9"/>
  <c r="C634" i="9"/>
  <c r="B634" i="9"/>
  <c r="A634" i="9"/>
  <c r="I633" i="9"/>
  <c r="H633" i="9"/>
  <c r="G633" i="9"/>
  <c r="F633" i="9"/>
  <c r="E633" i="9"/>
  <c r="D633" i="9"/>
  <c r="C633" i="9"/>
  <c r="B633" i="9"/>
  <c r="A633" i="9"/>
  <c r="I632" i="9"/>
  <c r="H632" i="9"/>
  <c r="G632" i="9"/>
  <c r="F632" i="9"/>
  <c r="E632" i="9"/>
  <c r="D632" i="9"/>
  <c r="C632" i="9"/>
  <c r="B632" i="9"/>
  <c r="A632" i="9"/>
  <c r="I631" i="9"/>
  <c r="H631" i="9"/>
  <c r="G631" i="9"/>
  <c r="F631" i="9"/>
  <c r="E631" i="9"/>
  <c r="D631" i="9"/>
  <c r="C631" i="9"/>
  <c r="B631" i="9"/>
  <c r="A631" i="9"/>
  <c r="I630" i="9"/>
  <c r="H630" i="9"/>
  <c r="G630" i="9"/>
  <c r="F630" i="9"/>
  <c r="E630" i="9"/>
  <c r="D630" i="9"/>
  <c r="C630" i="9"/>
  <c r="B630" i="9"/>
  <c r="A630" i="9"/>
  <c r="I629" i="9"/>
  <c r="H629" i="9"/>
  <c r="G629" i="9"/>
  <c r="F629" i="9"/>
  <c r="E629" i="9"/>
  <c r="D629" i="9"/>
  <c r="C629" i="9"/>
  <c r="B629" i="9"/>
  <c r="A629" i="9"/>
  <c r="I628" i="9"/>
  <c r="H628" i="9"/>
  <c r="G628" i="9"/>
  <c r="F628" i="9"/>
  <c r="E628" i="9"/>
  <c r="D628" i="9"/>
  <c r="C628" i="9"/>
  <c r="B628" i="9"/>
  <c r="A628" i="9"/>
  <c r="I627" i="9"/>
  <c r="H627" i="9"/>
  <c r="G627" i="9"/>
  <c r="F627" i="9"/>
  <c r="E627" i="9"/>
  <c r="D627" i="9"/>
  <c r="C627" i="9"/>
  <c r="B627" i="9"/>
  <c r="A627" i="9"/>
  <c r="I626" i="9"/>
  <c r="H626" i="9"/>
  <c r="G626" i="9"/>
  <c r="F626" i="9"/>
  <c r="E626" i="9"/>
  <c r="D626" i="9"/>
  <c r="C626" i="9"/>
  <c r="B626" i="9"/>
  <c r="A626" i="9"/>
  <c r="I625" i="9"/>
  <c r="H625" i="9"/>
  <c r="G625" i="9"/>
  <c r="F625" i="9"/>
  <c r="E625" i="9"/>
  <c r="D625" i="9"/>
  <c r="C625" i="9"/>
  <c r="B625" i="9"/>
  <c r="A625" i="9"/>
  <c r="I624" i="9"/>
  <c r="H624" i="9"/>
  <c r="G624" i="9"/>
  <c r="F624" i="9"/>
  <c r="E624" i="9"/>
  <c r="D624" i="9"/>
  <c r="C624" i="9"/>
  <c r="B624" i="9"/>
  <c r="A624" i="9"/>
  <c r="I623" i="9"/>
  <c r="H623" i="9"/>
  <c r="G623" i="9"/>
  <c r="F623" i="9"/>
  <c r="E623" i="9"/>
  <c r="D623" i="9"/>
  <c r="C623" i="9"/>
  <c r="B623" i="9"/>
  <c r="A623" i="9"/>
  <c r="I622" i="9"/>
  <c r="H622" i="9"/>
  <c r="G622" i="9"/>
  <c r="F622" i="9"/>
  <c r="E622" i="9"/>
  <c r="D622" i="9"/>
  <c r="C622" i="9"/>
  <c r="B622" i="9"/>
  <c r="A622" i="9"/>
  <c r="I621" i="9"/>
  <c r="H621" i="9"/>
  <c r="G621" i="9"/>
  <c r="F621" i="9"/>
  <c r="E621" i="9"/>
  <c r="D621" i="9"/>
  <c r="C621" i="9"/>
  <c r="B621" i="9"/>
  <c r="A621" i="9"/>
  <c r="I620" i="9"/>
  <c r="H620" i="9"/>
  <c r="G620" i="9"/>
  <c r="F620" i="9"/>
  <c r="E620" i="9"/>
  <c r="D620" i="9"/>
  <c r="C620" i="9"/>
  <c r="B620" i="9"/>
  <c r="A620" i="9"/>
  <c r="I619" i="9"/>
  <c r="H619" i="9"/>
  <c r="G619" i="9"/>
  <c r="F619" i="9"/>
  <c r="E619" i="9"/>
  <c r="D619" i="9"/>
  <c r="C619" i="9"/>
  <c r="B619" i="9"/>
  <c r="A619" i="9"/>
  <c r="I618" i="9"/>
  <c r="H618" i="9"/>
  <c r="G618" i="9"/>
  <c r="F618" i="9"/>
  <c r="E618" i="9"/>
  <c r="D618" i="9"/>
  <c r="C618" i="9"/>
  <c r="B618" i="9"/>
  <c r="A618" i="9"/>
  <c r="I617" i="9"/>
  <c r="H617" i="9"/>
  <c r="G617" i="9"/>
  <c r="F617" i="9"/>
  <c r="E617" i="9"/>
  <c r="D617" i="9"/>
  <c r="C617" i="9"/>
  <c r="B617" i="9"/>
  <c r="A617" i="9"/>
  <c r="I616" i="9"/>
  <c r="H616" i="9"/>
  <c r="G616" i="9"/>
  <c r="F616" i="9"/>
  <c r="E616" i="9"/>
  <c r="D616" i="9"/>
  <c r="C616" i="9"/>
  <c r="B616" i="9"/>
  <c r="A616" i="9"/>
  <c r="I615" i="9"/>
  <c r="H615" i="9"/>
  <c r="G615" i="9"/>
  <c r="F615" i="9"/>
  <c r="E615" i="9"/>
  <c r="D615" i="9"/>
  <c r="C615" i="9"/>
  <c r="B615" i="9"/>
  <c r="A615" i="9"/>
  <c r="I614" i="9"/>
  <c r="H614" i="9"/>
  <c r="G614" i="9"/>
  <c r="F614" i="9"/>
  <c r="E614" i="9"/>
  <c r="D614" i="9"/>
  <c r="C614" i="9"/>
  <c r="B614" i="9"/>
  <c r="A614" i="9"/>
  <c r="I613" i="9"/>
  <c r="H613" i="9"/>
  <c r="G613" i="9"/>
  <c r="F613" i="9"/>
  <c r="E613" i="9"/>
  <c r="D613" i="9"/>
  <c r="C613" i="9"/>
  <c r="B613" i="9"/>
  <c r="A613" i="9"/>
  <c r="I612" i="9"/>
  <c r="H612" i="9"/>
  <c r="G612" i="9"/>
  <c r="F612" i="9"/>
  <c r="E612" i="9"/>
  <c r="D612" i="9"/>
  <c r="C612" i="9"/>
  <c r="B612" i="9"/>
  <c r="A612" i="9"/>
  <c r="I611" i="9"/>
  <c r="H611" i="9"/>
  <c r="G611" i="9"/>
  <c r="F611" i="9"/>
  <c r="E611" i="9"/>
  <c r="D611" i="9"/>
  <c r="C611" i="9"/>
  <c r="B611" i="9"/>
  <c r="A611" i="9"/>
  <c r="I610" i="9"/>
  <c r="H610" i="9"/>
  <c r="G610" i="9"/>
  <c r="F610" i="9"/>
  <c r="E610" i="9"/>
  <c r="D610" i="9"/>
  <c r="C610" i="9"/>
  <c r="B610" i="9"/>
  <c r="A610" i="9"/>
  <c r="I609" i="9"/>
  <c r="H609" i="9"/>
  <c r="G609" i="9"/>
  <c r="F609" i="9"/>
  <c r="E609" i="9"/>
  <c r="D609" i="9"/>
  <c r="C609" i="9"/>
  <c r="B609" i="9"/>
  <c r="A609" i="9"/>
  <c r="I608" i="9"/>
  <c r="H608" i="9"/>
  <c r="G608" i="9"/>
  <c r="F608" i="9"/>
  <c r="E608" i="9"/>
  <c r="D608" i="9"/>
  <c r="C608" i="9"/>
  <c r="B608" i="9"/>
  <c r="A608" i="9"/>
  <c r="I607" i="9"/>
  <c r="H607" i="9"/>
  <c r="G607" i="9"/>
  <c r="F607" i="9"/>
  <c r="E607" i="9"/>
  <c r="D607" i="9"/>
  <c r="C607" i="9"/>
  <c r="B607" i="9"/>
  <c r="A607" i="9"/>
  <c r="I606" i="9"/>
  <c r="H606" i="9"/>
  <c r="G606" i="9"/>
  <c r="F606" i="9"/>
  <c r="E606" i="9"/>
  <c r="D606" i="9"/>
  <c r="C606" i="9"/>
  <c r="B606" i="9"/>
  <c r="A606" i="9"/>
  <c r="I605" i="9"/>
  <c r="H605" i="9"/>
  <c r="G605" i="9"/>
  <c r="F605" i="9"/>
  <c r="E605" i="9"/>
  <c r="D605" i="9"/>
  <c r="C605" i="9"/>
  <c r="B605" i="9"/>
  <c r="A605" i="9"/>
  <c r="I604" i="9"/>
  <c r="H604" i="9"/>
  <c r="G604" i="9"/>
  <c r="F604" i="9"/>
  <c r="E604" i="9"/>
  <c r="D604" i="9"/>
  <c r="C604" i="9"/>
  <c r="B604" i="9"/>
  <c r="A604" i="9"/>
  <c r="I603" i="9"/>
  <c r="H603" i="9"/>
  <c r="G603" i="9"/>
  <c r="F603" i="9"/>
  <c r="E603" i="9"/>
  <c r="D603" i="9"/>
  <c r="C603" i="9"/>
  <c r="B603" i="9"/>
  <c r="A603" i="9"/>
  <c r="I602" i="9"/>
  <c r="H602" i="9"/>
  <c r="G602" i="9"/>
  <c r="F602" i="9"/>
  <c r="E602" i="9"/>
  <c r="D602" i="9"/>
  <c r="C602" i="9"/>
  <c r="B602" i="9"/>
  <c r="A602" i="9"/>
  <c r="I601" i="9"/>
  <c r="H601" i="9"/>
  <c r="G601" i="9"/>
  <c r="F601" i="9"/>
  <c r="E601" i="9"/>
  <c r="D601" i="9"/>
  <c r="C601" i="9"/>
  <c r="B601" i="9"/>
  <c r="A601" i="9"/>
  <c r="I600" i="9"/>
  <c r="H600" i="9"/>
  <c r="G600" i="9"/>
  <c r="F600" i="9"/>
  <c r="E600" i="9"/>
  <c r="D600" i="9"/>
  <c r="C600" i="9"/>
  <c r="B600" i="9"/>
  <c r="A600" i="9"/>
  <c r="I599" i="9"/>
  <c r="H599" i="9"/>
  <c r="G599" i="9"/>
  <c r="F599" i="9"/>
  <c r="E599" i="9"/>
  <c r="D599" i="9"/>
  <c r="C599" i="9"/>
  <c r="B599" i="9"/>
  <c r="A599" i="9"/>
  <c r="I598" i="9"/>
  <c r="H598" i="9"/>
  <c r="G598" i="9"/>
  <c r="F598" i="9"/>
  <c r="E598" i="9"/>
  <c r="D598" i="9"/>
  <c r="C598" i="9"/>
  <c r="B598" i="9"/>
  <c r="A598" i="9"/>
  <c r="I597" i="9"/>
  <c r="H597" i="9"/>
  <c r="G597" i="9"/>
  <c r="F597" i="9"/>
  <c r="E597" i="9"/>
  <c r="D597" i="9"/>
  <c r="C597" i="9"/>
  <c r="B597" i="9"/>
  <c r="A597" i="9"/>
  <c r="I596" i="9"/>
  <c r="H596" i="9"/>
  <c r="G596" i="9"/>
  <c r="F596" i="9"/>
  <c r="E596" i="9"/>
  <c r="D596" i="9"/>
  <c r="C596" i="9"/>
  <c r="B596" i="9"/>
  <c r="A596" i="9"/>
  <c r="I595" i="9"/>
  <c r="H595" i="9"/>
  <c r="G595" i="9"/>
  <c r="F595" i="9"/>
  <c r="E595" i="9"/>
  <c r="D595" i="9"/>
  <c r="C595" i="9"/>
  <c r="B595" i="9"/>
  <c r="A595" i="9"/>
  <c r="I594" i="9"/>
  <c r="H594" i="9"/>
  <c r="G594" i="9"/>
  <c r="F594" i="9"/>
  <c r="E594" i="9"/>
  <c r="D594" i="9"/>
  <c r="C594" i="9"/>
  <c r="B594" i="9"/>
  <c r="A594" i="9"/>
  <c r="I593" i="9"/>
  <c r="H593" i="9"/>
  <c r="G593" i="9"/>
  <c r="F593" i="9"/>
  <c r="E593" i="9"/>
  <c r="D593" i="9"/>
  <c r="C593" i="9"/>
  <c r="B593" i="9"/>
  <c r="A593" i="9"/>
  <c r="I592" i="9"/>
  <c r="H592" i="9"/>
  <c r="G592" i="9"/>
  <c r="F592" i="9"/>
  <c r="E592" i="9"/>
  <c r="D592" i="9"/>
  <c r="C592" i="9"/>
  <c r="B592" i="9"/>
  <c r="A592" i="9"/>
  <c r="I591" i="9"/>
  <c r="H591" i="9"/>
  <c r="G591" i="9"/>
  <c r="F591" i="9"/>
  <c r="E591" i="9"/>
  <c r="D591" i="9"/>
  <c r="C591" i="9"/>
  <c r="B591" i="9"/>
  <c r="A591" i="9"/>
  <c r="I590" i="9"/>
  <c r="H590" i="9"/>
  <c r="G590" i="9"/>
  <c r="F590" i="9"/>
  <c r="E590" i="9"/>
  <c r="D590" i="9"/>
  <c r="C590" i="9"/>
  <c r="B590" i="9"/>
  <c r="A590" i="9"/>
  <c r="I589" i="9"/>
  <c r="H589" i="9"/>
  <c r="G589" i="9"/>
  <c r="F589" i="9"/>
  <c r="E589" i="9"/>
  <c r="D589" i="9"/>
  <c r="C589" i="9"/>
  <c r="B589" i="9"/>
  <c r="A589" i="9"/>
  <c r="I588" i="9"/>
  <c r="H588" i="9"/>
  <c r="G588" i="9"/>
  <c r="F588" i="9"/>
  <c r="E588" i="9"/>
  <c r="D588" i="9"/>
  <c r="C588" i="9"/>
  <c r="B588" i="9"/>
  <c r="A588" i="9"/>
  <c r="I587" i="9"/>
  <c r="H587" i="9"/>
  <c r="G587" i="9"/>
  <c r="F587" i="9"/>
  <c r="E587" i="9"/>
  <c r="D587" i="9"/>
  <c r="C587" i="9"/>
  <c r="B587" i="9"/>
  <c r="A587" i="9"/>
  <c r="I586" i="9"/>
  <c r="H586" i="9"/>
  <c r="G586" i="9"/>
  <c r="F586" i="9"/>
  <c r="E586" i="9"/>
  <c r="D586" i="9"/>
  <c r="C586" i="9"/>
  <c r="B586" i="9"/>
  <c r="A586" i="9"/>
  <c r="I585" i="9"/>
  <c r="H585" i="9"/>
  <c r="G585" i="9"/>
  <c r="F585" i="9"/>
  <c r="E585" i="9"/>
  <c r="D585" i="9"/>
  <c r="C585" i="9"/>
  <c r="B585" i="9"/>
  <c r="A585" i="9"/>
  <c r="I584" i="9"/>
  <c r="H584" i="9"/>
  <c r="G584" i="9"/>
  <c r="F584" i="9"/>
  <c r="E584" i="9"/>
  <c r="D584" i="9"/>
  <c r="C584" i="9"/>
  <c r="B584" i="9"/>
  <c r="A584" i="9"/>
  <c r="I583" i="9"/>
  <c r="H583" i="9"/>
  <c r="G583" i="9"/>
  <c r="F583" i="9"/>
  <c r="E583" i="9"/>
  <c r="D583" i="9"/>
  <c r="C583" i="9"/>
  <c r="B583" i="9"/>
  <c r="A583" i="9"/>
  <c r="I582" i="9"/>
  <c r="H582" i="9"/>
  <c r="G582" i="9"/>
  <c r="F582" i="9"/>
  <c r="E582" i="9"/>
  <c r="D582" i="9"/>
  <c r="C582" i="9"/>
  <c r="B582" i="9"/>
  <c r="A582" i="9"/>
  <c r="I581" i="9"/>
  <c r="H581" i="9"/>
  <c r="G581" i="9"/>
  <c r="F581" i="9"/>
  <c r="E581" i="9"/>
  <c r="D581" i="9"/>
  <c r="C581" i="9"/>
  <c r="B581" i="9"/>
  <c r="A581" i="9"/>
  <c r="I580" i="9"/>
  <c r="H580" i="9"/>
  <c r="G580" i="9"/>
  <c r="F580" i="9"/>
  <c r="E580" i="9"/>
  <c r="D580" i="9"/>
  <c r="C580" i="9"/>
  <c r="B580" i="9"/>
  <c r="A580" i="9"/>
  <c r="I579" i="9"/>
  <c r="H579" i="9"/>
  <c r="G579" i="9"/>
  <c r="F579" i="9"/>
  <c r="E579" i="9"/>
  <c r="D579" i="9"/>
  <c r="C579" i="9"/>
  <c r="B579" i="9"/>
  <c r="A579" i="9"/>
  <c r="I578" i="9"/>
  <c r="H578" i="9"/>
  <c r="G578" i="9"/>
  <c r="F578" i="9"/>
  <c r="E578" i="9"/>
  <c r="D578" i="9"/>
  <c r="C578" i="9"/>
  <c r="B578" i="9"/>
  <c r="A578" i="9"/>
  <c r="I577" i="9"/>
  <c r="H577" i="9"/>
  <c r="G577" i="9"/>
  <c r="F577" i="9"/>
  <c r="E577" i="9"/>
  <c r="D577" i="9"/>
  <c r="C577" i="9"/>
  <c r="B577" i="9"/>
  <c r="A577" i="9"/>
  <c r="I576" i="9"/>
  <c r="H576" i="9"/>
  <c r="G576" i="9"/>
  <c r="F576" i="9"/>
  <c r="E576" i="9"/>
  <c r="D576" i="9"/>
  <c r="C576" i="9"/>
  <c r="B576" i="9"/>
  <c r="A576" i="9"/>
  <c r="I575" i="9"/>
  <c r="H575" i="9"/>
  <c r="G575" i="9"/>
  <c r="F575" i="9"/>
  <c r="E575" i="9"/>
  <c r="D575" i="9"/>
  <c r="C575" i="9"/>
  <c r="B575" i="9"/>
  <c r="A575" i="9"/>
  <c r="I574" i="9"/>
  <c r="H574" i="9"/>
  <c r="G574" i="9"/>
  <c r="F574" i="9"/>
  <c r="E574" i="9"/>
  <c r="D574" i="9"/>
  <c r="C574" i="9"/>
  <c r="B574" i="9"/>
  <c r="A574" i="9"/>
  <c r="I573" i="9"/>
  <c r="H573" i="9"/>
  <c r="G573" i="9"/>
  <c r="F573" i="9"/>
  <c r="E573" i="9"/>
  <c r="D573" i="9"/>
  <c r="C573" i="9"/>
  <c r="B573" i="9"/>
  <c r="A573" i="9"/>
  <c r="I572" i="9"/>
  <c r="H572" i="9"/>
  <c r="G572" i="9"/>
  <c r="F572" i="9"/>
  <c r="E572" i="9"/>
  <c r="D572" i="9"/>
  <c r="C572" i="9"/>
  <c r="B572" i="9"/>
  <c r="A572" i="9"/>
  <c r="I571" i="9"/>
  <c r="H571" i="9"/>
  <c r="G571" i="9"/>
  <c r="F571" i="9"/>
  <c r="E571" i="9"/>
  <c r="D571" i="9"/>
  <c r="C571" i="9"/>
  <c r="B571" i="9"/>
  <c r="A571" i="9"/>
  <c r="I570" i="9"/>
  <c r="H570" i="9"/>
  <c r="G570" i="9"/>
  <c r="F570" i="9"/>
  <c r="E570" i="9"/>
  <c r="D570" i="9"/>
  <c r="C570" i="9"/>
  <c r="B570" i="9"/>
  <c r="A570" i="9"/>
  <c r="I569" i="9"/>
  <c r="H569" i="9"/>
  <c r="G569" i="9"/>
  <c r="F569" i="9"/>
  <c r="E569" i="9"/>
  <c r="D569" i="9"/>
  <c r="C569" i="9"/>
  <c r="B569" i="9"/>
  <c r="A569" i="9"/>
  <c r="I568" i="9"/>
  <c r="H568" i="9"/>
  <c r="G568" i="9"/>
  <c r="F568" i="9"/>
  <c r="E568" i="9"/>
  <c r="D568" i="9"/>
  <c r="C568" i="9"/>
  <c r="B568" i="9"/>
  <c r="A568" i="9"/>
  <c r="I567" i="9"/>
  <c r="H567" i="9"/>
  <c r="G567" i="9"/>
  <c r="F567" i="9"/>
  <c r="E567" i="9"/>
  <c r="D567" i="9"/>
  <c r="C567" i="9"/>
  <c r="B567" i="9"/>
  <c r="A567" i="9"/>
  <c r="I566" i="9"/>
  <c r="H566" i="9"/>
  <c r="G566" i="9"/>
  <c r="F566" i="9"/>
  <c r="E566" i="9"/>
  <c r="D566" i="9"/>
  <c r="C566" i="9"/>
  <c r="B566" i="9"/>
  <c r="A566" i="9"/>
  <c r="I565" i="9"/>
  <c r="H565" i="9"/>
  <c r="G565" i="9"/>
  <c r="F565" i="9"/>
  <c r="E565" i="9"/>
  <c r="D565" i="9"/>
  <c r="C565" i="9"/>
  <c r="B565" i="9"/>
  <c r="A565" i="9"/>
  <c r="I564" i="9"/>
  <c r="H564" i="9"/>
  <c r="G564" i="9"/>
  <c r="F564" i="9"/>
  <c r="E564" i="9"/>
  <c r="D564" i="9"/>
  <c r="C564" i="9"/>
  <c r="B564" i="9"/>
  <c r="A564" i="9"/>
  <c r="I563" i="9"/>
  <c r="H563" i="9"/>
  <c r="G563" i="9"/>
  <c r="F563" i="9"/>
  <c r="E563" i="9"/>
  <c r="D563" i="9"/>
  <c r="C563" i="9"/>
  <c r="B563" i="9"/>
  <c r="A563" i="9"/>
  <c r="I562" i="9"/>
  <c r="H562" i="9"/>
  <c r="G562" i="9"/>
  <c r="F562" i="9"/>
  <c r="E562" i="9"/>
  <c r="D562" i="9"/>
  <c r="C562" i="9"/>
  <c r="B562" i="9"/>
  <c r="A562" i="9"/>
  <c r="I561" i="9"/>
  <c r="H561" i="9"/>
  <c r="G561" i="9"/>
  <c r="F561" i="9"/>
  <c r="E561" i="9"/>
  <c r="D561" i="9"/>
  <c r="C561" i="9"/>
  <c r="B561" i="9"/>
  <c r="A561" i="9"/>
  <c r="I560" i="9"/>
  <c r="H560" i="9"/>
  <c r="G560" i="9"/>
  <c r="F560" i="9"/>
  <c r="E560" i="9"/>
  <c r="D560" i="9"/>
  <c r="C560" i="9"/>
  <c r="B560" i="9"/>
  <c r="A560" i="9"/>
  <c r="I559" i="9"/>
  <c r="H559" i="9"/>
  <c r="G559" i="9"/>
  <c r="F559" i="9"/>
  <c r="E559" i="9"/>
  <c r="D559" i="9"/>
  <c r="C559" i="9"/>
  <c r="B559" i="9"/>
  <c r="A559" i="9"/>
  <c r="I558" i="9"/>
  <c r="H558" i="9"/>
  <c r="G558" i="9"/>
  <c r="F558" i="9"/>
  <c r="E558" i="9"/>
  <c r="D558" i="9"/>
  <c r="C558" i="9"/>
  <c r="B558" i="9"/>
  <c r="A558" i="9"/>
  <c r="I557" i="9"/>
  <c r="H557" i="9"/>
  <c r="G557" i="9"/>
  <c r="F557" i="9"/>
  <c r="E557" i="9"/>
  <c r="D557" i="9"/>
  <c r="C557" i="9"/>
  <c r="B557" i="9"/>
  <c r="A557" i="9"/>
  <c r="I556" i="9"/>
  <c r="H556" i="9"/>
  <c r="G556" i="9"/>
  <c r="F556" i="9"/>
  <c r="E556" i="9"/>
  <c r="D556" i="9"/>
  <c r="C556" i="9"/>
  <c r="B556" i="9"/>
  <c r="A556" i="9"/>
  <c r="I555" i="9"/>
  <c r="H555" i="9"/>
  <c r="G555" i="9"/>
  <c r="F555" i="9"/>
  <c r="E555" i="9"/>
  <c r="D555" i="9"/>
  <c r="C555" i="9"/>
  <c r="B555" i="9"/>
  <c r="A555" i="9"/>
  <c r="I554" i="9"/>
  <c r="H554" i="9"/>
  <c r="G554" i="9"/>
  <c r="F554" i="9"/>
  <c r="E554" i="9"/>
  <c r="D554" i="9"/>
  <c r="C554" i="9"/>
  <c r="B554" i="9"/>
  <c r="A554" i="9"/>
  <c r="I553" i="9"/>
  <c r="H553" i="9"/>
  <c r="G553" i="9"/>
  <c r="F553" i="9"/>
  <c r="E553" i="9"/>
  <c r="D553" i="9"/>
  <c r="C553" i="9"/>
  <c r="B553" i="9"/>
  <c r="A553" i="9"/>
  <c r="I552" i="9"/>
  <c r="H552" i="9"/>
  <c r="G552" i="9"/>
  <c r="F552" i="9"/>
  <c r="E552" i="9"/>
  <c r="D552" i="9"/>
  <c r="C552" i="9"/>
  <c r="B552" i="9"/>
  <c r="A552" i="9"/>
  <c r="I551" i="9"/>
  <c r="H551" i="9"/>
  <c r="G551" i="9"/>
  <c r="F551" i="9"/>
  <c r="E551" i="9"/>
  <c r="D551" i="9"/>
  <c r="C551" i="9"/>
  <c r="B551" i="9"/>
  <c r="A551" i="9"/>
  <c r="I550" i="9"/>
  <c r="H550" i="9"/>
  <c r="G550" i="9"/>
  <c r="F550" i="9"/>
  <c r="E550" i="9"/>
  <c r="D550" i="9"/>
  <c r="C550" i="9"/>
  <c r="B550" i="9"/>
  <c r="A550" i="9"/>
  <c r="I549" i="9"/>
  <c r="H549" i="9"/>
  <c r="G549" i="9"/>
  <c r="F549" i="9"/>
  <c r="E549" i="9"/>
  <c r="D549" i="9"/>
  <c r="C549" i="9"/>
  <c r="B549" i="9"/>
  <c r="A549" i="9"/>
  <c r="I548" i="9"/>
  <c r="H548" i="9"/>
  <c r="G548" i="9"/>
  <c r="F548" i="9"/>
  <c r="E548" i="9"/>
  <c r="D548" i="9"/>
  <c r="C548" i="9"/>
  <c r="B548" i="9"/>
  <c r="A548" i="9"/>
  <c r="I547" i="9"/>
  <c r="H547" i="9"/>
  <c r="G547" i="9"/>
  <c r="F547" i="9"/>
  <c r="E547" i="9"/>
  <c r="D547" i="9"/>
  <c r="C547" i="9"/>
  <c r="B547" i="9"/>
  <c r="A547" i="9"/>
  <c r="I546" i="9"/>
  <c r="H546" i="9"/>
  <c r="G546" i="9"/>
  <c r="F546" i="9"/>
  <c r="E546" i="9"/>
  <c r="D546" i="9"/>
  <c r="C546" i="9"/>
  <c r="B546" i="9"/>
  <c r="A546" i="9"/>
  <c r="I545" i="9"/>
  <c r="H545" i="9"/>
  <c r="G545" i="9"/>
  <c r="F545" i="9"/>
  <c r="E545" i="9"/>
  <c r="D545" i="9"/>
  <c r="C545" i="9"/>
  <c r="B545" i="9"/>
  <c r="A545" i="9"/>
  <c r="I544" i="9"/>
  <c r="H544" i="9"/>
  <c r="G544" i="9"/>
  <c r="F544" i="9"/>
  <c r="E544" i="9"/>
  <c r="D544" i="9"/>
  <c r="C544" i="9"/>
  <c r="B544" i="9"/>
  <c r="A544" i="9"/>
  <c r="I543" i="9"/>
  <c r="H543" i="9"/>
  <c r="G543" i="9"/>
  <c r="F543" i="9"/>
  <c r="E543" i="9"/>
  <c r="D543" i="9"/>
  <c r="C543" i="9"/>
  <c r="B543" i="9"/>
  <c r="A543" i="9"/>
  <c r="I542" i="9"/>
  <c r="H542" i="9"/>
  <c r="G542" i="9"/>
  <c r="F542" i="9"/>
  <c r="E542" i="9"/>
  <c r="D542" i="9"/>
  <c r="C542" i="9"/>
  <c r="B542" i="9"/>
  <c r="A542" i="9"/>
  <c r="I541" i="9"/>
  <c r="H541" i="9"/>
  <c r="G541" i="9"/>
  <c r="F541" i="9"/>
  <c r="E541" i="9"/>
  <c r="D541" i="9"/>
  <c r="C541" i="9"/>
  <c r="B541" i="9"/>
  <c r="A541" i="9"/>
  <c r="I540" i="9"/>
  <c r="H540" i="9"/>
  <c r="G540" i="9"/>
  <c r="F540" i="9"/>
  <c r="E540" i="9"/>
  <c r="D540" i="9"/>
  <c r="C540" i="9"/>
  <c r="B540" i="9"/>
  <c r="A540" i="9"/>
  <c r="I539" i="9"/>
  <c r="H539" i="9"/>
  <c r="G539" i="9"/>
  <c r="F539" i="9"/>
  <c r="E539" i="9"/>
  <c r="D539" i="9"/>
  <c r="C539" i="9"/>
  <c r="B539" i="9"/>
  <c r="A539" i="9"/>
  <c r="I538" i="9"/>
  <c r="H538" i="9"/>
  <c r="G538" i="9"/>
  <c r="F538" i="9"/>
  <c r="E538" i="9"/>
  <c r="D538" i="9"/>
  <c r="C538" i="9"/>
  <c r="B538" i="9"/>
  <c r="A538" i="9"/>
  <c r="I537" i="9"/>
  <c r="H537" i="9"/>
  <c r="G537" i="9"/>
  <c r="F537" i="9"/>
  <c r="E537" i="9"/>
  <c r="D537" i="9"/>
  <c r="C537" i="9"/>
  <c r="B537" i="9"/>
  <c r="A537" i="9"/>
  <c r="I536" i="9"/>
  <c r="H536" i="9"/>
  <c r="G536" i="9"/>
  <c r="F536" i="9"/>
  <c r="E536" i="9"/>
  <c r="D536" i="9"/>
  <c r="C536" i="9"/>
  <c r="B536" i="9"/>
  <c r="A536" i="9"/>
  <c r="I535" i="9"/>
  <c r="H535" i="9"/>
  <c r="G535" i="9"/>
  <c r="F535" i="9"/>
  <c r="E535" i="9"/>
  <c r="D535" i="9"/>
  <c r="C535" i="9"/>
  <c r="B535" i="9"/>
  <c r="A535" i="9"/>
  <c r="I534" i="9"/>
  <c r="H534" i="9"/>
  <c r="G534" i="9"/>
  <c r="F534" i="9"/>
  <c r="E534" i="9"/>
  <c r="D534" i="9"/>
  <c r="C534" i="9"/>
  <c r="B534" i="9"/>
  <c r="A534" i="9"/>
  <c r="I533" i="9"/>
  <c r="H533" i="9"/>
  <c r="G533" i="9"/>
  <c r="F533" i="9"/>
  <c r="E533" i="9"/>
  <c r="D533" i="9"/>
  <c r="C533" i="9"/>
  <c r="B533" i="9"/>
  <c r="A533" i="9"/>
  <c r="I532" i="9"/>
  <c r="H532" i="9"/>
  <c r="G532" i="9"/>
  <c r="F532" i="9"/>
  <c r="E532" i="9"/>
  <c r="D532" i="9"/>
  <c r="C532" i="9"/>
  <c r="B532" i="9"/>
  <c r="A532" i="9"/>
  <c r="I531" i="9"/>
  <c r="H531" i="9"/>
  <c r="G531" i="9"/>
  <c r="F531" i="9"/>
  <c r="E531" i="9"/>
  <c r="D531" i="9"/>
  <c r="C531" i="9"/>
  <c r="B531" i="9"/>
  <c r="A531" i="9"/>
  <c r="I530" i="9"/>
  <c r="H530" i="9"/>
  <c r="G530" i="9"/>
  <c r="F530" i="9"/>
  <c r="E530" i="9"/>
  <c r="D530" i="9"/>
  <c r="C530" i="9"/>
  <c r="B530" i="9"/>
  <c r="A530" i="9"/>
  <c r="I529" i="9"/>
  <c r="H529" i="9"/>
  <c r="G529" i="9"/>
  <c r="F529" i="9"/>
  <c r="E529" i="9"/>
  <c r="D529" i="9"/>
  <c r="C529" i="9"/>
  <c r="B529" i="9"/>
  <c r="A529" i="9"/>
  <c r="I528" i="9"/>
  <c r="H528" i="9"/>
  <c r="G528" i="9"/>
  <c r="F528" i="9"/>
  <c r="E528" i="9"/>
  <c r="D528" i="9"/>
  <c r="C528" i="9"/>
  <c r="B528" i="9"/>
  <c r="A528" i="9"/>
  <c r="I527" i="9"/>
  <c r="H527" i="9"/>
  <c r="G527" i="9"/>
  <c r="F527" i="9"/>
  <c r="E527" i="9"/>
  <c r="D527" i="9"/>
  <c r="C527" i="9"/>
  <c r="B527" i="9"/>
  <c r="A527" i="9"/>
  <c r="I526" i="9"/>
  <c r="H526" i="9"/>
  <c r="G526" i="9"/>
  <c r="F526" i="9"/>
  <c r="E526" i="9"/>
  <c r="D526" i="9"/>
  <c r="C526" i="9"/>
  <c r="B526" i="9"/>
  <c r="A526" i="9"/>
  <c r="I525" i="9"/>
  <c r="H525" i="9"/>
  <c r="G525" i="9"/>
  <c r="F525" i="9"/>
  <c r="E525" i="9"/>
  <c r="D525" i="9"/>
  <c r="C525" i="9"/>
  <c r="B525" i="9"/>
  <c r="A525" i="9"/>
  <c r="I524" i="9"/>
  <c r="H524" i="9"/>
  <c r="G524" i="9"/>
  <c r="F524" i="9"/>
  <c r="E524" i="9"/>
  <c r="D524" i="9"/>
  <c r="C524" i="9"/>
  <c r="B524" i="9"/>
  <c r="A524" i="9"/>
  <c r="I523" i="9"/>
  <c r="H523" i="9"/>
  <c r="G523" i="9"/>
  <c r="F523" i="9"/>
  <c r="E523" i="9"/>
  <c r="D523" i="9"/>
  <c r="C523" i="9"/>
  <c r="B523" i="9"/>
  <c r="A523" i="9"/>
  <c r="I522" i="9"/>
  <c r="H522" i="9"/>
  <c r="G522" i="9"/>
  <c r="F522" i="9"/>
  <c r="E522" i="9"/>
  <c r="D522" i="9"/>
  <c r="C522" i="9"/>
  <c r="B522" i="9"/>
  <c r="A522" i="9"/>
  <c r="I521" i="9"/>
  <c r="H521" i="9"/>
  <c r="G521" i="9"/>
  <c r="F521" i="9"/>
  <c r="E521" i="9"/>
  <c r="D521" i="9"/>
  <c r="C521" i="9"/>
  <c r="B521" i="9"/>
  <c r="A521" i="9"/>
  <c r="I520" i="9"/>
  <c r="H520" i="9"/>
  <c r="G520" i="9"/>
  <c r="F520" i="9"/>
  <c r="E520" i="9"/>
  <c r="D520" i="9"/>
  <c r="C520" i="9"/>
  <c r="B520" i="9"/>
  <c r="A520" i="9"/>
  <c r="I519" i="9"/>
  <c r="H519" i="9"/>
  <c r="G519" i="9"/>
  <c r="F519" i="9"/>
  <c r="E519" i="9"/>
  <c r="D519" i="9"/>
  <c r="C519" i="9"/>
  <c r="B519" i="9"/>
  <c r="A519" i="9"/>
  <c r="I518" i="9"/>
  <c r="H518" i="9"/>
  <c r="G518" i="9"/>
  <c r="F518" i="9"/>
  <c r="E518" i="9"/>
  <c r="D518" i="9"/>
  <c r="C518" i="9"/>
  <c r="B518" i="9"/>
  <c r="A518" i="9"/>
  <c r="I517" i="9"/>
  <c r="H517" i="9"/>
  <c r="G517" i="9"/>
  <c r="F517" i="9"/>
  <c r="E517" i="9"/>
  <c r="D517" i="9"/>
  <c r="C517" i="9"/>
  <c r="B517" i="9"/>
  <c r="A517" i="9"/>
  <c r="I516" i="9"/>
  <c r="H516" i="9"/>
  <c r="G516" i="9"/>
  <c r="F516" i="9"/>
  <c r="E516" i="9"/>
  <c r="D516" i="9"/>
  <c r="C516" i="9"/>
  <c r="B516" i="9"/>
  <c r="A516" i="9"/>
  <c r="I515" i="9"/>
  <c r="H515" i="9"/>
  <c r="G515" i="9"/>
  <c r="F515" i="9"/>
  <c r="E515" i="9"/>
  <c r="D515" i="9"/>
  <c r="C515" i="9"/>
  <c r="B515" i="9"/>
  <c r="A515" i="9"/>
  <c r="I514" i="9"/>
  <c r="H514" i="9"/>
  <c r="G514" i="9"/>
  <c r="F514" i="9"/>
  <c r="E514" i="9"/>
  <c r="D514" i="9"/>
  <c r="C514" i="9"/>
  <c r="B514" i="9"/>
  <c r="A514" i="9"/>
  <c r="I513" i="9"/>
  <c r="H513" i="9"/>
  <c r="G513" i="9"/>
  <c r="F513" i="9"/>
  <c r="E513" i="9"/>
  <c r="D513" i="9"/>
  <c r="C513" i="9"/>
  <c r="B513" i="9"/>
  <c r="A513" i="9"/>
  <c r="I512" i="9"/>
  <c r="H512" i="9"/>
  <c r="G512" i="9"/>
  <c r="F512" i="9"/>
  <c r="E512" i="9"/>
  <c r="D512" i="9"/>
  <c r="C512" i="9"/>
  <c r="B512" i="9"/>
  <c r="A512" i="9"/>
  <c r="I511" i="9"/>
  <c r="H511" i="9"/>
  <c r="G511" i="9"/>
  <c r="F511" i="9"/>
  <c r="E511" i="9"/>
  <c r="D511" i="9"/>
  <c r="C511" i="9"/>
  <c r="B511" i="9"/>
  <c r="A511" i="9"/>
  <c r="I510" i="9"/>
  <c r="H510" i="9"/>
  <c r="G510" i="9"/>
  <c r="F510" i="9"/>
  <c r="E510" i="9"/>
  <c r="D510" i="9"/>
  <c r="C510" i="9"/>
  <c r="B510" i="9"/>
  <c r="A510" i="9"/>
  <c r="I509" i="9"/>
  <c r="H509" i="9"/>
  <c r="G509" i="9"/>
  <c r="F509" i="9"/>
  <c r="E509" i="9"/>
  <c r="D509" i="9"/>
  <c r="C509" i="9"/>
  <c r="B509" i="9"/>
  <c r="A509" i="9"/>
  <c r="I508" i="9"/>
  <c r="H508" i="9"/>
  <c r="G508" i="9"/>
  <c r="F508" i="9"/>
  <c r="E508" i="9"/>
  <c r="D508" i="9"/>
  <c r="C508" i="9"/>
  <c r="B508" i="9"/>
  <c r="A508" i="9"/>
  <c r="I507" i="9"/>
  <c r="H507" i="9"/>
  <c r="G507" i="9"/>
  <c r="F507" i="9"/>
  <c r="E507" i="9"/>
  <c r="D507" i="9"/>
  <c r="C507" i="9"/>
  <c r="B507" i="9"/>
  <c r="A507" i="9"/>
  <c r="I506" i="9"/>
  <c r="H506" i="9"/>
  <c r="G506" i="9"/>
  <c r="F506" i="9"/>
  <c r="E506" i="9"/>
  <c r="D506" i="9"/>
  <c r="C506" i="9"/>
  <c r="B506" i="9"/>
  <c r="A506" i="9"/>
  <c r="I505" i="9"/>
  <c r="H505" i="9"/>
  <c r="G505" i="9"/>
  <c r="F505" i="9"/>
  <c r="E505" i="9"/>
  <c r="D505" i="9"/>
  <c r="C505" i="9"/>
  <c r="B505" i="9"/>
  <c r="A505" i="9"/>
  <c r="I504" i="9"/>
  <c r="H504" i="9"/>
  <c r="G504" i="9"/>
  <c r="F504" i="9"/>
  <c r="E504" i="9"/>
  <c r="D504" i="9"/>
  <c r="C504" i="9"/>
  <c r="B504" i="9"/>
  <c r="A504" i="9"/>
  <c r="I503" i="9"/>
  <c r="H503" i="9"/>
  <c r="G503" i="9"/>
  <c r="F503" i="9"/>
  <c r="E503" i="9"/>
  <c r="D503" i="9"/>
  <c r="C503" i="9"/>
  <c r="B503" i="9"/>
  <c r="A503" i="9"/>
  <c r="I502" i="9"/>
  <c r="H502" i="9"/>
  <c r="G502" i="9"/>
  <c r="F502" i="9"/>
  <c r="E502" i="9"/>
  <c r="D502" i="9"/>
  <c r="C502" i="9"/>
  <c r="B502" i="9"/>
  <c r="A502" i="9"/>
  <c r="I501" i="9"/>
  <c r="H501" i="9"/>
  <c r="G501" i="9"/>
  <c r="F501" i="9"/>
  <c r="E501" i="9"/>
  <c r="D501" i="9"/>
  <c r="C501" i="9"/>
  <c r="B501" i="9"/>
  <c r="A501" i="9"/>
  <c r="I500" i="9"/>
  <c r="H500" i="9"/>
  <c r="G500" i="9"/>
  <c r="F500" i="9"/>
  <c r="E500" i="9"/>
  <c r="D500" i="9"/>
  <c r="C500" i="9"/>
  <c r="B500" i="9"/>
  <c r="A500" i="9"/>
  <c r="I499" i="9"/>
  <c r="H499" i="9"/>
  <c r="G499" i="9"/>
  <c r="F499" i="9"/>
  <c r="E499" i="9"/>
  <c r="D499" i="9"/>
  <c r="C499" i="9"/>
  <c r="B499" i="9"/>
  <c r="A499" i="9"/>
  <c r="I498" i="9"/>
  <c r="H498" i="9"/>
  <c r="G498" i="9"/>
  <c r="F498" i="9"/>
  <c r="E498" i="9"/>
  <c r="D498" i="9"/>
  <c r="C498" i="9"/>
  <c r="B498" i="9"/>
  <c r="A498" i="9"/>
  <c r="I497" i="9"/>
  <c r="H497" i="9"/>
  <c r="G497" i="9"/>
  <c r="F497" i="9"/>
  <c r="E497" i="9"/>
  <c r="D497" i="9"/>
  <c r="C497" i="9"/>
  <c r="B497" i="9"/>
  <c r="A497" i="9"/>
  <c r="I496" i="9"/>
  <c r="H496" i="9"/>
  <c r="G496" i="9"/>
  <c r="F496" i="9"/>
  <c r="E496" i="9"/>
  <c r="D496" i="9"/>
  <c r="C496" i="9"/>
  <c r="B496" i="9"/>
  <c r="A496" i="9"/>
  <c r="I495" i="9"/>
  <c r="H495" i="9"/>
  <c r="G495" i="9"/>
  <c r="F495" i="9"/>
  <c r="E495" i="9"/>
  <c r="D495" i="9"/>
  <c r="C495" i="9"/>
  <c r="B495" i="9"/>
  <c r="A495" i="9"/>
  <c r="I494" i="9"/>
  <c r="H494" i="9"/>
  <c r="G494" i="9"/>
  <c r="F494" i="9"/>
  <c r="E494" i="9"/>
  <c r="D494" i="9"/>
  <c r="C494" i="9"/>
  <c r="B494" i="9"/>
  <c r="A494" i="9"/>
  <c r="I493" i="9"/>
  <c r="H493" i="9"/>
  <c r="G493" i="9"/>
  <c r="F493" i="9"/>
  <c r="E493" i="9"/>
  <c r="D493" i="9"/>
  <c r="C493" i="9"/>
  <c r="B493" i="9"/>
  <c r="A493" i="9"/>
  <c r="I492" i="9"/>
  <c r="H492" i="9"/>
  <c r="G492" i="9"/>
  <c r="F492" i="9"/>
  <c r="E492" i="9"/>
  <c r="D492" i="9"/>
  <c r="C492" i="9"/>
  <c r="B492" i="9"/>
  <c r="A492" i="9"/>
  <c r="I491" i="9"/>
  <c r="H491" i="9"/>
  <c r="G491" i="9"/>
  <c r="F491" i="9"/>
  <c r="E491" i="9"/>
  <c r="D491" i="9"/>
  <c r="C491" i="9"/>
  <c r="B491" i="9"/>
  <c r="A491" i="9"/>
  <c r="I490" i="9"/>
  <c r="H490" i="9"/>
  <c r="G490" i="9"/>
  <c r="F490" i="9"/>
  <c r="E490" i="9"/>
  <c r="D490" i="9"/>
  <c r="C490" i="9"/>
  <c r="B490" i="9"/>
  <c r="A490" i="9"/>
  <c r="I489" i="9"/>
  <c r="H489" i="9"/>
  <c r="G489" i="9"/>
  <c r="F489" i="9"/>
  <c r="E489" i="9"/>
  <c r="D489" i="9"/>
  <c r="C489" i="9"/>
  <c r="B489" i="9"/>
  <c r="A489" i="9"/>
  <c r="I488" i="9"/>
  <c r="H488" i="9"/>
  <c r="G488" i="9"/>
  <c r="F488" i="9"/>
  <c r="E488" i="9"/>
  <c r="D488" i="9"/>
  <c r="C488" i="9"/>
  <c r="B488" i="9"/>
  <c r="A488" i="9"/>
  <c r="I487" i="9"/>
  <c r="H487" i="9"/>
  <c r="G487" i="9"/>
  <c r="F487" i="9"/>
  <c r="E487" i="9"/>
  <c r="D487" i="9"/>
  <c r="C487" i="9"/>
  <c r="B487" i="9"/>
  <c r="A487" i="9"/>
  <c r="I486" i="9"/>
  <c r="H486" i="9"/>
  <c r="G486" i="9"/>
  <c r="F486" i="9"/>
  <c r="E486" i="9"/>
  <c r="D486" i="9"/>
  <c r="C486" i="9"/>
  <c r="B486" i="9"/>
  <c r="A486" i="9"/>
  <c r="I485" i="9"/>
  <c r="H485" i="9"/>
  <c r="G485" i="9"/>
  <c r="F485" i="9"/>
  <c r="E485" i="9"/>
  <c r="D485" i="9"/>
  <c r="C485" i="9"/>
  <c r="B485" i="9"/>
  <c r="A485" i="9"/>
  <c r="I484" i="9"/>
  <c r="H484" i="9"/>
  <c r="G484" i="9"/>
  <c r="F484" i="9"/>
  <c r="E484" i="9"/>
  <c r="D484" i="9"/>
  <c r="C484" i="9"/>
  <c r="B484" i="9"/>
  <c r="A484" i="9"/>
  <c r="I483" i="9"/>
  <c r="H483" i="9"/>
  <c r="G483" i="9"/>
  <c r="F483" i="9"/>
  <c r="E483" i="9"/>
  <c r="D483" i="9"/>
  <c r="C483" i="9"/>
  <c r="B483" i="9"/>
  <c r="A483" i="9"/>
  <c r="I482" i="9"/>
  <c r="H482" i="9"/>
  <c r="G482" i="9"/>
  <c r="F482" i="9"/>
  <c r="E482" i="9"/>
  <c r="D482" i="9"/>
  <c r="C482" i="9"/>
  <c r="B482" i="9"/>
  <c r="A482" i="9"/>
  <c r="I481" i="9"/>
  <c r="H481" i="9"/>
  <c r="G481" i="9"/>
  <c r="F481" i="9"/>
  <c r="E481" i="9"/>
  <c r="D481" i="9"/>
  <c r="C481" i="9"/>
  <c r="B481" i="9"/>
  <c r="A481" i="9"/>
  <c r="I480" i="9"/>
  <c r="H480" i="9"/>
  <c r="G480" i="9"/>
  <c r="F480" i="9"/>
  <c r="E480" i="9"/>
  <c r="D480" i="9"/>
  <c r="C480" i="9"/>
  <c r="B480" i="9"/>
  <c r="A480" i="9"/>
  <c r="I479" i="9"/>
  <c r="H479" i="9"/>
  <c r="G479" i="9"/>
  <c r="F479" i="9"/>
  <c r="E479" i="9"/>
  <c r="D479" i="9"/>
  <c r="C479" i="9"/>
  <c r="B479" i="9"/>
  <c r="A479" i="9"/>
  <c r="I478" i="9"/>
  <c r="H478" i="9"/>
  <c r="G478" i="9"/>
  <c r="F478" i="9"/>
  <c r="E478" i="9"/>
  <c r="D478" i="9"/>
  <c r="C478" i="9"/>
  <c r="B478" i="9"/>
  <c r="A478" i="9"/>
  <c r="I477" i="9"/>
  <c r="H477" i="9"/>
  <c r="G477" i="9"/>
  <c r="F477" i="9"/>
  <c r="E477" i="9"/>
  <c r="D477" i="9"/>
  <c r="C477" i="9"/>
  <c r="B477" i="9"/>
  <c r="A477" i="9"/>
  <c r="I476" i="9"/>
  <c r="H476" i="9"/>
  <c r="G476" i="9"/>
  <c r="F476" i="9"/>
  <c r="E476" i="9"/>
  <c r="D476" i="9"/>
  <c r="C476" i="9"/>
  <c r="B476" i="9"/>
  <c r="A476" i="9"/>
  <c r="I475" i="9"/>
  <c r="H475" i="9"/>
  <c r="G475" i="9"/>
  <c r="F475" i="9"/>
  <c r="E475" i="9"/>
  <c r="D475" i="9"/>
  <c r="C475" i="9"/>
  <c r="B475" i="9"/>
  <c r="A475" i="9"/>
  <c r="I474" i="9"/>
  <c r="H474" i="9"/>
  <c r="G474" i="9"/>
  <c r="F474" i="9"/>
  <c r="E474" i="9"/>
  <c r="D474" i="9"/>
  <c r="C474" i="9"/>
  <c r="B474" i="9"/>
  <c r="A474" i="9"/>
  <c r="I473" i="9"/>
  <c r="H473" i="9"/>
  <c r="G473" i="9"/>
  <c r="F473" i="9"/>
  <c r="E473" i="9"/>
  <c r="D473" i="9"/>
  <c r="C473" i="9"/>
  <c r="B473" i="9"/>
  <c r="A473" i="9"/>
  <c r="I472" i="9"/>
  <c r="H472" i="9"/>
  <c r="G472" i="9"/>
  <c r="F472" i="9"/>
  <c r="E472" i="9"/>
  <c r="D472" i="9"/>
  <c r="C472" i="9"/>
  <c r="B472" i="9"/>
  <c r="A472" i="9"/>
  <c r="I471" i="9"/>
  <c r="H471" i="9"/>
  <c r="G471" i="9"/>
  <c r="F471" i="9"/>
  <c r="E471" i="9"/>
  <c r="D471" i="9"/>
  <c r="C471" i="9"/>
  <c r="B471" i="9"/>
  <c r="A471" i="9"/>
  <c r="I470" i="9"/>
  <c r="H470" i="9"/>
  <c r="G470" i="9"/>
  <c r="F470" i="9"/>
  <c r="E470" i="9"/>
  <c r="D470" i="9"/>
  <c r="C470" i="9"/>
  <c r="B470" i="9"/>
  <c r="A470" i="9"/>
  <c r="I469" i="9"/>
  <c r="H469" i="9"/>
  <c r="G469" i="9"/>
  <c r="F469" i="9"/>
  <c r="E469" i="9"/>
  <c r="D469" i="9"/>
  <c r="C469" i="9"/>
  <c r="B469" i="9"/>
  <c r="A469" i="9"/>
  <c r="I468" i="9"/>
  <c r="H468" i="9"/>
  <c r="G468" i="9"/>
  <c r="F468" i="9"/>
  <c r="E468" i="9"/>
  <c r="D468" i="9"/>
  <c r="C468" i="9"/>
  <c r="B468" i="9"/>
  <c r="A468" i="9"/>
  <c r="I467" i="9"/>
  <c r="H467" i="9"/>
  <c r="G467" i="9"/>
  <c r="F467" i="9"/>
  <c r="E467" i="9"/>
  <c r="D467" i="9"/>
  <c r="C467" i="9"/>
  <c r="B467" i="9"/>
  <c r="A467" i="9"/>
  <c r="I466" i="9"/>
  <c r="H466" i="9"/>
  <c r="G466" i="9"/>
  <c r="F466" i="9"/>
  <c r="E466" i="9"/>
  <c r="D466" i="9"/>
  <c r="C466" i="9"/>
  <c r="B466" i="9"/>
  <c r="A466" i="9"/>
  <c r="I465" i="9"/>
  <c r="H465" i="9"/>
  <c r="G465" i="9"/>
  <c r="F465" i="9"/>
  <c r="E465" i="9"/>
  <c r="D465" i="9"/>
  <c r="C465" i="9"/>
  <c r="B465" i="9"/>
  <c r="A465" i="9"/>
  <c r="I464" i="9"/>
  <c r="H464" i="9"/>
  <c r="G464" i="9"/>
  <c r="F464" i="9"/>
  <c r="E464" i="9"/>
  <c r="D464" i="9"/>
  <c r="C464" i="9"/>
  <c r="B464" i="9"/>
  <c r="A464" i="9"/>
  <c r="I463" i="9"/>
  <c r="H463" i="9"/>
  <c r="G463" i="9"/>
  <c r="F463" i="9"/>
  <c r="E463" i="9"/>
  <c r="D463" i="9"/>
  <c r="C463" i="9"/>
  <c r="B463" i="9"/>
  <c r="A463" i="9"/>
  <c r="I462" i="9"/>
  <c r="H462" i="9"/>
  <c r="G462" i="9"/>
  <c r="F462" i="9"/>
  <c r="E462" i="9"/>
  <c r="D462" i="9"/>
  <c r="C462" i="9"/>
  <c r="B462" i="9"/>
  <c r="A462" i="9"/>
  <c r="I461" i="9"/>
  <c r="H461" i="9"/>
  <c r="G461" i="9"/>
  <c r="F461" i="9"/>
  <c r="E461" i="9"/>
  <c r="D461" i="9"/>
  <c r="C461" i="9"/>
  <c r="B461" i="9"/>
  <c r="A461" i="9"/>
  <c r="I460" i="9"/>
  <c r="H460" i="9"/>
  <c r="G460" i="9"/>
  <c r="F460" i="9"/>
  <c r="E460" i="9"/>
  <c r="D460" i="9"/>
  <c r="C460" i="9"/>
  <c r="B460" i="9"/>
  <c r="A460" i="9"/>
  <c r="I459" i="9"/>
  <c r="H459" i="9"/>
  <c r="G459" i="9"/>
  <c r="F459" i="9"/>
  <c r="E459" i="9"/>
  <c r="D459" i="9"/>
  <c r="C459" i="9"/>
  <c r="B459" i="9"/>
  <c r="A459" i="9"/>
  <c r="I458" i="9"/>
  <c r="H458" i="9"/>
  <c r="G458" i="9"/>
  <c r="F458" i="9"/>
  <c r="E458" i="9"/>
  <c r="D458" i="9"/>
  <c r="C458" i="9"/>
  <c r="B458" i="9"/>
  <c r="A458" i="9"/>
  <c r="I457" i="9"/>
  <c r="H457" i="9"/>
  <c r="G457" i="9"/>
  <c r="F457" i="9"/>
  <c r="E457" i="9"/>
  <c r="D457" i="9"/>
  <c r="C457" i="9"/>
  <c r="B457" i="9"/>
  <c r="A457" i="9"/>
  <c r="I456" i="9"/>
  <c r="H456" i="9"/>
  <c r="G456" i="9"/>
  <c r="F456" i="9"/>
  <c r="E456" i="9"/>
  <c r="D456" i="9"/>
  <c r="C456" i="9"/>
  <c r="B456" i="9"/>
  <c r="A456" i="9"/>
  <c r="I455" i="9"/>
  <c r="H455" i="9"/>
  <c r="G455" i="9"/>
  <c r="F455" i="9"/>
  <c r="E455" i="9"/>
  <c r="D455" i="9"/>
  <c r="C455" i="9"/>
  <c r="B455" i="9"/>
  <c r="A455" i="9"/>
  <c r="I454" i="9"/>
  <c r="H454" i="9"/>
  <c r="G454" i="9"/>
  <c r="F454" i="9"/>
  <c r="E454" i="9"/>
  <c r="D454" i="9"/>
  <c r="C454" i="9"/>
  <c r="B454" i="9"/>
  <c r="A454" i="9"/>
  <c r="I453" i="9"/>
  <c r="H453" i="9"/>
  <c r="G453" i="9"/>
  <c r="F453" i="9"/>
  <c r="E453" i="9"/>
  <c r="D453" i="9"/>
  <c r="C453" i="9"/>
  <c r="B453" i="9"/>
  <c r="A453" i="9"/>
  <c r="I452" i="9"/>
  <c r="H452" i="9"/>
  <c r="G452" i="9"/>
  <c r="F452" i="9"/>
  <c r="E452" i="9"/>
  <c r="D452" i="9"/>
  <c r="C452" i="9"/>
  <c r="B452" i="9"/>
  <c r="A452" i="9"/>
  <c r="I451" i="9"/>
  <c r="H451" i="9"/>
  <c r="G451" i="9"/>
  <c r="F451" i="9"/>
  <c r="E451" i="9"/>
  <c r="D451" i="9"/>
  <c r="C451" i="9"/>
  <c r="B451" i="9"/>
  <c r="A451" i="9"/>
  <c r="I450" i="9"/>
  <c r="H450" i="9"/>
  <c r="G450" i="9"/>
  <c r="F450" i="9"/>
  <c r="E450" i="9"/>
  <c r="D450" i="9"/>
  <c r="C450" i="9"/>
  <c r="B450" i="9"/>
  <c r="A450" i="9"/>
  <c r="I449" i="9"/>
  <c r="H449" i="9"/>
  <c r="G449" i="9"/>
  <c r="F449" i="9"/>
  <c r="E449" i="9"/>
  <c r="D449" i="9"/>
  <c r="C449" i="9"/>
  <c r="B449" i="9"/>
  <c r="A449" i="9"/>
  <c r="I448" i="9"/>
  <c r="H448" i="9"/>
  <c r="G448" i="9"/>
  <c r="F448" i="9"/>
  <c r="E448" i="9"/>
  <c r="D448" i="9"/>
  <c r="C448" i="9"/>
  <c r="B448" i="9"/>
  <c r="A448" i="9"/>
  <c r="I447" i="9"/>
  <c r="H447" i="9"/>
  <c r="G447" i="9"/>
  <c r="F447" i="9"/>
  <c r="E447" i="9"/>
  <c r="D447" i="9"/>
  <c r="C447" i="9"/>
  <c r="B447" i="9"/>
  <c r="A447" i="9"/>
  <c r="I446" i="9"/>
  <c r="H446" i="9"/>
  <c r="G446" i="9"/>
  <c r="F446" i="9"/>
  <c r="E446" i="9"/>
  <c r="D446" i="9"/>
  <c r="C446" i="9"/>
  <c r="B446" i="9"/>
  <c r="A446" i="9"/>
  <c r="I445" i="9"/>
  <c r="H445" i="9"/>
  <c r="G445" i="9"/>
  <c r="F445" i="9"/>
  <c r="E445" i="9"/>
  <c r="D445" i="9"/>
  <c r="C445" i="9"/>
  <c r="B445" i="9"/>
  <c r="A445" i="9"/>
  <c r="I444" i="9"/>
  <c r="H444" i="9"/>
  <c r="G444" i="9"/>
  <c r="F444" i="9"/>
  <c r="E444" i="9"/>
  <c r="D444" i="9"/>
  <c r="C444" i="9"/>
  <c r="B444" i="9"/>
  <c r="A444" i="9"/>
  <c r="I443" i="9"/>
  <c r="H443" i="9"/>
  <c r="G443" i="9"/>
  <c r="F443" i="9"/>
  <c r="E443" i="9"/>
  <c r="D443" i="9"/>
  <c r="C443" i="9"/>
  <c r="B443" i="9"/>
  <c r="A443" i="9"/>
  <c r="I442" i="9"/>
  <c r="H442" i="9"/>
  <c r="G442" i="9"/>
  <c r="F442" i="9"/>
  <c r="E442" i="9"/>
  <c r="D442" i="9"/>
  <c r="C442" i="9"/>
  <c r="B442" i="9"/>
  <c r="A442" i="9"/>
  <c r="I441" i="9"/>
  <c r="H441" i="9"/>
  <c r="G441" i="9"/>
  <c r="F441" i="9"/>
  <c r="E441" i="9"/>
  <c r="D441" i="9"/>
  <c r="C441" i="9"/>
  <c r="B441" i="9"/>
  <c r="A441" i="9"/>
  <c r="I440" i="9"/>
  <c r="H440" i="9"/>
  <c r="G440" i="9"/>
  <c r="F440" i="9"/>
  <c r="E440" i="9"/>
  <c r="D440" i="9"/>
  <c r="C440" i="9"/>
  <c r="B440" i="9"/>
  <c r="A440" i="9"/>
  <c r="I439" i="9"/>
  <c r="H439" i="9"/>
  <c r="G439" i="9"/>
  <c r="F439" i="9"/>
  <c r="E439" i="9"/>
  <c r="D439" i="9"/>
  <c r="C439" i="9"/>
  <c r="B439" i="9"/>
  <c r="A439" i="9"/>
  <c r="I438" i="9"/>
  <c r="H438" i="9"/>
  <c r="G438" i="9"/>
  <c r="F438" i="9"/>
  <c r="E438" i="9"/>
  <c r="D438" i="9"/>
  <c r="C438" i="9"/>
  <c r="B438" i="9"/>
  <c r="A438" i="9"/>
  <c r="I437" i="9"/>
  <c r="H437" i="9"/>
  <c r="G437" i="9"/>
  <c r="F437" i="9"/>
  <c r="E437" i="9"/>
  <c r="D437" i="9"/>
  <c r="C437" i="9"/>
  <c r="B437" i="9"/>
  <c r="A437" i="9"/>
  <c r="I436" i="9"/>
  <c r="H436" i="9"/>
  <c r="G436" i="9"/>
  <c r="F436" i="9"/>
  <c r="E436" i="9"/>
  <c r="D436" i="9"/>
  <c r="C436" i="9"/>
  <c r="B436" i="9"/>
  <c r="A436" i="9"/>
  <c r="I435" i="9"/>
  <c r="H435" i="9"/>
  <c r="G435" i="9"/>
  <c r="F435" i="9"/>
  <c r="E435" i="9"/>
  <c r="D435" i="9"/>
  <c r="C435" i="9"/>
  <c r="B435" i="9"/>
  <c r="A435" i="9"/>
  <c r="I434" i="9"/>
  <c r="H434" i="9"/>
  <c r="G434" i="9"/>
  <c r="F434" i="9"/>
  <c r="E434" i="9"/>
  <c r="D434" i="9"/>
  <c r="C434" i="9"/>
  <c r="B434" i="9"/>
  <c r="A434" i="9"/>
  <c r="I433" i="9"/>
  <c r="H433" i="9"/>
  <c r="G433" i="9"/>
  <c r="F433" i="9"/>
  <c r="E433" i="9"/>
  <c r="D433" i="9"/>
  <c r="C433" i="9"/>
  <c r="B433" i="9"/>
  <c r="A433" i="9"/>
  <c r="I432" i="9"/>
  <c r="H432" i="9"/>
  <c r="G432" i="9"/>
  <c r="F432" i="9"/>
  <c r="E432" i="9"/>
  <c r="D432" i="9"/>
  <c r="C432" i="9"/>
  <c r="B432" i="9"/>
  <c r="A432" i="9"/>
  <c r="I431" i="9"/>
  <c r="H431" i="9"/>
  <c r="G431" i="9"/>
  <c r="F431" i="9"/>
  <c r="E431" i="9"/>
  <c r="D431" i="9"/>
  <c r="C431" i="9"/>
  <c r="B431" i="9"/>
  <c r="A431" i="9"/>
  <c r="I430" i="9"/>
  <c r="H430" i="9"/>
  <c r="G430" i="9"/>
  <c r="F430" i="9"/>
  <c r="E430" i="9"/>
  <c r="D430" i="9"/>
  <c r="C430" i="9"/>
  <c r="B430" i="9"/>
  <c r="A430" i="9"/>
  <c r="I429" i="9"/>
  <c r="H429" i="9"/>
  <c r="G429" i="9"/>
  <c r="F429" i="9"/>
  <c r="E429" i="9"/>
  <c r="D429" i="9"/>
  <c r="C429" i="9"/>
  <c r="B429" i="9"/>
  <c r="A429" i="9"/>
  <c r="I428" i="9"/>
  <c r="H428" i="9"/>
  <c r="G428" i="9"/>
  <c r="F428" i="9"/>
  <c r="E428" i="9"/>
  <c r="D428" i="9"/>
  <c r="C428" i="9"/>
  <c r="B428" i="9"/>
  <c r="A428" i="9"/>
  <c r="I427" i="9"/>
  <c r="H427" i="9"/>
  <c r="G427" i="9"/>
  <c r="F427" i="9"/>
  <c r="E427" i="9"/>
  <c r="D427" i="9"/>
  <c r="C427" i="9"/>
  <c r="B427" i="9"/>
  <c r="A427" i="9"/>
  <c r="I426" i="9"/>
  <c r="H426" i="9"/>
  <c r="G426" i="9"/>
  <c r="F426" i="9"/>
  <c r="E426" i="9"/>
  <c r="D426" i="9"/>
  <c r="C426" i="9"/>
  <c r="B426" i="9"/>
  <c r="A426" i="9"/>
  <c r="I425" i="9"/>
  <c r="H425" i="9"/>
  <c r="G425" i="9"/>
  <c r="F425" i="9"/>
  <c r="E425" i="9"/>
  <c r="D425" i="9"/>
  <c r="C425" i="9"/>
  <c r="B425" i="9"/>
  <c r="A425" i="9"/>
  <c r="I424" i="9"/>
  <c r="H424" i="9"/>
  <c r="G424" i="9"/>
  <c r="F424" i="9"/>
  <c r="E424" i="9"/>
  <c r="D424" i="9"/>
  <c r="C424" i="9"/>
  <c r="B424" i="9"/>
  <c r="A424" i="9"/>
  <c r="I423" i="9"/>
  <c r="H423" i="9"/>
  <c r="G423" i="9"/>
  <c r="F423" i="9"/>
  <c r="E423" i="9"/>
  <c r="D423" i="9"/>
  <c r="C423" i="9"/>
  <c r="B423" i="9"/>
  <c r="A423" i="9"/>
  <c r="I422" i="9"/>
  <c r="H422" i="9"/>
  <c r="G422" i="9"/>
  <c r="F422" i="9"/>
  <c r="E422" i="9"/>
  <c r="D422" i="9"/>
  <c r="C422" i="9"/>
  <c r="B422" i="9"/>
  <c r="A422" i="9"/>
  <c r="I421" i="9"/>
  <c r="H421" i="9"/>
  <c r="G421" i="9"/>
  <c r="F421" i="9"/>
  <c r="E421" i="9"/>
  <c r="D421" i="9"/>
  <c r="C421" i="9"/>
  <c r="B421" i="9"/>
  <c r="A421" i="9"/>
  <c r="I420" i="9"/>
  <c r="H420" i="9"/>
  <c r="G420" i="9"/>
  <c r="F420" i="9"/>
  <c r="E420" i="9"/>
  <c r="D420" i="9"/>
  <c r="C420" i="9"/>
  <c r="B420" i="9"/>
  <c r="A420" i="9"/>
  <c r="I419" i="9"/>
  <c r="H419" i="9"/>
  <c r="G419" i="9"/>
  <c r="F419" i="9"/>
  <c r="E419" i="9"/>
  <c r="D419" i="9"/>
  <c r="C419" i="9"/>
  <c r="B419" i="9"/>
  <c r="A419" i="9"/>
  <c r="I418" i="9"/>
  <c r="H418" i="9"/>
  <c r="G418" i="9"/>
  <c r="F418" i="9"/>
  <c r="E418" i="9"/>
  <c r="D418" i="9"/>
  <c r="C418" i="9"/>
  <c r="B418" i="9"/>
  <c r="A418" i="9"/>
  <c r="I417" i="9"/>
  <c r="H417" i="9"/>
  <c r="G417" i="9"/>
  <c r="F417" i="9"/>
  <c r="E417" i="9"/>
  <c r="D417" i="9"/>
  <c r="C417" i="9"/>
  <c r="B417" i="9"/>
  <c r="A417" i="9"/>
  <c r="I416" i="9"/>
  <c r="H416" i="9"/>
  <c r="G416" i="9"/>
  <c r="F416" i="9"/>
  <c r="E416" i="9"/>
  <c r="D416" i="9"/>
  <c r="C416" i="9"/>
  <c r="B416" i="9"/>
  <c r="A416" i="9"/>
  <c r="I415" i="9"/>
  <c r="H415" i="9"/>
  <c r="G415" i="9"/>
  <c r="F415" i="9"/>
  <c r="E415" i="9"/>
  <c r="D415" i="9"/>
  <c r="C415" i="9"/>
  <c r="B415" i="9"/>
  <c r="A415" i="9"/>
  <c r="I414" i="9"/>
  <c r="H414" i="9"/>
  <c r="G414" i="9"/>
  <c r="F414" i="9"/>
  <c r="E414" i="9"/>
  <c r="D414" i="9"/>
  <c r="C414" i="9"/>
  <c r="B414" i="9"/>
  <c r="A414" i="9"/>
  <c r="I413" i="9"/>
  <c r="H413" i="9"/>
  <c r="G413" i="9"/>
  <c r="F413" i="9"/>
  <c r="E413" i="9"/>
  <c r="D413" i="9"/>
  <c r="C413" i="9"/>
  <c r="B413" i="9"/>
  <c r="A413" i="9"/>
  <c r="I412" i="9"/>
  <c r="H412" i="9"/>
  <c r="G412" i="9"/>
  <c r="F412" i="9"/>
  <c r="E412" i="9"/>
  <c r="D412" i="9"/>
  <c r="C412" i="9"/>
  <c r="B412" i="9"/>
  <c r="A412" i="9"/>
  <c r="I411" i="9"/>
  <c r="H411" i="9"/>
  <c r="G411" i="9"/>
  <c r="F411" i="9"/>
  <c r="E411" i="9"/>
  <c r="D411" i="9"/>
  <c r="C411" i="9"/>
  <c r="B411" i="9"/>
  <c r="A411" i="9"/>
  <c r="I410" i="9"/>
  <c r="H410" i="9"/>
  <c r="G410" i="9"/>
  <c r="F410" i="9"/>
  <c r="E410" i="9"/>
  <c r="D410" i="9"/>
  <c r="C410" i="9"/>
  <c r="B410" i="9"/>
  <c r="A410" i="9"/>
  <c r="I409" i="9"/>
  <c r="H409" i="9"/>
  <c r="G409" i="9"/>
  <c r="F409" i="9"/>
  <c r="E409" i="9"/>
  <c r="D409" i="9"/>
  <c r="C409" i="9"/>
  <c r="B409" i="9"/>
  <c r="A409" i="9"/>
  <c r="I408" i="9"/>
  <c r="H408" i="9"/>
  <c r="G408" i="9"/>
  <c r="F408" i="9"/>
  <c r="E408" i="9"/>
  <c r="D408" i="9"/>
  <c r="C408" i="9"/>
  <c r="B408" i="9"/>
  <c r="A408" i="9"/>
  <c r="I407" i="9"/>
  <c r="H407" i="9"/>
  <c r="G407" i="9"/>
  <c r="F407" i="9"/>
  <c r="E407" i="9"/>
  <c r="D407" i="9"/>
  <c r="C407" i="9"/>
  <c r="B407" i="9"/>
  <c r="A407" i="9"/>
  <c r="I406" i="9"/>
  <c r="H406" i="9"/>
  <c r="G406" i="9"/>
  <c r="F406" i="9"/>
  <c r="E406" i="9"/>
  <c r="D406" i="9"/>
  <c r="C406" i="9"/>
  <c r="B406" i="9"/>
  <c r="A406" i="9"/>
  <c r="I405" i="9"/>
  <c r="H405" i="9"/>
  <c r="G405" i="9"/>
  <c r="F405" i="9"/>
  <c r="E405" i="9"/>
  <c r="D405" i="9"/>
  <c r="C405" i="9"/>
  <c r="B405" i="9"/>
  <c r="A405" i="9"/>
  <c r="I404" i="9"/>
  <c r="H404" i="9"/>
  <c r="G404" i="9"/>
  <c r="F404" i="9"/>
  <c r="E404" i="9"/>
  <c r="D404" i="9"/>
  <c r="C404" i="9"/>
  <c r="B404" i="9"/>
  <c r="A404" i="9"/>
  <c r="I403" i="9"/>
  <c r="H403" i="9"/>
  <c r="G403" i="9"/>
  <c r="F403" i="9"/>
  <c r="E403" i="9"/>
  <c r="D403" i="9"/>
  <c r="C403" i="9"/>
  <c r="B403" i="9"/>
  <c r="A403" i="9"/>
  <c r="I402" i="9"/>
  <c r="H402" i="9"/>
  <c r="G402" i="9"/>
  <c r="F402" i="9"/>
  <c r="E402" i="9"/>
  <c r="D402" i="9"/>
  <c r="C402" i="9"/>
  <c r="B402" i="9"/>
  <c r="A402" i="9"/>
  <c r="I401" i="9"/>
  <c r="H401" i="9"/>
  <c r="G401" i="9"/>
  <c r="F401" i="9"/>
  <c r="E401" i="9"/>
  <c r="D401" i="9"/>
  <c r="C401" i="9"/>
  <c r="B401" i="9"/>
  <c r="A401" i="9"/>
  <c r="I400" i="9"/>
  <c r="H400" i="9"/>
  <c r="G400" i="9"/>
  <c r="F400" i="9"/>
  <c r="E400" i="9"/>
  <c r="D400" i="9"/>
  <c r="C400" i="9"/>
  <c r="B400" i="9"/>
  <c r="A400" i="9"/>
  <c r="I399" i="9"/>
  <c r="H399" i="9"/>
  <c r="G399" i="9"/>
  <c r="F399" i="9"/>
  <c r="E399" i="9"/>
  <c r="D399" i="9"/>
  <c r="C399" i="9"/>
  <c r="B399" i="9"/>
  <c r="A399" i="9"/>
  <c r="I398" i="9"/>
  <c r="H398" i="9"/>
  <c r="G398" i="9"/>
  <c r="F398" i="9"/>
  <c r="E398" i="9"/>
  <c r="D398" i="9"/>
  <c r="C398" i="9"/>
  <c r="B398" i="9"/>
  <c r="A398" i="9"/>
  <c r="I397" i="9"/>
  <c r="H397" i="9"/>
  <c r="G397" i="9"/>
  <c r="F397" i="9"/>
  <c r="E397" i="9"/>
  <c r="D397" i="9"/>
  <c r="C397" i="9"/>
  <c r="B397" i="9"/>
  <c r="A397" i="9"/>
  <c r="I396" i="9"/>
  <c r="H396" i="9"/>
  <c r="G396" i="9"/>
  <c r="F396" i="9"/>
  <c r="E396" i="9"/>
  <c r="D396" i="9"/>
  <c r="C396" i="9"/>
  <c r="B396" i="9"/>
  <c r="A396" i="9"/>
  <c r="I395" i="9"/>
  <c r="H395" i="9"/>
  <c r="G395" i="9"/>
  <c r="F395" i="9"/>
  <c r="E395" i="9"/>
  <c r="D395" i="9"/>
  <c r="C395" i="9"/>
  <c r="B395" i="9"/>
  <c r="A395" i="9"/>
  <c r="I394" i="9"/>
  <c r="H394" i="9"/>
  <c r="G394" i="9"/>
  <c r="F394" i="9"/>
  <c r="E394" i="9"/>
  <c r="D394" i="9"/>
  <c r="C394" i="9"/>
  <c r="B394" i="9"/>
  <c r="A394" i="9"/>
  <c r="I393" i="9"/>
  <c r="H393" i="9"/>
  <c r="G393" i="9"/>
  <c r="F393" i="9"/>
  <c r="E393" i="9"/>
  <c r="D393" i="9"/>
  <c r="C393" i="9"/>
  <c r="B393" i="9"/>
  <c r="A393" i="9"/>
  <c r="I392" i="9"/>
  <c r="H392" i="9"/>
  <c r="G392" i="9"/>
  <c r="F392" i="9"/>
  <c r="E392" i="9"/>
  <c r="D392" i="9"/>
  <c r="C392" i="9"/>
  <c r="B392" i="9"/>
  <c r="A392" i="9"/>
  <c r="I391" i="9"/>
  <c r="H391" i="9"/>
  <c r="G391" i="9"/>
  <c r="F391" i="9"/>
  <c r="E391" i="9"/>
  <c r="D391" i="9"/>
  <c r="C391" i="9"/>
  <c r="B391" i="9"/>
  <c r="A391" i="9"/>
  <c r="I390" i="9"/>
  <c r="H390" i="9"/>
  <c r="G390" i="9"/>
  <c r="F390" i="9"/>
  <c r="E390" i="9"/>
  <c r="D390" i="9"/>
  <c r="C390" i="9"/>
  <c r="B390" i="9"/>
  <c r="A390" i="9"/>
  <c r="I389" i="9"/>
  <c r="H389" i="9"/>
  <c r="G389" i="9"/>
  <c r="F389" i="9"/>
  <c r="E389" i="9"/>
  <c r="D389" i="9"/>
  <c r="C389" i="9"/>
  <c r="B389" i="9"/>
  <c r="A389" i="9"/>
  <c r="I388" i="9"/>
  <c r="H388" i="9"/>
  <c r="G388" i="9"/>
  <c r="F388" i="9"/>
  <c r="E388" i="9"/>
  <c r="D388" i="9"/>
  <c r="C388" i="9"/>
  <c r="B388" i="9"/>
  <c r="A388" i="9"/>
  <c r="I387" i="9"/>
  <c r="H387" i="9"/>
  <c r="G387" i="9"/>
  <c r="F387" i="9"/>
  <c r="E387" i="9"/>
  <c r="D387" i="9"/>
  <c r="C387" i="9"/>
  <c r="B387" i="9"/>
  <c r="A387" i="9"/>
  <c r="I386" i="9"/>
  <c r="H386" i="9"/>
  <c r="G386" i="9"/>
  <c r="F386" i="9"/>
  <c r="E386" i="9"/>
  <c r="D386" i="9"/>
  <c r="C386" i="9"/>
  <c r="B386" i="9"/>
  <c r="A386" i="9"/>
  <c r="I385" i="9"/>
  <c r="H385" i="9"/>
  <c r="G385" i="9"/>
  <c r="F385" i="9"/>
  <c r="E385" i="9"/>
  <c r="D385" i="9"/>
  <c r="C385" i="9"/>
  <c r="B385" i="9"/>
  <c r="A385" i="9"/>
  <c r="I384" i="9"/>
  <c r="H384" i="9"/>
  <c r="G384" i="9"/>
  <c r="F384" i="9"/>
  <c r="E384" i="9"/>
  <c r="D384" i="9"/>
  <c r="C384" i="9"/>
  <c r="B384" i="9"/>
  <c r="A384" i="9"/>
  <c r="I383" i="9"/>
  <c r="H383" i="9"/>
  <c r="G383" i="9"/>
  <c r="F383" i="9"/>
  <c r="E383" i="9"/>
  <c r="D383" i="9"/>
  <c r="C383" i="9"/>
  <c r="B383" i="9"/>
  <c r="A383" i="9"/>
  <c r="I382" i="9"/>
  <c r="H382" i="9"/>
  <c r="G382" i="9"/>
  <c r="F382" i="9"/>
  <c r="E382" i="9"/>
  <c r="D382" i="9"/>
  <c r="C382" i="9"/>
  <c r="B382" i="9"/>
  <c r="A382" i="9"/>
  <c r="I381" i="9"/>
  <c r="H381" i="9"/>
  <c r="G381" i="9"/>
  <c r="F381" i="9"/>
  <c r="E381" i="9"/>
  <c r="D381" i="9"/>
  <c r="C381" i="9"/>
  <c r="B381" i="9"/>
  <c r="A381" i="9"/>
  <c r="I380" i="9"/>
  <c r="H380" i="9"/>
  <c r="G380" i="9"/>
  <c r="F380" i="9"/>
  <c r="E380" i="9"/>
  <c r="D380" i="9"/>
  <c r="C380" i="9"/>
  <c r="B380" i="9"/>
  <c r="A380" i="9"/>
  <c r="I379" i="9"/>
  <c r="H379" i="9"/>
  <c r="G379" i="9"/>
  <c r="F379" i="9"/>
  <c r="E379" i="9"/>
  <c r="D379" i="9"/>
  <c r="C379" i="9"/>
  <c r="B379" i="9"/>
  <c r="A379" i="9"/>
  <c r="I378" i="9"/>
  <c r="H378" i="9"/>
  <c r="G378" i="9"/>
  <c r="F378" i="9"/>
  <c r="E378" i="9"/>
  <c r="D378" i="9"/>
  <c r="C378" i="9"/>
  <c r="B378" i="9"/>
  <c r="A378" i="9"/>
  <c r="I377" i="9"/>
  <c r="H377" i="9"/>
  <c r="G377" i="9"/>
  <c r="F377" i="9"/>
  <c r="E377" i="9"/>
  <c r="D377" i="9"/>
  <c r="C377" i="9"/>
  <c r="B377" i="9"/>
  <c r="A377" i="9"/>
  <c r="I376" i="9"/>
  <c r="H376" i="9"/>
  <c r="G376" i="9"/>
  <c r="F376" i="9"/>
  <c r="E376" i="9"/>
  <c r="D376" i="9"/>
  <c r="C376" i="9"/>
  <c r="B376" i="9"/>
  <c r="A376" i="9"/>
  <c r="I375" i="9"/>
  <c r="H375" i="9"/>
  <c r="G375" i="9"/>
  <c r="F375" i="9"/>
  <c r="E375" i="9"/>
  <c r="D375" i="9"/>
  <c r="C375" i="9"/>
  <c r="B375" i="9"/>
  <c r="A375" i="9"/>
  <c r="I374" i="9"/>
  <c r="H374" i="9"/>
  <c r="G374" i="9"/>
  <c r="F374" i="9"/>
  <c r="E374" i="9"/>
  <c r="D374" i="9"/>
  <c r="C374" i="9"/>
  <c r="B374" i="9"/>
  <c r="A374" i="9"/>
  <c r="I373" i="9"/>
  <c r="H373" i="9"/>
  <c r="G373" i="9"/>
  <c r="F373" i="9"/>
  <c r="E373" i="9"/>
  <c r="D373" i="9"/>
  <c r="C373" i="9"/>
  <c r="B373" i="9"/>
  <c r="A373" i="9"/>
  <c r="I372" i="9"/>
  <c r="H372" i="9"/>
  <c r="G372" i="9"/>
  <c r="F372" i="9"/>
  <c r="E372" i="9"/>
  <c r="D372" i="9"/>
  <c r="C372" i="9"/>
  <c r="B372" i="9"/>
  <c r="A372" i="9"/>
  <c r="I371" i="9"/>
  <c r="H371" i="9"/>
  <c r="G371" i="9"/>
  <c r="F371" i="9"/>
  <c r="E371" i="9"/>
  <c r="D371" i="9"/>
  <c r="C371" i="9"/>
  <c r="B371" i="9"/>
  <c r="A371" i="9"/>
  <c r="I370" i="9"/>
  <c r="H370" i="9"/>
  <c r="G370" i="9"/>
  <c r="F370" i="9"/>
  <c r="E370" i="9"/>
  <c r="D370" i="9"/>
  <c r="C370" i="9"/>
  <c r="B370" i="9"/>
  <c r="A370" i="9"/>
  <c r="I369" i="9"/>
  <c r="H369" i="9"/>
  <c r="G369" i="9"/>
  <c r="F369" i="9"/>
  <c r="E369" i="9"/>
  <c r="D369" i="9"/>
  <c r="C369" i="9"/>
  <c r="B369" i="9"/>
  <c r="A369" i="9"/>
  <c r="I368" i="9"/>
  <c r="H368" i="9"/>
  <c r="G368" i="9"/>
  <c r="F368" i="9"/>
  <c r="E368" i="9"/>
  <c r="D368" i="9"/>
  <c r="C368" i="9"/>
  <c r="B368" i="9"/>
  <c r="A368" i="9"/>
  <c r="I367" i="9"/>
  <c r="H367" i="9"/>
  <c r="G367" i="9"/>
  <c r="F367" i="9"/>
  <c r="E367" i="9"/>
  <c r="D367" i="9"/>
  <c r="C367" i="9"/>
  <c r="B367" i="9"/>
  <c r="A367" i="9"/>
  <c r="I366" i="9"/>
  <c r="H366" i="9"/>
  <c r="G366" i="9"/>
  <c r="F366" i="9"/>
  <c r="E366" i="9"/>
  <c r="D366" i="9"/>
  <c r="C366" i="9"/>
  <c r="B366" i="9"/>
  <c r="A366" i="9"/>
  <c r="I365" i="9"/>
  <c r="H365" i="9"/>
  <c r="G365" i="9"/>
  <c r="F365" i="9"/>
  <c r="E365" i="9"/>
  <c r="D365" i="9"/>
  <c r="C365" i="9"/>
  <c r="B365" i="9"/>
  <c r="A365" i="9"/>
  <c r="I364" i="9"/>
  <c r="H364" i="9"/>
  <c r="G364" i="9"/>
  <c r="F364" i="9"/>
  <c r="E364" i="9"/>
  <c r="D364" i="9"/>
  <c r="C364" i="9"/>
  <c r="B364" i="9"/>
  <c r="A364" i="9"/>
  <c r="I363" i="9"/>
  <c r="H363" i="9"/>
  <c r="G363" i="9"/>
  <c r="F363" i="9"/>
  <c r="E363" i="9"/>
  <c r="D363" i="9"/>
  <c r="C363" i="9"/>
  <c r="B363" i="9"/>
  <c r="A363" i="9"/>
  <c r="I362" i="9"/>
  <c r="H362" i="9"/>
  <c r="G362" i="9"/>
  <c r="F362" i="9"/>
  <c r="E362" i="9"/>
  <c r="D362" i="9"/>
  <c r="C362" i="9"/>
  <c r="B362" i="9"/>
  <c r="A362" i="9"/>
  <c r="I361" i="9"/>
  <c r="H361" i="9"/>
  <c r="G361" i="9"/>
  <c r="F361" i="9"/>
  <c r="E361" i="9"/>
  <c r="D361" i="9"/>
  <c r="C361" i="9"/>
  <c r="B361" i="9"/>
  <c r="A361" i="9"/>
  <c r="I360" i="9"/>
  <c r="H360" i="9"/>
  <c r="G360" i="9"/>
  <c r="F360" i="9"/>
  <c r="E360" i="9"/>
  <c r="D360" i="9"/>
  <c r="C360" i="9"/>
  <c r="B360" i="9"/>
  <c r="A360" i="9"/>
  <c r="I359" i="9"/>
  <c r="H359" i="9"/>
  <c r="G359" i="9"/>
  <c r="F359" i="9"/>
  <c r="E359" i="9"/>
  <c r="D359" i="9"/>
  <c r="C359" i="9"/>
  <c r="B359" i="9"/>
  <c r="A359" i="9"/>
  <c r="I358" i="9"/>
  <c r="H358" i="9"/>
  <c r="G358" i="9"/>
  <c r="F358" i="9"/>
  <c r="E358" i="9"/>
  <c r="D358" i="9"/>
  <c r="C358" i="9"/>
  <c r="B358" i="9"/>
  <c r="A358" i="9"/>
  <c r="I357" i="9"/>
  <c r="H357" i="9"/>
  <c r="G357" i="9"/>
  <c r="F357" i="9"/>
  <c r="E357" i="9"/>
  <c r="D357" i="9"/>
  <c r="C357" i="9"/>
  <c r="B357" i="9"/>
  <c r="A357" i="9"/>
  <c r="I356" i="9"/>
  <c r="H356" i="9"/>
  <c r="G356" i="9"/>
  <c r="F356" i="9"/>
  <c r="E356" i="9"/>
  <c r="D356" i="9"/>
  <c r="C356" i="9"/>
  <c r="B356" i="9"/>
  <c r="A356" i="9"/>
  <c r="I355" i="9"/>
  <c r="H355" i="9"/>
  <c r="G355" i="9"/>
  <c r="F355" i="9"/>
  <c r="E355" i="9"/>
  <c r="D355" i="9"/>
  <c r="C355" i="9"/>
  <c r="B355" i="9"/>
  <c r="A355" i="9"/>
  <c r="I354" i="9"/>
  <c r="H354" i="9"/>
  <c r="G354" i="9"/>
  <c r="F354" i="9"/>
  <c r="E354" i="9"/>
  <c r="D354" i="9"/>
  <c r="C354" i="9"/>
  <c r="B354" i="9"/>
  <c r="A354" i="9"/>
  <c r="I353" i="9"/>
  <c r="H353" i="9"/>
  <c r="G353" i="9"/>
  <c r="F353" i="9"/>
  <c r="E353" i="9"/>
  <c r="D353" i="9"/>
  <c r="C353" i="9"/>
  <c r="B353" i="9"/>
  <c r="A353" i="9"/>
  <c r="I352" i="9"/>
  <c r="H352" i="9"/>
  <c r="G352" i="9"/>
  <c r="F352" i="9"/>
  <c r="E352" i="9"/>
  <c r="D352" i="9"/>
  <c r="C352" i="9"/>
  <c r="B352" i="9"/>
  <c r="A352" i="9"/>
  <c r="I351" i="9"/>
  <c r="H351" i="9"/>
  <c r="G351" i="9"/>
  <c r="F351" i="9"/>
  <c r="E351" i="9"/>
  <c r="D351" i="9"/>
  <c r="C351" i="9"/>
  <c r="B351" i="9"/>
  <c r="A351" i="9"/>
  <c r="I350" i="9"/>
  <c r="H350" i="9"/>
  <c r="G350" i="9"/>
  <c r="F350" i="9"/>
  <c r="E350" i="9"/>
  <c r="D350" i="9"/>
  <c r="C350" i="9"/>
  <c r="B350" i="9"/>
  <c r="A350" i="9"/>
  <c r="I349" i="9"/>
  <c r="H349" i="9"/>
  <c r="G349" i="9"/>
  <c r="F349" i="9"/>
  <c r="E349" i="9"/>
  <c r="D349" i="9"/>
  <c r="C349" i="9"/>
  <c r="B349" i="9"/>
  <c r="A349" i="9"/>
  <c r="I348" i="9"/>
  <c r="H348" i="9"/>
  <c r="G348" i="9"/>
  <c r="F348" i="9"/>
  <c r="E348" i="9"/>
  <c r="D348" i="9"/>
  <c r="C348" i="9"/>
  <c r="B348" i="9"/>
  <c r="A348" i="9"/>
  <c r="I347" i="9"/>
  <c r="H347" i="9"/>
  <c r="G347" i="9"/>
  <c r="F347" i="9"/>
  <c r="E347" i="9"/>
  <c r="D347" i="9"/>
  <c r="C347" i="9"/>
  <c r="B347" i="9"/>
  <c r="A347" i="9"/>
  <c r="I346" i="9"/>
  <c r="H346" i="9"/>
  <c r="G346" i="9"/>
  <c r="F346" i="9"/>
  <c r="E346" i="9"/>
  <c r="D346" i="9"/>
  <c r="C346" i="9"/>
  <c r="B346" i="9"/>
  <c r="A346" i="9"/>
  <c r="I345" i="9"/>
  <c r="H345" i="9"/>
  <c r="G345" i="9"/>
  <c r="F345" i="9"/>
  <c r="E345" i="9"/>
  <c r="D345" i="9"/>
  <c r="C345" i="9"/>
  <c r="B345" i="9"/>
  <c r="A345" i="9"/>
  <c r="I344" i="9"/>
  <c r="H344" i="9"/>
  <c r="G344" i="9"/>
  <c r="F344" i="9"/>
  <c r="E344" i="9"/>
  <c r="D344" i="9"/>
  <c r="C344" i="9"/>
  <c r="B344" i="9"/>
  <c r="A344" i="9"/>
  <c r="I343" i="9"/>
  <c r="H343" i="9"/>
  <c r="G343" i="9"/>
  <c r="F343" i="9"/>
  <c r="E343" i="9"/>
  <c r="D343" i="9"/>
  <c r="C343" i="9"/>
  <c r="B343" i="9"/>
  <c r="A343" i="9"/>
  <c r="I342" i="9"/>
  <c r="H342" i="9"/>
  <c r="G342" i="9"/>
  <c r="F342" i="9"/>
  <c r="E342" i="9"/>
  <c r="D342" i="9"/>
  <c r="C342" i="9"/>
  <c r="B342" i="9"/>
  <c r="A342" i="9"/>
  <c r="I341" i="9"/>
  <c r="H341" i="9"/>
  <c r="G341" i="9"/>
  <c r="F341" i="9"/>
  <c r="E341" i="9"/>
  <c r="D341" i="9"/>
  <c r="C341" i="9"/>
  <c r="B341" i="9"/>
  <c r="A341" i="9"/>
  <c r="I340" i="9"/>
  <c r="H340" i="9"/>
  <c r="G340" i="9"/>
  <c r="F340" i="9"/>
  <c r="E340" i="9"/>
  <c r="D340" i="9"/>
  <c r="C340" i="9"/>
  <c r="B340" i="9"/>
  <c r="A340" i="9"/>
  <c r="I339" i="9"/>
  <c r="H339" i="9"/>
  <c r="G339" i="9"/>
  <c r="F339" i="9"/>
  <c r="E339" i="9"/>
  <c r="D339" i="9"/>
  <c r="C339" i="9"/>
  <c r="B339" i="9"/>
  <c r="A339" i="9"/>
  <c r="I338" i="9"/>
  <c r="H338" i="9"/>
  <c r="G338" i="9"/>
  <c r="F338" i="9"/>
  <c r="E338" i="9"/>
  <c r="D338" i="9"/>
  <c r="C338" i="9"/>
  <c r="B338" i="9"/>
  <c r="A338" i="9"/>
  <c r="I337" i="9"/>
  <c r="H337" i="9"/>
  <c r="G337" i="9"/>
  <c r="F337" i="9"/>
  <c r="E337" i="9"/>
  <c r="D337" i="9"/>
  <c r="C337" i="9"/>
  <c r="B337" i="9"/>
  <c r="A337" i="9"/>
  <c r="I336" i="9"/>
  <c r="H336" i="9"/>
  <c r="G336" i="9"/>
  <c r="F336" i="9"/>
  <c r="E336" i="9"/>
  <c r="D336" i="9"/>
  <c r="C336" i="9"/>
  <c r="B336" i="9"/>
  <c r="A336" i="9"/>
  <c r="I335" i="9"/>
  <c r="H335" i="9"/>
  <c r="G335" i="9"/>
  <c r="F335" i="9"/>
  <c r="E335" i="9"/>
  <c r="D335" i="9"/>
  <c r="C335" i="9"/>
  <c r="B335" i="9"/>
  <c r="A335" i="9"/>
  <c r="I334" i="9"/>
  <c r="H334" i="9"/>
  <c r="G334" i="9"/>
  <c r="F334" i="9"/>
  <c r="E334" i="9"/>
  <c r="D334" i="9"/>
  <c r="C334" i="9"/>
  <c r="B334" i="9"/>
  <c r="A334" i="9"/>
  <c r="I333" i="9"/>
  <c r="H333" i="9"/>
  <c r="G333" i="9"/>
  <c r="F333" i="9"/>
  <c r="E333" i="9"/>
  <c r="D333" i="9"/>
  <c r="C333" i="9"/>
  <c r="B333" i="9"/>
  <c r="A333" i="9"/>
  <c r="I332" i="9"/>
  <c r="H332" i="9"/>
  <c r="G332" i="9"/>
  <c r="F332" i="9"/>
  <c r="E332" i="9"/>
  <c r="D332" i="9"/>
  <c r="C332" i="9"/>
  <c r="B332" i="9"/>
  <c r="A332" i="9"/>
  <c r="I331" i="9"/>
  <c r="H331" i="9"/>
  <c r="G331" i="9"/>
  <c r="F331" i="9"/>
  <c r="E331" i="9"/>
  <c r="D331" i="9"/>
  <c r="C331" i="9"/>
  <c r="B331" i="9"/>
  <c r="A331" i="9"/>
  <c r="I330" i="9"/>
  <c r="H330" i="9"/>
  <c r="G330" i="9"/>
  <c r="F330" i="9"/>
  <c r="E330" i="9"/>
  <c r="D330" i="9"/>
  <c r="C330" i="9"/>
  <c r="B330" i="9"/>
  <c r="A330" i="9"/>
  <c r="I329" i="9"/>
  <c r="H329" i="9"/>
  <c r="G329" i="9"/>
  <c r="F329" i="9"/>
  <c r="E329" i="9"/>
  <c r="D329" i="9"/>
  <c r="C329" i="9"/>
  <c r="B329" i="9"/>
  <c r="A329" i="9"/>
  <c r="I328" i="9"/>
  <c r="H328" i="9"/>
  <c r="G328" i="9"/>
  <c r="F328" i="9"/>
  <c r="E328" i="9"/>
  <c r="D328" i="9"/>
  <c r="C328" i="9"/>
  <c r="B328" i="9"/>
  <c r="A328" i="9"/>
  <c r="I327" i="9"/>
  <c r="H327" i="9"/>
  <c r="G327" i="9"/>
  <c r="F327" i="9"/>
  <c r="E327" i="9"/>
  <c r="D327" i="9"/>
  <c r="C327" i="9"/>
  <c r="B327" i="9"/>
  <c r="A327" i="9"/>
  <c r="I326" i="9"/>
  <c r="H326" i="9"/>
  <c r="G326" i="9"/>
  <c r="F326" i="9"/>
  <c r="E326" i="9"/>
  <c r="D326" i="9"/>
  <c r="C326" i="9"/>
  <c r="B326" i="9"/>
  <c r="A326" i="9"/>
  <c r="I325" i="9"/>
  <c r="H325" i="9"/>
  <c r="G325" i="9"/>
  <c r="F325" i="9"/>
  <c r="E325" i="9"/>
  <c r="D325" i="9"/>
  <c r="C325" i="9"/>
  <c r="B325" i="9"/>
  <c r="A325" i="9"/>
  <c r="I324" i="9"/>
  <c r="H324" i="9"/>
  <c r="G324" i="9"/>
  <c r="F324" i="9"/>
  <c r="E324" i="9"/>
  <c r="D324" i="9"/>
  <c r="C324" i="9"/>
  <c r="B324" i="9"/>
  <c r="A324" i="9"/>
  <c r="I323" i="9"/>
  <c r="H323" i="9"/>
  <c r="G323" i="9"/>
  <c r="F323" i="9"/>
  <c r="E323" i="9"/>
  <c r="D323" i="9"/>
  <c r="C323" i="9"/>
  <c r="B323" i="9"/>
  <c r="A323" i="9"/>
  <c r="I322" i="9"/>
  <c r="H322" i="9"/>
  <c r="G322" i="9"/>
  <c r="F322" i="9"/>
  <c r="E322" i="9"/>
  <c r="D322" i="9"/>
  <c r="C322" i="9"/>
  <c r="B322" i="9"/>
  <c r="A322" i="9"/>
  <c r="I321" i="9"/>
  <c r="H321" i="9"/>
  <c r="G321" i="9"/>
  <c r="F321" i="9"/>
  <c r="E321" i="9"/>
  <c r="D321" i="9"/>
  <c r="C321" i="9"/>
  <c r="B321" i="9"/>
  <c r="A321" i="9"/>
  <c r="I320" i="9"/>
  <c r="H320" i="9"/>
  <c r="G320" i="9"/>
  <c r="F320" i="9"/>
  <c r="E320" i="9"/>
  <c r="D320" i="9"/>
  <c r="C320" i="9"/>
  <c r="B320" i="9"/>
  <c r="A320" i="9"/>
  <c r="I319" i="9"/>
  <c r="H319" i="9"/>
  <c r="G319" i="9"/>
  <c r="F319" i="9"/>
  <c r="E319" i="9"/>
  <c r="D319" i="9"/>
  <c r="C319" i="9"/>
  <c r="B319" i="9"/>
  <c r="A319" i="9"/>
  <c r="I318" i="9"/>
  <c r="H318" i="9"/>
  <c r="G318" i="9"/>
  <c r="F318" i="9"/>
  <c r="E318" i="9"/>
  <c r="D318" i="9"/>
  <c r="C318" i="9"/>
  <c r="B318" i="9"/>
  <c r="A318" i="9"/>
  <c r="I317" i="9"/>
  <c r="H317" i="9"/>
  <c r="G317" i="9"/>
  <c r="F317" i="9"/>
  <c r="E317" i="9"/>
  <c r="D317" i="9"/>
  <c r="C317" i="9"/>
  <c r="B317" i="9"/>
  <c r="A317" i="9"/>
  <c r="I316" i="9"/>
  <c r="H316" i="9"/>
  <c r="G316" i="9"/>
  <c r="F316" i="9"/>
  <c r="E316" i="9"/>
  <c r="D316" i="9"/>
  <c r="C316" i="9"/>
  <c r="B316" i="9"/>
  <c r="A316" i="9"/>
  <c r="I315" i="9"/>
  <c r="H315" i="9"/>
  <c r="G315" i="9"/>
  <c r="F315" i="9"/>
  <c r="E315" i="9"/>
  <c r="D315" i="9"/>
  <c r="C315" i="9"/>
  <c r="B315" i="9"/>
  <c r="A315" i="9"/>
  <c r="I314" i="9"/>
  <c r="H314" i="9"/>
  <c r="G314" i="9"/>
  <c r="F314" i="9"/>
  <c r="E314" i="9"/>
  <c r="D314" i="9"/>
  <c r="C314" i="9"/>
  <c r="B314" i="9"/>
  <c r="A314" i="9"/>
  <c r="I313" i="9"/>
  <c r="H313" i="9"/>
  <c r="G313" i="9"/>
  <c r="F313" i="9"/>
  <c r="E313" i="9"/>
  <c r="D313" i="9"/>
  <c r="C313" i="9"/>
  <c r="B313" i="9"/>
  <c r="A313" i="9"/>
  <c r="I312" i="9"/>
  <c r="H312" i="9"/>
  <c r="G312" i="9"/>
  <c r="F312" i="9"/>
  <c r="E312" i="9"/>
  <c r="D312" i="9"/>
  <c r="C312" i="9"/>
  <c r="B312" i="9"/>
  <c r="A312" i="9"/>
  <c r="I311" i="9"/>
  <c r="H311" i="9"/>
  <c r="G311" i="9"/>
  <c r="F311" i="9"/>
  <c r="E311" i="9"/>
  <c r="D311" i="9"/>
  <c r="C311" i="9"/>
  <c r="B311" i="9"/>
  <c r="A311" i="9"/>
  <c r="I310" i="9"/>
  <c r="H310" i="9"/>
  <c r="G310" i="9"/>
  <c r="F310" i="9"/>
  <c r="E310" i="9"/>
  <c r="D310" i="9"/>
  <c r="C310" i="9"/>
  <c r="B310" i="9"/>
  <c r="A310" i="9"/>
  <c r="I309" i="9"/>
  <c r="H309" i="9"/>
  <c r="G309" i="9"/>
  <c r="F309" i="9"/>
  <c r="E309" i="9"/>
  <c r="D309" i="9"/>
  <c r="C309" i="9"/>
  <c r="B309" i="9"/>
  <c r="A309" i="9"/>
  <c r="I308" i="9"/>
  <c r="H308" i="9"/>
  <c r="G308" i="9"/>
  <c r="F308" i="9"/>
  <c r="E308" i="9"/>
  <c r="D308" i="9"/>
  <c r="C308" i="9"/>
  <c r="B308" i="9"/>
  <c r="A308" i="9"/>
  <c r="I307" i="9"/>
  <c r="H307" i="9"/>
  <c r="G307" i="9"/>
  <c r="F307" i="9"/>
  <c r="E307" i="9"/>
  <c r="D307" i="9"/>
  <c r="C307" i="9"/>
  <c r="B307" i="9"/>
  <c r="A307" i="9"/>
  <c r="I306" i="9"/>
  <c r="H306" i="9"/>
  <c r="G306" i="9"/>
  <c r="F306" i="9"/>
  <c r="E306" i="9"/>
  <c r="D306" i="9"/>
  <c r="C306" i="9"/>
  <c r="B306" i="9"/>
  <c r="A306" i="9"/>
  <c r="I305" i="9"/>
  <c r="H305" i="9"/>
  <c r="G305" i="9"/>
  <c r="F305" i="9"/>
  <c r="E305" i="9"/>
  <c r="D305" i="9"/>
  <c r="C305" i="9"/>
  <c r="B305" i="9"/>
  <c r="A305" i="9"/>
  <c r="I304" i="9"/>
  <c r="H304" i="9"/>
  <c r="G304" i="9"/>
  <c r="F304" i="9"/>
  <c r="E304" i="9"/>
  <c r="D304" i="9"/>
  <c r="C304" i="9"/>
  <c r="B304" i="9"/>
  <c r="A304" i="9"/>
  <c r="I303" i="9"/>
  <c r="H303" i="9"/>
  <c r="G303" i="9"/>
  <c r="F303" i="9"/>
  <c r="E303" i="9"/>
  <c r="D303" i="9"/>
  <c r="C303" i="9"/>
  <c r="B303" i="9"/>
  <c r="A303" i="9"/>
  <c r="I302" i="9"/>
  <c r="H302" i="9"/>
  <c r="G302" i="9"/>
  <c r="F302" i="9"/>
  <c r="E302" i="9"/>
  <c r="D302" i="9"/>
  <c r="C302" i="9"/>
  <c r="B302" i="9"/>
  <c r="A302" i="9"/>
  <c r="I301" i="9"/>
  <c r="H301" i="9"/>
  <c r="G301" i="9"/>
  <c r="F301" i="9"/>
  <c r="E301" i="9"/>
  <c r="D301" i="9"/>
  <c r="C301" i="9"/>
  <c r="B301" i="9"/>
  <c r="A301" i="9"/>
  <c r="I300" i="9"/>
  <c r="H300" i="9"/>
  <c r="G300" i="9"/>
  <c r="F300" i="9"/>
  <c r="E300" i="9"/>
  <c r="D300" i="9"/>
  <c r="C300" i="9"/>
  <c r="B300" i="9"/>
  <c r="A300" i="9"/>
  <c r="I299" i="9"/>
  <c r="H299" i="9"/>
  <c r="G299" i="9"/>
  <c r="F299" i="9"/>
  <c r="E299" i="9"/>
  <c r="D299" i="9"/>
  <c r="C299" i="9"/>
  <c r="B299" i="9"/>
  <c r="A299" i="9"/>
  <c r="I298" i="9"/>
  <c r="H298" i="9"/>
  <c r="G298" i="9"/>
  <c r="F298" i="9"/>
  <c r="E298" i="9"/>
  <c r="D298" i="9"/>
  <c r="C298" i="9"/>
  <c r="B298" i="9"/>
  <c r="A298" i="9"/>
  <c r="I297" i="9"/>
  <c r="H297" i="9"/>
  <c r="G297" i="9"/>
  <c r="F297" i="9"/>
  <c r="E297" i="9"/>
  <c r="D297" i="9"/>
  <c r="C297" i="9"/>
  <c r="B297" i="9"/>
  <c r="A297" i="9"/>
  <c r="I296" i="9"/>
  <c r="H296" i="9"/>
  <c r="G296" i="9"/>
  <c r="F296" i="9"/>
  <c r="E296" i="9"/>
  <c r="D296" i="9"/>
  <c r="C296" i="9"/>
  <c r="B296" i="9"/>
  <c r="A296" i="9"/>
  <c r="I295" i="9"/>
  <c r="H295" i="9"/>
  <c r="G295" i="9"/>
  <c r="F295" i="9"/>
  <c r="E295" i="9"/>
  <c r="D295" i="9"/>
  <c r="C295" i="9"/>
  <c r="B295" i="9"/>
  <c r="A295" i="9"/>
  <c r="I294" i="9"/>
  <c r="H294" i="9"/>
  <c r="G294" i="9"/>
  <c r="F294" i="9"/>
  <c r="E294" i="9"/>
  <c r="D294" i="9"/>
  <c r="C294" i="9"/>
  <c r="B294" i="9"/>
  <c r="A294" i="9"/>
  <c r="I293" i="9"/>
  <c r="H293" i="9"/>
  <c r="G293" i="9"/>
  <c r="F293" i="9"/>
  <c r="E293" i="9"/>
  <c r="D293" i="9"/>
  <c r="C293" i="9"/>
  <c r="B293" i="9"/>
  <c r="A293" i="9"/>
  <c r="I292" i="9"/>
  <c r="H292" i="9"/>
  <c r="G292" i="9"/>
  <c r="F292" i="9"/>
  <c r="E292" i="9"/>
  <c r="D292" i="9"/>
  <c r="C292" i="9"/>
  <c r="B292" i="9"/>
  <c r="A292" i="9"/>
  <c r="I291" i="9"/>
  <c r="H291" i="9"/>
  <c r="G291" i="9"/>
  <c r="F291" i="9"/>
  <c r="E291" i="9"/>
  <c r="D291" i="9"/>
  <c r="C291" i="9"/>
  <c r="B291" i="9"/>
  <c r="A291" i="9"/>
  <c r="I290" i="9"/>
  <c r="H290" i="9"/>
  <c r="G290" i="9"/>
  <c r="F290" i="9"/>
  <c r="E290" i="9"/>
  <c r="D290" i="9"/>
  <c r="C290" i="9"/>
  <c r="B290" i="9"/>
  <c r="A290" i="9"/>
  <c r="I289" i="9"/>
  <c r="H289" i="9"/>
  <c r="G289" i="9"/>
  <c r="F289" i="9"/>
  <c r="E289" i="9"/>
  <c r="D289" i="9"/>
  <c r="C289" i="9"/>
  <c r="B289" i="9"/>
  <c r="A289" i="9"/>
  <c r="I288" i="9"/>
  <c r="H288" i="9"/>
  <c r="G288" i="9"/>
  <c r="F288" i="9"/>
  <c r="E288" i="9"/>
  <c r="D288" i="9"/>
  <c r="C288" i="9"/>
  <c r="B288" i="9"/>
  <c r="A288" i="9"/>
  <c r="I287" i="9"/>
  <c r="H287" i="9"/>
  <c r="G287" i="9"/>
  <c r="F287" i="9"/>
  <c r="E287" i="9"/>
  <c r="D287" i="9"/>
  <c r="C287" i="9"/>
  <c r="B287" i="9"/>
  <c r="A287" i="9"/>
  <c r="I286" i="9"/>
  <c r="H286" i="9"/>
  <c r="G286" i="9"/>
  <c r="F286" i="9"/>
  <c r="E286" i="9"/>
  <c r="D286" i="9"/>
  <c r="C286" i="9"/>
  <c r="B286" i="9"/>
  <c r="A286" i="9"/>
  <c r="I285" i="9"/>
  <c r="H285" i="9"/>
  <c r="G285" i="9"/>
  <c r="F285" i="9"/>
  <c r="E285" i="9"/>
  <c r="D285" i="9"/>
  <c r="C285" i="9"/>
  <c r="B285" i="9"/>
  <c r="A285" i="9"/>
  <c r="I284" i="9"/>
  <c r="H284" i="9"/>
  <c r="G284" i="9"/>
  <c r="F284" i="9"/>
  <c r="E284" i="9"/>
  <c r="D284" i="9"/>
  <c r="C284" i="9"/>
  <c r="B284" i="9"/>
  <c r="A284" i="9"/>
  <c r="I283" i="9"/>
  <c r="H283" i="9"/>
  <c r="G283" i="9"/>
  <c r="F283" i="9"/>
  <c r="E283" i="9"/>
  <c r="D283" i="9"/>
  <c r="C283" i="9"/>
  <c r="B283" i="9"/>
  <c r="A283" i="9"/>
  <c r="I282" i="9"/>
  <c r="H282" i="9"/>
  <c r="G282" i="9"/>
  <c r="F282" i="9"/>
  <c r="E282" i="9"/>
  <c r="D282" i="9"/>
  <c r="C282" i="9"/>
  <c r="B282" i="9"/>
  <c r="A282" i="9"/>
  <c r="I281" i="9"/>
  <c r="H281" i="9"/>
  <c r="G281" i="9"/>
  <c r="F281" i="9"/>
  <c r="E281" i="9"/>
  <c r="D281" i="9"/>
  <c r="C281" i="9"/>
  <c r="B281" i="9"/>
  <c r="A281" i="9"/>
  <c r="I280" i="9"/>
  <c r="H280" i="9"/>
  <c r="G280" i="9"/>
  <c r="F280" i="9"/>
  <c r="E280" i="9"/>
  <c r="D280" i="9"/>
  <c r="C280" i="9"/>
  <c r="B280" i="9"/>
  <c r="A280" i="9"/>
  <c r="I279" i="9"/>
  <c r="H279" i="9"/>
  <c r="G279" i="9"/>
  <c r="F279" i="9"/>
  <c r="E279" i="9"/>
  <c r="D279" i="9"/>
  <c r="C279" i="9"/>
  <c r="B279" i="9"/>
  <c r="A279" i="9"/>
  <c r="I278" i="9"/>
  <c r="H278" i="9"/>
  <c r="G278" i="9"/>
  <c r="F278" i="9"/>
  <c r="E278" i="9"/>
  <c r="D278" i="9"/>
  <c r="C278" i="9"/>
  <c r="B278" i="9"/>
  <c r="A278" i="9"/>
  <c r="I277" i="9"/>
  <c r="H277" i="9"/>
  <c r="G277" i="9"/>
  <c r="F277" i="9"/>
  <c r="E277" i="9"/>
  <c r="D277" i="9"/>
  <c r="C277" i="9"/>
  <c r="B277" i="9"/>
  <c r="A277" i="9"/>
  <c r="I276" i="9"/>
  <c r="H276" i="9"/>
  <c r="G276" i="9"/>
  <c r="F276" i="9"/>
  <c r="E276" i="9"/>
  <c r="D276" i="9"/>
  <c r="C276" i="9"/>
  <c r="B276" i="9"/>
  <c r="A276" i="9"/>
  <c r="I275" i="9"/>
  <c r="H275" i="9"/>
  <c r="G275" i="9"/>
  <c r="F275" i="9"/>
  <c r="E275" i="9"/>
  <c r="D275" i="9"/>
  <c r="C275" i="9"/>
  <c r="B275" i="9"/>
  <c r="A275" i="9"/>
  <c r="I274" i="9"/>
  <c r="H274" i="9"/>
  <c r="G274" i="9"/>
  <c r="F274" i="9"/>
  <c r="E274" i="9"/>
  <c r="D274" i="9"/>
  <c r="C274" i="9"/>
  <c r="B274" i="9"/>
  <c r="A274" i="9"/>
  <c r="I273" i="9"/>
  <c r="H273" i="9"/>
  <c r="G273" i="9"/>
  <c r="F273" i="9"/>
  <c r="E273" i="9"/>
  <c r="D273" i="9"/>
  <c r="C273" i="9"/>
  <c r="B273" i="9"/>
  <c r="A273" i="9"/>
  <c r="I272" i="9"/>
  <c r="H272" i="9"/>
  <c r="G272" i="9"/>
  <c r="F272" i="9"/>
  <c r="E272" i="9"/>
  <c r="D272" i="9"/>
  <c r="C272" i="9"/>
  <c r="B272" i="9"/>
  <c r="A272" i="9"/>
  <c r="I271" i="9"/>
  <c r="H271" i="9"/>
  <c r="G271" i="9"/>
  <c r="F271" i="9"/>
  <c r="E271" i="9"/>
  <c r="D271" i="9"/>
  <c r="C271" i="9"/>
  <c r="B271" i="9"/>
  <c r="A271" i="9"/>
  <c r="I270" i="9"/>
  <c r="H270" i="9"/>
  <c r="G270" i="9"/>
  <c r="F270" i="9"/>
  <c r="E270" i="9"/>
  <c r="D270" i="9"/>
  <c r="C270" i="9"/>
  <c r="B270" i="9"/>
  <c r="A270" i="9"/>
  <c r="I269" i="9"/>
  <c r="H269" i="9"/>
  <c r="G269" i="9"/>
  <c r="F269" i="9"/>
  <c r="E269" i="9"/>
  <c r="D269" i="9"/>
  <c r="C269" i="9"/>
  <c r="B269" i="9"/>
  <c r="A269" i="9"/>
  <c r="I268" i="9"/>
  <c r="H268" i="9"/>
  <c r="G268" i="9"/>
  <c r="F268" i="9"/>
  <c r="E268" i="9"/>
  <c r="D268" i="9"/>
  <c r="C268" i="9"/>
  <c r="B268" i="9"/>
  <c r="A268" i="9"/>
  <c r="I267" i="9"/>
  <c r="H267" i="9"/>
  <c r="G267" i="9"/>
  <c r="F267" i="9"/>
  <c r="E267" i="9"/>
  <c r="D267" i="9"/>
  <c r="C267" i="9"/>
  <c r="B267" i="9"/>
  <c r="A267" i="9"/>
  <c r="I266" i="9"/>
  <c r="H266" i="9"/>
  <c r="G266" i="9"/>
  <c r="F266" i="9"/>
  <c r="E266" i="9"/>
  <c r="D266" i="9"/>
  <c r="C266" i="9"/>
  <c r="B266" i="9"/>
  <c r="A266" i="9"/>
  <c r="I265" i="9"/>
  <c r="H265" i="9"/>
  <c r="G265" i="9"/>
  <c r="F265" i="9"/>
  <c r="E265" i="9"/>
  <c r="D265" i="9"/>
  <c r="C265" i="9"/>
  <c r="B265" i="9"/>
  <c r="A265" i="9"/>
  <c r="I264" i="9"/>
  <c r="H264" i="9"/>
  <c r="G264" i="9"/>
  <c r="F264" i="9"/>
  <c r="E264" i="9"/>
  <c r="D264" i="9"/>
  <c r="C264" i="9"/>
  <c r="B264" i="9"/>
  <c r="A264" i="9"/>
  <c r="I263" i="9"/>
  <c r="H263" i="9"/>
  <c r="G263" i="9"/>
  <c r="F263" i="9"/>
  <c r="E263" i="9"/>
  <c r="D263" i="9"/>
  <c r="C263" i="9"/>
  <c r="B263" i="9"/>
  <c r="A263" i="9"/>
  <c r="I262" i="9"/>
  <c r="H262" i="9"/>
  <c r="G262" i="9"/>
  <c r="F262" i="9"/>
  <c r="E262" i="9"/>
  <c r="D262" i="9"/>
  <c r="C262" i="9"/>
  <c r="B262" i="9"/>
  <c r="A262" i="9"/>
  <c r="I261" i="9"/>
  <c r="H261" i="9"/>
  <c r="G261" i="9"/>
  <c r="F261" i="9"/>
  <c r="E261" i="9"/>
  <c r="D261" i="9"/>
  <c r="C261" i="9"/>
  <c r="B261" i="9"/>
  <c r="A261" i="9"/>
  <c r="I260" i="9"/>
  <c r="H260" i="9"/>
  <c r="G260" i="9"/>
  <c r="F260" i="9"/>
  <c r="E260" i="9"/>
  <c r="D260" i="9"/>
  <c r="C260" i="9"/>
  <c r="B260" i="9"/>
  <c r="A260" i="9"/>
  <c r="I259" i="9"/>
  <c r="H259" i="9"/>
  <c r="G259" i="9"/>
  <c r="F259" i="9"/>
  <c r="E259" i="9"/>
  <c r="D259" i="9"/>
  <c r="C259" i="9"/>
  <c r="B259" i="9"/>
  <c r="A259" i="9"/>
  <c r="I258" i="9"/>
  <c r="H258" i="9"/>
  <c r="G258" i="9"/>
  <c r="F258" i="9"/>
  <c r="E258" i="9"/>
  <c r="D258" i="9"/>
  <c r="C258" i="9"/>
  <c r="B258" i="9"/>
  <c r="A258" i="9"/>
  <c r="I257" i="9"/>
  <c r="H257" i="9"/>
  <c r="G257" i="9"/>
  <c r="F257" i="9"/>
  <c r="E257" i="9"/>
  <c r="D257" i="9"/>
  <c r="C257" i="9"/>
  <c r="B257" i="9"/>
  <c r="A257" i="9"/>
  <c r="I256" i="9"/>
  <c r="H256" i="9"/>
  <c r="G256" i="9"/>
  <c r="F256" i="9"/>
  <c r="E256" i="9"/>
  <c r="D256" i="9"/>
  <c r="C256" i="9"/>
  <c r="B256" i="9"/>
  <c r="A256" i="9"/>
  <c r="I255" i="9"/>
  <c r="H255" i="9"/>
  <c r="G255" i="9"/>
  <c r="F255" i="9"/>
  <c r="E255" i="9"/>
  <c r="D255" i="9"/>
  <c r="C255" i="9"/>
  <c r="B255" i="9"/>
  <c r="A255" i="9"/>
  <c r="I254" i="9"/>
  <c r="H254" i="9"/>
  <c r="G254" i="9"/>
  <c r="F254" i="9"/>
  <c r="E254" i="9"/>
  <c r="D254" i="9"/>
  <c r="C254" i="9"/>
  <c r="B254" i="9"/>
  <c r="A254" i="9"/>
  <c r="I253" i="9"/>
  <c r="H253" i="9"/>
  <c r="G253" i="9"/>
  <c r="F253" i="9"/>
  <c r="E253" i="9"/>
  <c r="D253" i="9"/>
  <c r="C253" i="9"/>
  <c r="B253" i="9"/>
  <c r="A253" i="9"/>
  <c r="I252" i="9"/>
  <c r="H252" i="9"/>
  <c r="G252" i="9"/>
  <c r="F252" i="9"/>
  <c r="E252" i="9"/>
  <c r="D252" i="9"/>
  <c r="C252" i="9"/>
  <c r="B252" i="9"/>
  <c r="A252" i="9"/>
  <c r="I251" i="9"/>
  <c r="H251" i="9"/>
  <c r="G251" i="9"/>
  <c r="F251" i="9"/>
  <c r="E251" i="9"/>
  <c r="D251" i="9"/>
  <c r="C251" i="9"/>
  <c r="B251" i="9"/>
  <c r="A251" i="9"/>
  <c r="I250" i="9"/>
  <c r="H250" i="9"/>
  <c r="G250" i="9"/>
  <c r="F250" i="9"/>
  <c r="E250" i="9"/>
  <c r="D250" i="9"/>
  <c r="C250" i="9"/>
  <c r="B250" i="9"/>
  <c r="A250" i="9"/>
  <c r="I249" i="9"/>
  <c r="H249" i="9"/>
  <c r="G249" i="9"/>
  <c r="F249" i="9"/>
  <c r="E249" i="9"/>
  <c r="D249" i="9"/>
  <c r="C249" i="9"/>
  <c r="B249" i="9"/>
  <c r="A249" i="9"/>
  <c r="I248" i="9"/>
  <c r="H248" i="9"/>
  <c r="G248" i="9"/>
  <c r="F248" i="9"/>
  <c r="E248" i="9"/>
  <c r="D248" i="9"/>
  <c r="C248" i="9"/>
  <c r="B248" i="9"/>
  <c r="A248" i="9"/>
  <c r="I247" i="9"/>
  <c r="H247" i="9"/>
  <c r="G247" i="9"/>
  <c r="F247" i="9"/>
  <c r="E247" i="9"/>
  <c r="D247" i="9"/>
  <c r="C247" i="9"/>
  <c r="B247" i="9"/>
  <c r="A247" i="9"/>
  <c r="I246" i="9"/>
  <c r="H246" i="9"/>
  <c r="G246" i="9"/>
  <c r="F246" i="9"/>
  <c r="E246" i="9"/>
  <c r="D246" i="9"/>
  <c r="C246" i="9"/>
  <c r="B246" i="9"/>
  <c r="A246" i="9"/>
  <c r="I245" i="9"/>
  <c r="H245" i="9"/>
  <c r="G245" i="9"/>
  <c r="F245" i="9"/>
  <c r="E245" i="9"/>
  <c r="D245" i="9"/>
  <c r="C245" i="9"/>
  <c r="B245" i="9"/>
  <c r="A245" i="9"/>
  <c r="I244" i="9"/>
  <c r="H244" i="9"/>
  <c r="G244" i="9"/>
  <c r="F244" i="9"/>
  <c r="E244" i="9"/>
  <c r="D244" i="9"/>
  <c r="C244" i="9"/>
  <c r="B244" i="9"/>
  <c r="A244" i="9"/>
  <c r="I243" i="9"/>
  <c r="H243" i="9"/>
  <c r="G243" i="9"/>
  <c r="F243" i="9"/>
  <c r="E243" i="9"/>
  <c r="D243" i="9"/>
  <c r="C243" i="9"/>
  <c r="B243" i="9"/>
  <c r="A243" i="9"/>
  <c r="I242" i="9"/>
  <c r="H242" i="9"/>
  <c r="G242" i="9"/>
  <c r="F242" i="9"/>
  <c r="E242" i="9"/>
  <c r="D242" i="9"/>
  <c r="C242" i="9"/>
  <c r="B242" i="9"/>
  <c r="A242" i="9"/>
  <c r="I241" i="9"/>
  <c r="H241" i="9"/>
  <c r="G241" i="9"/>
  <c r="F241" i="9"/>
  <c r="E241" i="9"/>
  <c r="D241" i="9"/>
  <c r="C241" i="9"/>
  <c r="B241" i="9"/>
  <c r="A241" i="9"/>
  <c r="I240" i="9"/>
  <c r="H240" i="9"/>
  <c r="G240" i="9"/>
  <c r="F240" i="9"/>
  <c r="E240" i="9"/>
  <c r="D240" i="9"/>
  <c r="C240" i="9"/>
  <c r="B240" i="9"/>
  <c r="A240" i="9"/>
  <c r="I239" i="9"/>
  <c r="H239" i="9"/>
  <c r="G239" i="9"/>
  <c r="F239" i="9"/>
  <c r="E239" i="9"/>
  <c r="D239" i="9"/>
  <c r="C239" i="9"/>
  <c r="B239" i="9"/>
  <c r="A239" i="9"/>
  <c r="I238" i="9"/>
  <c r="H238" i="9"/>
  <c r="G238" i="9"/>
  <c r="F238" i="9"/>
  <c r="E238" i="9"/>
  <c r="D238" i="9"/>
  <c r="C238" i="9"/>
  <c r="B238" i="9"/>
  <c r="A238" i="9"/>
  <c r="I237" i="9"/>
  <c r="H237" i="9"/>
  <c r="G237" i="9"/>
  <c r="F237" i="9"/>
  <c r="E237" i="9"/>
  <c r="D237" i="9"/>
  <c r="C237" i="9"/>
  <c r="B237" i="9"/>
  <c r="A237" i="9"/>
  <c r="I236" i="9"/>
  <c r="H236" i="9"/>
  <c r="G236" i="9"/>
  <c r="F236" i="9"/>
  <c r="E236" i="9"/>
  <c r="D236" i="9"/>
  <c r="C236" i="9"/>
  <c r="B236" i="9"/>
  <c r="A236" i="9"/>
  <c r="I235" i="9"/>
  <c r="H235" i="9"/>
  <c r="G235" i="9"/>
  <c r="F235" i="9"/>
  <c r="E235" i="9"/>
  <c r="D235" i="9"/>
  <c r="C235" i="9"/>
  <c r="B235" i="9"/>
  <c r="A235" i="9"/>
  <c r="I234" i="9"/>
  <c r="H234" i="9"/>
  <c r="G234" i="9"/>
  <c r="F234" i="9"/>
  <c r="E234" i="9"/>
  <c r="D234" i="9"/>
  <c r="C234" i="9"/>
  <c r="B234" i="9"/>
  <c r="A234" i="9"/>
  <c r="I233" i="9"/>
  <c r="H233" i="9"/>
  <c r="G233" i="9"/>
  <c r="F233" i="9"/>
  <c r="E233" i="9"/>
  <c r="D233" i="9"/>
  <c r="C233" i="9"/>
  <c r="B233" i="9"/>
  <c r="A233" i="9"/>
  <c r="I232" i="9"/>
  <c r="H232" i="9"/>
  <c r="G232" i="9"/>
  <c r="F232" i="9"/>
  <c r="E232" i="9"/>
  <c r="D232" i="9"/>
  <c r="C232" i="9"/>
  <c r="B232" i="9"/>
  <c r="A232" i="9"/>
  <c r="I231" i="9"/>
  <c r="H231" i="9"/>
  <c r="G231" i="9"/>
  <c r="F231" i="9"/>
  <c r="E231" i="9"/>
  <c r="D231" i="9"/>
  <c r="C231" i="9"/>
  <c r="B231" i="9"/>
  <c r="A231" i="9"/>
  <c r="I230" i="9"/>
  <c r="H230" i="9"/>
  <c r="G230" i="9"/>
  <c r="F230" i="9"/>
  <c r="E230" i="9"/>
  <c r="D230" i="9"/>
  <c r="C230" i="9"/>
  <c r="B230" i="9"/>
  <c r="A230" i="9"/>
  <c r="I229" i="9"/>
  <c r="H229" i="9"/>
  <c r="G229" i="9"/>
  <c r="F229" i="9"/>
  <c r="E229" i="9"/>
  <c r="D229" i="9"/>
  <c r="C229" i="9"/>
  <c r="B229" i="9"/>
  <c r="A229" i="9"/>
  <c r="I228" i="9"/>
  <c r="H228" i="9"/>
  <c r="G228" i="9"/>
  <c r="F228" i="9"/>
  <c r="E228" i="9"/>
  <c r="D228" i="9"/>
  <c r="C228" i="9"/>
  <c r="B228" i="9"/>
  <c r="A228" i="9"/>
  <c r="I227" i="9"/>
  <c r="H227" i="9"/>
  <c r="G227" i="9"/>
  <c r="F227" i="9"/>
  <c r="E227" i="9"/>
  <c r="D227" i="9"/>
  <c r="C227" i="9"/>
  <c r="B227" i="9"/>
  <c r="A227" i="9"/>
  <c r="I226" i="9"/>
  <c r="H226" i="9"/>
  <c r="G226" i="9"/>
  <c r="F226" i="9"/>
  <c r="E226" i="9"/>
  <c r="D226" i="9"/>
  <c r="C226" i="9"/>
  <c r="B226" i="9"/>
  <c r="A226" i="9"/>
  <c r="I225" i="9"/>
  <c r="H225" i="9"/>
  <c r="G225" i="9"/>
  <c r="F225" i="9"/>
  <c r="E225" i="9"/>
  <c r="D225" i="9"/>
  <c r="C225" i="9"/>
  <c r="B225" i="9"/>
  <c r="A225" i="9"/>
  <c r="I224" i="9"/>
  <c r="H224" i="9"/>
  <c r="G224" i="9"/>
  <c r="F224" i="9"/>
  <c r="E224" i="9"/>
  <c r="D224" i="9"/>
  <c r="C224" i="9"/>
  <c r="B224" i="9"/>
  <c r="A224" i="9"/>
  <c r="I223" i="9"/>
  <c r="H223" i="9"/>
  <c r="G223" i="9"/>
  <c r="F223" i="9"/>
  <c r="E223" i="9"/>
  <c r="D223" i="9"/>
  <c r="C223" i="9"/>
  <c r="B223" i="9"/>
  <c r="A223" i="9"/>
  <c r="I222" i="9"/>
  <c r="H222" i="9"/>
  <c r="G222" i="9"/>
  <c r="F222" i="9"/>
  <c r="E222" i="9"/>
  <c r="D222" i="9"/>
  <c r="C222" i="9"/>
  <c r="B222" i="9"/>
  <c r="A222" i="9"/>
  <c r="I221" i="9"/>
  <c r="H221" i="9"/>
  <c r="G221" i="9"/>
  <c r="F221" i="9"/>
  <c r="E221" i="9"/>
  <c r="D221" i="9"/>
  <c r="C221" i="9"/>
  <c r="B221" i="9"/>
  <c r="A221" i="9"/>
  <c r="I220" i="9"/>
  <c r="H220" i="9"/>
  <c r="G220" i="9"/>
  <c r="F220" i="9"/>
  <c r="E220" i="9"/>
  <c r="D220" i="9"/>
  <c r="C220" i="9"/>
  <c r="B220" i="9"/>
  <c r="A220" i="9"/>
  <c r="I219" i="9"/>
  <c r="H219" i="9"/>
  <c r="G219" i="9"/>
  <c r="F219" i="9"/>
  <c r="E219" i="9"/>
  <c r="D219" i="9"/>
  <c r="C219" i="9"/>
  <c r="B219" i="9"/>
  <c r="A219" i="9"/>
  <c r="I218" i="9"/>
  <c r="H218" i="9"/>
  <c r="G218" i="9"/>
  <c r="F218" i="9"/>
  <c r="E218" i="9"/>
  <c r="D218" i="9"/>
  <c r="C218" i="9"/>
  <c r="B218" i="9"/>
  <c r="A218" i="9"/>
  <c r="I217" i="9"/>
  <c r="H217" i="9"/>
  <c r="G217" i="9"/>
  <c r="F217" i="9"/>
  <c r="E217" i="9"/>
  <c r="D217" i="9"/>
  <c r="C217" i="9"/>
  <c r="B217" i="9"/>
  <c r="A217" i="9"/>
  <c r="I216" i="9"/>
  <c r="H216" i="9"/>
  <c r="G216" i="9"/>
  <c r="F216" i="9"/>
  <c r="E216" i="9"/>
  <c r="D216" i="9"/>
  <c r="C216" i="9"/>
  <c r="B216" i="9"/>
  <c r="A216" i="9"/>
  <c r="I215" i="9"/>
  <c r="H215" i="9"/>
  <c r="G215" i="9"/>
  <c r="F215" i="9"/>
  <c r="E215" i="9"/>
  <c r="D215" i="9"/>
  <c r="C215" i="9"/>
  <c r="B215" i="9"/>
  <c r="A215" i="9"/>
  <c r="I214" i="9"/>
  <c r="H214" i="9"/>
  <c r="G214" i="9"/>
  <c r="F214" i="9"/>
  <c r="E214" i="9"/>
  <c r="D214" i="9"/>
  <c r="C214" i="9"/>
  <c r="B214" i="9"/>
  <c r="A214" i="9"/>
  <c r="I213" i="9"/>
  <c r="H213" i="9"/>
  <c r="G213" i="9"/>
  <c r="F213" i="9"/>
  <c r="E213" i="9"/>
  <c r="D213" i="9"/>
  <c r="C213" i="9"/>
  <c r="B213" i="9"/>
  <c r="A213" i="9"/>
  <c r="I212" i="9"/>
  <c r="H212" i="9"/>
  <c r="G212" i="9"/>
  <c r="F212" i="9"/>
  <c r="E212" i="9"/>
  <c r="D212" i="9"/>
  <c r="C212" i="9"/>
  <c r="B212" i="9"/>
  <c r="A212" i="9"/>
  <c r="I211" i="9"/>
  <c r="H211" i="9"/>
  <c r="G211" i="9"/>
  <c r="F211" i="9"/>
  <c r="E211" i="9"/>
  <c r="D211" i="9"/>
  <c r="C211" i="9"/>
  <c r="B211" i="9"/>
  <c r="A211" i="9"/>
  <c r="I210" i="9"/>
  <c r="H210" i="9"/>
  <c r="G210" i="9"/>
  <c r="F210" i="9"/>
  <c r="E210" i="9"/>
  <c r="D210" i="9"/>
  <c r="C210" i="9"/>
  <c r="B210" i="9"/>
  <c r="A210" i="9"/>
  <c r="I209" i="9"/>
  <c r="H209" i="9"/>
  <c r="G209" i="9"/>
  <c r="F209" i="9"/>
  <c r="E209" i="9"/>
  <c r="D209" i="9"/>
  <c r="C209" i="9"/>
  <c r="B209" i="9"/>
  <c r="A209" i="9"/>
  <c r="I208" i="9"/>
  <c r="H208" i="9"/>
  <c r="G208" i="9"/>
  <c r="F208" i="9"/>
  <c r="E208" i="9"/>
  <c r="D208" i="9"/>
  <c r="C208" i="9"/>
  <c r="B208" i="9"/>
  <c r="A208" i="9"/>
  <c r="I207" i="9"/>
  <c r="H207" i="9"/>
  <c r="G207" i="9"/>
  <c r="F207" i="9"/>
  <c r="E207" i="9"/>
  <c r="D207" i="9"/>
  <c r="C207" i="9"/>
  <c r="B207" i="9"/>
  <c r="A207" i="9"/>
  <c r="I206" i="9"/>
  <c r="H206" i="9"/>
  <c r="G206" i="9"/>
  <c r="F206" i="9"/>
  <c r="E206" i="9"/>
  <c r="D206" i="9"/>
  <c r="C206" i="9"/>
  <c r="B206" i="9"/>
  <c r="A206" i="9"/>
  <c r="I205" i="9"/>
  <c r="H205" i="9"/>
  <c r="G205" i="9"/>
  <c r="F205" i="9"/>
  <c r="E205" i="9"/>
  <c r="D205" i="9"/>
  <c r="C205" i="9"/>
  <c r="B205" i="9"/>
  <c r="A205" i="9"/>
  <c r="I204" i="9"/>
  <c r="H204" i="9"/>
  <c r="G204" i="9"/>
  <c r="F204" i="9"/>
  <c r="E204" i="9"/>
  <c r="D204" i="9"/>
  <c r="C204" i="9"/>
  <c r="B204" i="9"/>
  <c r="A204" i="9"/>
  <c r="I203" i="9"/>
  <c r="H203" i="9"/>
  <c r="G203" i="9"/>
  <c r="F203" i="9"/>
  <c r="E203" i="9"/>
  <c r="D203" i="9"/>
  <c r="C203" i="9"/>
  <c r="B203" i="9"/>
  <c r="A203" i="9"/>
  <c r="I202" i="9"/>
  <c r="H202" i="9"/>
  <c r="G202" i="9"/>
  <c r="F202" i="9"/>
  <c r="E202" i="9"/>
  <c r="D202" i="9"/>
  <c r="C202" i="9"/>
  <c r="B202" i="9"/>
  <c r="A202" i="9"/>
  <c r="I201" i="9"/>
  <c r="H201" i="9"/>
  <c r="G201" i="9"/>
  <c r="F201" i="9"/>
  <c r="E201" i="9"/>
  <c r="D201" i="9"/>
  <c r="C201" i="9"/>
  <c r="B201" i="9"/>
  <c r="A201" i="9"/>
  <c r="I200" i="9"/>
  <c r="H200" i="9"/>
  <c r="G200" i="9"/>
  <c r="F200" i="9"/>
  <c r="E200" i="9"/>
  <c r="D200" i="9"/>
  <c r="C200" i="9"/>
  <c r="B200" i="9"/>
  <c r="A200" i="9"/>
  <c r="I199" i="9"/>
  <c r="H199" i="9"/>
  <c r="G199" i="9"/>
  <c r="F199" i="9"/>
  <c r="E199" i="9"/>
  <c r="D199" i="9"/>
  <c r="C199" i="9"/>
  <c r="B199" i="9"/>
  <c r="A199" i="9"/>
  <c r="I198" i="9"/>
  <c r="H198" i="9"/>
  <c r="G198" i="9"/>
  <c r="F198" i="9"/>
  <c r="E198" i="9"/>
  <c r="D198" i="9"/>
  <c r="C198" i="9"/>
  <c r="B198" i="9"/>
  <c r="A198" i="9"/>
  <c r="I197" i="9"/>
  <c r="H197" i="9"/>
  <c r="G197" i="9"/>
  <c r="F197" i="9"/>
  <c r="E197" i="9"/>
  <c r="D197" i="9"/>
  <c r="C197" i="9"/>
  <c r="B197" i="9"/>
  <c r="A197" i="9"/>
  <c r="I196" i="9"/>
  <c r="H196" i="9"/>
  <c r="G196" i="9"/>
  <c r="F196" i="9"/>
  <c r="E196" i="9"/>
  <c r="D196" i="9"/>
  <c r="C196" i="9"/>
  <c r="B196" i="9"/>
  <c r="A196" i="9"/>
  <c r="I195" i="9"/>
  <c r="H195" i="9"/>
  <c r="G195" i="9"/>
  <c r="F195" i="9"/>
  <c r="E195" i="9"/>
  <c r="D195" i="9"/>
  <c r="C195" i="9"/>
  <c r="B195" i="9"/>
  <c r="A195" i="9"/>
  <c r="I194" i="9"/>
  <c r="H194" i="9"/>
  <c r="G194" i="9"/>
  <c r="F194" i="9"/>
  <c r="E194" i="9"/>
  <c r="D194" i="9"/>
  <c r="C194" i="9"/>
  <c r="B194" i="9"/>
  <c r="A194" i="9"/>
  <c r="I193" i="9"/>
  <c r="H193" i="9"/>
  <c r="G193" i="9"/>
  <c r="F193" i="9"/>
  <c r="E193" i="9"/>
  <c r="D193" i="9"/>
  <c r="C193" i="9"/>
  <c r="B193" i="9"/>
  <c r="A193" i="9"/>
  <c r="I192" i="9"/>
  <c r="H192" i="9"/>
  <c r="G192" i="9"/>
  <c r="F192" i="9"/>
  <c r="E192" i="9"/>
  <c r="D192" i="9"/>
  <c r="C192" i="9"/>
  <c r="B192" i="9"/>
  <c r="A192" i="9"/>
  <c r="I191" i="9"/>
  <c r="H191" i="9"/>
  <c r="G191" i="9"/>
  <c r="F191" i="9"/>
  <c r="E191" i="9"/>
  <c r="D191" i="9"/>
  <c r="C191" i="9"/>
  <c r="B191" i="9"/>
  <c r="A191" i="9"/>
  <c r="I190" i="9"/>
  <c r="H190" i="9"/>
  <c r="G190" i="9"/>
  <c r="F190" i="9"/>
  <c r="E190" i="9"/>
  <c r="D190" i="9"/>
  <c r="C190" i="9"/>
  <c r="B190" i="9"/>
  <c r="A190" i="9"/>
  <c r="I189" i="9"/>
  <c r="H189" i="9"/>
  <c r="G189" i="9"/>
  <c r="F189" i="9"/>
  <c r="E189" i="9"/>
  <c r="D189" i="9"/>
  <c r="C189" i="9"/>
  <c r="B189" i="9"/>
  <c r="A189" i="9"/>
  <c r="I188" i="9"/>
  <c r="H188" i="9"/>
  <c r="G188" i="9"/>
  <c r="F188" i="9"/>
  <c r="E188" i="9"/>
  <c r="D188" i="9"/>
  <c r="C188" i="9"/>
  <c r="B188" i="9"/>
  <c r="A188" i="9"/>
  <c r="I187" i="9"/>
  <c r="H187" i="9"/>
  <c r="G187" i="9"/>
  <c r="F187" i="9"/>
  <c r="E187" i="9"/>
  <c r="D187" i="9"/>
  <c r="C187" i="9"/>
  <c r="B187" i="9"/>
  <c r="A187" i="9"/>
  <c r="I186" i="9"/>
  <c r="H186" i="9"/>
  <c r="G186" i="9"/>
  <c r="F186" i="9"/>
  <c r="E186" i="9"/>
  <c r="D186" i="9"/>
  <c r="C186" i="9"/>
  <c r="B186" i="9"/>
  <c r="A186" i="9"/>
  <c r="I185" i="9"/>
  <c r="H185" i="9"/>
  <c r="G185" i="9"/>
  <c r="F185" i="9"/>
  <c r="E185" i="9"/>
  <c r="D185" i="9"/>
  <c r="C185" i="9"/>
  <c r="B185" i="9"/>
  <c r="A185" i="9"/>
  <c r="I184" i="9"/>
  <c r="H184" i="9"/>
  <c r="G184" i="9"/>
  <c r="F184" i="9"/>
  <c r="E184" i="9"/>
  <c r="D184" i="9"/>
  <c r="C184" i="9"/>
  <c r="B184" i="9"/>
  <c r="A184" i="9"/>
  <c r="I183" i="9"/>
  <c r="H183" i="9"/>
  <c r="G183" i="9"/>
  <c r="F183" i="9"/>
  <c r="E183" i="9"/>
  <c r="D183" i="9"/>
  <c r="C183" i="9"/>
  <c r="B183" i="9"/>
  <c r="A183" i="9"/>
  <c r="I182" i="9"/>
  <c r="H182" i="9"/>
  <c r="G182" i="9"/>
  <c r="F182" i="9"/>
  <c r="E182" i="9"/>
  <c r="D182" i="9"/>
  <c r="C182" i="9"/>
  <c r="B182" i="9"/>
  <c r="A182" i="9"/>
  <c r="I181" i="9"/>
  <c r="H181" i="9"/>
  <c r="G181" i="9"/>
  <c r="F181" i="9"/>
  <c r="E181" i="9"/>
  <c r="D181" i="9"/>
  <c r="C181" i="9"/>
  <c r="B181" i="9"/>
  <c r="A181" i="9"/>
  <c r="I180" i="9"/>
  <c r="H180" i="9"/>
  <c r="G180" i="9"/>
  <c r="F180" i="9"/>
  <c r="E180" i="9"/>
  <c r="D180" i="9"/>
  <c r="C180" i="9"/>
  <c r="B180" i="9"/>
  <c r="A180" i="9"/>
  <c r="I179" i="9"/>
  <c r="H179" i="9"/>
  <c r="G179" i="9"/>
  <c r="F179" i="9"/>
  <c r="E179" i="9"/>
  <c r="D179" i="9"/>
  <c r="C179" i="9"/>
  <c r="B179" i="9"/>
  <c r="A179" i="9"/>
  <c r="I178" i="9"/>
  <c r="H178" i="9"/>
  <c r="G178" i="9"/>
  <c r="F178" i="9"/>
  <c r="E178" i="9"/>
  <c r="D178" i="9"/>
  <c r="C178" i="9"/>
  <c r="B178" i="9"/>
  <c r="A178" i="9"/>
  <c r="I177" i="9"/>
  <c r="H177" i="9"/>
  <c r="G177" i="9"/>
  <c r="F177" i="9"/>
  <c r="E177" i="9"/>
  <c r="D177" i="9"/>
  <c r="C177" i="9"/>
  <c r="B177" i="9"/>
  <c r="A177" i="9"/>
  <c r="I176" i="9"/>
  <c r="H176" i="9"/>
  <c r="G176" i="9"/>
  <c r="F176" i="9"/>
  <c r="E176" i="9"/>
  <c r="D176" i="9"/>
  <c r="C176" i="9"/>
  <c r="B176" i="9"/>
  <c r="A176" i="9"/>
  <c r="I175" i="9"/>
  <c r="H175" i="9"/>
  <c r="G175" i="9"/>
  <c r="F175" i="9"/>
  <c r="E175" i="9"/>
  <c r="D175" i="9"/>
  <c r="C175" i="9"/>
  <c r="B175" i="9"/>
  <c r="A175" i="9"/>
  <c r="I174" i="9"/>
  <c r="H174" i="9"/>
  <c r="G174" i="9"/>
  <c r="F174" i="9"/>
  <c r="E174" i="9"/>
  <c r="D174" i="9"/>
  <c r="C174" i="9"/>
  <c r="B174" i="9"/>
  <c r="A174" i="9"/>
  <c r="I173" i="9"/>
  <c r="H173" i="9"/>
  <c r="G173" i="9"/>
  <c r="F173" i="9"/>
  <c r="E173" i="9"/>
  <c r="D173" i="9"/>
  <c r="C173" i="9"/>
  <c r="B173" i="9"/>
  <c r="A173" i="9"/>
  <c r="I172" i="9"/>
  <c r="H172" i="9"/>
  <c r="G172" i="9"/>
  <c r="F172" i="9"/>
  <c r="E172" i="9"/>
  <c r="D172" i="9"/>
  <c r="C172" i="9"/>
  <c r="B172" i="9"/>
  <c r="A172" i="9"/>
  <c r="I171" i="9"/>
  <c r="H171" i="9"/>
  <c r="G171" i="9"/>
  <c r="F171" i="9"/>
  <c r="E171" i="9"/>
  <c r="D171" i="9"/>
  <c r="C171" i="9"/>
  <c r="B171" i="9"/>
  <c r="A171" i="9"/>
  <c r="I170" i="9"/>
  <c r="H170" i="9"/>
  <c r="G170" i="9"/>
  <c r="F170" i="9"/>
  <c r="E170" i="9"/>
  <c r="D170" i="9"/>
  <c r="C170" i="9"/>
  <c r="B170" i="9"/>
  <c r="A170" i="9"/>
  <c r="I169" i="9"/>
  <c r="H169" i="9"/>
  <c r="G169" i="9"/>
  <c r="F169" i="9"/>
  <c r="E169" i="9"/>
  <c r="D169" i="9"/>
  <c r="C169" i="9"/>
  <c r="B169" i="9"/>
  <c r="A169" i="9"/>
  <c r="I168" i="9"/>
  <c r="H168" i="9"/>
  <c r="G168" i="9"/>
  <c r="F168" i="9"/>
  <c r="E168" i="9"/>
  <c r="D168" i="9"/>
  <c r="C168" i="9"/>
  <c r="B168" i="9"/>
  <c r="A168" i="9"/>
  <c r="I167" i="9"/>
  <c r="H167" i="9"/>
  <c r="G167" i="9"/>
  <c r="F167" i="9"/>
  <c r="E167" i="9"/>
  <c r="D167" i="9"/>
  <c r="C167" i="9"/>
  <c r="B167" i="9"/>
  <c r="A167" i="9"/>
  <c r="I166" i="9"/>
  <c r="H166" i="9"/>
  <c r="G166" i="9"/>
  <c r="F166" i="9"/>
  <c r="E166" i="9"/>
  <c r="D166" i="9"/>
  <c r="C166" i="9"/>
  <c r="B166" i="9"/>
  <c r="A166" i="9"/>
  <c r="I165" i="9"/>
  <c r="H165" i="9"/>
  <c r="G165" i="9"/>
  <c r="F165" i="9"/>
  <c r="E165" i="9"/>
  <c r="D165" i="9"/>
  <c r="C165" i="9"/>
  <c r="B165" i="9"/>
  <c r="A165" i="9"/>
  <c r="I164" i="9"/>
  <c r="H164" i="9"/>
  <c r="G164" i="9"/>
  <c r="F164" i="9"/>
  <c r="E164" i="9"/>
  <c r="D164" i="9"/>
  <c r="C164" i="9"/>
  <c r="B164" i="9"/>
  <c r="A164" i="9"/>
  <c r="I163" i="9"/>
  <c r="H163" i="9"/>
  <c r="G163" i="9"/>
  <c r="F163" i="9"/>
  <c r="E163" i="9"/>
  <c r="D163" i="9"/>
  <c r="C163" i="9"/>
  <c r="B163" i="9"/>
  <c r="A163" i="9"/>
  <c r="I162" i="9"/>
  <c r="H162" i="9"/>
  <c r="G162" i="9"/>
  <c r="F162" i="9"/>
  <c r="E162" i="9"/>
  <c r="D162" i="9"/>
  <c r="C162" i="9"/>
  <c r="B162" i="9"/>
  <c r="A162" i="9"/>
  <c r="I161" i="9"/>
  <c r="H161" i="9"/>
  <c r="G161" i="9"/>
  <c r="F161" i="9"/>
  <c r="E161" i="9"/>
  <c r="D161" i="9"/>
  <c r="C161" i="9"/>
  <c r="B161" i="9"/>
  <c r="A161" i="9"/>
  <c r="I160" i="9"/>
  <c r="H160" i="9"/>
  <c r="G160" i="9"/>
  <c r="F160" i="9"/>
  <c r="E160" i="9"/>
  <c r="D160" i="9"/>
  <c r="C160" i="9"/>
  <c r="B160" i="9"/>
  <c r="A160" i="9"/>
  <c r="I159" i="9"/>
  <c r="H159" i="9"/>
  <c r="G159" i="9"/>
  <c r="F159" i="9"/>
  <c r="E159" i="9"/>
  <c r="D159" i="9"/>
  <c r="C159" i="9"/>
  <c r="B159" i="9"/>
  <c r="A159" i="9"/>
  <c r="I158" i="9"/>
  <c r="H158" i="9"/>
  <c r="G158" i="9"/>
  <c r="F158" i="9"/>
  <c r="E158" i="9"/>
  <c r="D158" i="9"/>
  <c r="C158" i="9"/>
  <c r="B158" i="9"/>
  <c r="A158" i="9"/>
  <c r="I157" i="9"/>
  <c r="H157" i="9"/>
  <c r="G157" i="9"/>
  <c r="F157" i="9"/>
  <c r="E157" i="9"/>
  <c r="D157" i="9"/>
  <c r="C157" i="9"/>
  <c r="B157" i="9"/>
  <c r="A157" i="9"/>
  <c r="I156" i="9"/>
  <c r="H156" i="9"/>
  <c r="G156" i="9"/>
  <c r="F156" i="9"/>
  <c r="E156" i="9"/>
  <c r="D156" i="9"/>
  <c r="C156" i="9"/>
  <c r="B156" i="9"/>
  <c r="A156" i="9"/>
  <c r="I155" i="9"/>
  <c r="H155" i="9"/>
  <c r="G155" i="9"/>
  <c r="F155" i="9"/>
  <c r="E155" i="9"/>
  <c r="D155" i="9"/>
  <c r="C155" i="9"/>
  <c r="B155" i="9"/>
  <c r="A155" i="9"/>
  <c r="I154" i="9"/>
  <c r="H154" i="9"/>
  <c r="G154" i="9"/>
  <c r="F154" i="9"/>
  <c r="E154" i="9"/>
  <c r="D154" i="9"/>
  <c r="C154" i="9"/>
  <c r="B154" i="9"/>
  <c r="A154" i="9"/>
  <c r="I153" i="9"/>
  <c r="H153" i="9"/>
  <c r="G153" i="9"/>
  <c r="F153" i="9"/>
  <c r="E153" i="9"/>
  <c r="D153" i="9"/>
  <c r="C153" i="9"/>
  <c r="B153" i="9"/>
  <c r="A153" i="9"/>
  <c r="I152" i="9"/>
  <c r="H152" i="9"/>
  <c r="G152" i="9"/>
  <c r="F152" i="9"/>
  <c r="E152" i="9"/>
  <c r="D152" i="9"/>
  <c r="C152" i="9"/>
  <c r="B152" i="9"/>
  <c r="A152" i="9"/>
  <c r="I151" i="9"/>
  <c r="H151" i="9"/>
  <c r="G151" i="9"/>
  <c r="F151" i="9"/>
  <c r="E151" i="9"/>
  <c r="D151" i="9"/>
  <c r="C151" i="9"/>
  <c r="B151" i="9"/>
  <c r="A151" i="9"/>
  <c r="I150" i="9"/>
  <c r="H150" i="9"/>
  <c r="G150" i="9"/>
  <c r="F150" i="9"/>
  <c r="E150" i="9"/>
  <c r="D150" i="9"/>
  <c r="C150" i="9"/>
  <c r="B150" i="9"/>
  <c r="A150" i="9"/>
  <c r="I149" i="9"/>
  <c r="H149" i="9"/>
  <c r="G149" i="9"/>
  <c r="F149" i="9"/>
  <c r="E149" i="9"/>
  <c r="D149" i="9"/>
  <c r="C149" i="9"/>
  <c r="B149" i="9"/>
  <c r="A149" i="9"/>
  <c r="I148" i="9"/>
  <c r="H148" i="9"/>
  <c r="G148" i="9"/>
  <c r="F148" i="9"/>
  <c r="E148" i="9"/>
  <c r="D148" i="9"/>
  <c r="C148" i="9"/>
  <c r="B148" i="9"/>
  <c r="A148" i="9"/>
  <c r="I147" i="9"/>
  <c r="H147" i="9"/>
  <c r="G147" i="9"/>
  <c r="F147" i="9"/>
  <c r="E147" i="9"/>
  <c r="D147" i="9"/>
  <c r="C147" i="9"/>
  <c r="B147" i="9"/>
  <c r="A147" i="9"/>
  <c r="I146" i="9"/>
  <c r="H146" i="9"/>
  <c r="G146" i="9"/>
  <c r="F146" i="9"/>
  <c r="E146" i="9"/>
  <c r="D146" i="9"/>
  <c r="C146" i="9"/>
  <c r="B146" i="9"/>
  <c r="A146" i="9"/>
  <c r="I145" i="9"/>
  <c r="H145" i="9"/>
  <c r="G145" i="9"/>
  <c r="F145" i="9"/>
  <c r="E145" i="9"/>
  <c r="D145" i="9"/>
  <c r="C145" i="9"/>
  <c r="B145" i="9"/>
  <c r="A145" i="9"/>
  <c r="I144" i="9"/>
  <c r="H144" i="9"/>
  <c r="G144" i="9"/>
  <c r="F144" i="9"/>
  <c r="E144" i="9"/>
  <c r="D144" i="9"/>
  <c r="C144" i="9"/>
  <c r="B144" i="9"/>
  <c r="A144" i="9"/>
  <c r="I143" i="9"/>
  <c r="H143" i="9"/>
  <c r="G143" i="9"/>
  <c r="F143" i="9"/>
  <c r="E143" i="9"/>
  <c r="D143" i="9"/>
  <c r="C143" i="9"/>
  <c r="B143" i="9"/>
  <c r="A143" i="9"/>
  <c r="I142" i="9"/>
  <c r="H142" i="9"/>
  <c r="G142" i="9"/>
  <c r="F142" i="9"/>
  <c r="E142" i="9"/>
  <c r="D142" i="9"/>
  <c r="C142" i="9"/>
  <c r="B142" i="9"/>
  <c r="A142" i="9"/>
  <c r="I141" i="9"/>
  <c r="H141" i="9"/>
  <c r="G141" i="9"/>
  <c r="F141" i="9"/>
  <c r="E141" i="9"/>
  <c r="D141" i="9"/>
  <c r="C141" i="9"/>
  <c r="B141" i="9"/>
  <c r="A141" i="9"/>
  <c r="I140" i="9"/>
  <c r="H140" i="9"/>
  <c r="G140" i="9"/>
  <c r="F140" i="9"/>
  <c r="E140" i="9"/>
  <c r="D140" i="9"/>
  <c r="C140" i="9"/>
  <c r="B140" i="9"/>
  <c r="A140" i="9"/>
  <c r="I139" i="9"/>
  <c r="H139" i="9"/>
  <c r="G139" i="9"/>
  <c r="F139" i="9"/>
  <c r="E139" i="9"/>
  <c r="D139" i="9"/>
  <c r="C139" i="9"/>
  <c r="B139" i="9"/>
  <c r="A139" i="9"/>
  <c r="I138" i="9"/>
  <c r="H138" i="9"/>
  <c r="G138" i="9"/>
  <c r="F138" i="9"/>
  <c r="E138" i="9"/>
  <c r="D138" i="9"/>
  <c r="C138" i="9"/>
  <c r="B138" i="9"/>
  <c r="A138" i="9"/>
  <c r="I137" i="9"/>
  <c r="H137" i="9"/>
  <c r="G137" i="9"/>
  <c r="F137" i="9"/>
  <c r="E137" i="9"/>
  <c r="D137" i="9"/>
  <c r="C137" i="9"/>
  <c r="B137" i="9"/>
  <c r="A137" i="9"/>
  <c r="I136" i="9"/>
  <c r="H136" i="9"/>
  <c r="G136" i="9"/>
  <c r="F136" i="9"/>
  <c r="E136" i="9"/>
  <c r="D136" i="9"/>
  <c r="C136" i="9"/>
  <c r="B136" i="9"/>
  <c r="A136" i="9"/>
  <c r="I135" i="9"/>
  <c r="H135" i="9"/>
  <c r="G135" i="9"/>
  <c r="F135" i="9"/>
  <c r="E135" i="9"/>
  <c r="D135" i="9"/>
  <c r="C135" i="9"/>
  <c r="B135" i="9"/>
  <c r="A135" i="9"/>
  <c r="I134" i="9"/>
  <c r="H134" i="9"/>
  <c r="G134" i="9"/>
  <c r="F134" i="9"/>
  <c r="E134" i="9"/>
  <c r="D134" i="9"/>
  <c r="C134" i="9"/>
  <c r="B134" i="9"/>
  <c r="A134" i="9"/>
  <c r="I133" i="9"/>
  <c r="H133" i="9"/>
  <c r="G133" i="9"/>
  <c r="F133" i="9"/>
  <c r="E133" i="9"/>
  <c r="D133" i="9"/>
  <c r="C133" i="9"/>
  <c r="B133" i="9"/>
  <c r="A133" i="9"/>
  <c r="I132" i="9"/>
  <c r="H132" i="9"/>
  <c r="G132" i="9"/>
  <c r="F132" i="9"/>
  <c r="E132" i="9"/>
  <c r="D132" i="9"/>
  <c r="C132" i="9"/>
  <c r="B132" i="9"/>
  <c r="A132" i="9"/>
  <c r="I131" i="9"/>
  <c r="H131" i="9"/>
  <c r="G131" i="9"/>
  <c r="F131" i="9"/>
  <c r="E131" i="9"/>
  <c r="D131" i="9"/>
  <c r="C131" i="9"/>
  <c r="B131" i="9"/>
  <c r="A131" i="9"/>
  <c r="I130" i="9"/>
  <c r="H130" i="9"/>
  <c r="G130" i="9"/>
  <c r="F130" i="9"/>
  <c r="E130" i="9"/>
  <c r="D130" i="9"/>
  <c r="C130" i="9"/>
  <c r="B130" i="9"/>
  <c r="A130" i="9"/>
  <c r="I129" i="9"/>
  <c r="H129" i="9"/>
  <c r="G129" i="9"/>
  <c r="F129" i="9"/>
  <c r="E129" i="9"/>
  <c r="D129" i="9"/>
  <c r="C129" i="9"/>
  <c r="B129" i="9"/>
  <c r="A129" i="9"/>
  <c r="I128" i="9"/>
  <c r="H128" i="9"/>
  <c r="G128" i="9"/>
  <c r="F128" i="9"/>
  <c r="E128" i="9"/>
  <c r="D128" i="9"/>
  <c r="C128" i="9"/>
  <c r="B128" i="9"/>
  <c r="A128" i="9"/>
  <c r="I127" i="9"/>
  <c r="H127" i="9"/>
  <c r="G127" i="9"/>
  <c r="F127" i="9"/>
  <c r="E127" i="9"/>
  <c r="D127" i="9"/>
  <c r="C127" i="9"/>
  <c r="B127" i="9"/>
  <c r="A127" i="9"/>
  <c r="I126" i="9"/>
  <c r="H126" i="9"/>
  <c r="G126" i="9"/>
  <c r="F126" i="9"/>
  <c r="E126" i="9"/>
  <c r="D126" i="9"/>
  <c r="C126" i="9"/>
  <c r="B126" i="9"/>
  <c r="A126" i="9"/>
  <c r="I125" i="9"/>
  <c r="H125" i="9"/>
  <c r="G125" i="9"/>
  <c r="F125" i="9"/>
  <c r="E125" i="9"/>
  <c r="D125" i="9"/>
  <c r="C125" i="9"/>
  <c r="B125" i="9"/>
  <c r="A125" i="9"/>
  <c r="I124" i="9"/>
  <c r="H124" i="9"/>
  <c r="G124" i="9"/>
  <c r="F124" i="9"/>
  <c r="E124" i="9"/>
  <c r="D124" i="9"/>
  <c r="C124" i="9"/>
  <c r="B124" i="9"/>
  <c r="A124" i="9"/>
  <c r="I123" i="9"/>
  <c r="H123" i="9"/>
  <c r="G123" i="9"/>
  <c r="F123" i="9"/>
  <c r="E123" i="9"/>
  <c r="D123" i="9"/>
  <c r="C123" i="9"/>
  <c r="B123" i="9"/>
  <c r="A123" i="9"/>
  <c r="I122" i="9"/>
  <c r="H122" i="9"/>
  <c r="G122" i="9"/>
  <c r="F122" i="9"/>
  <c r="E122" i="9"/>
  <c r="D122" i="9"/>
  <c r="C122" i="9"/>
  <c r="B122" i="9"/>
  <c r="A122" i="9"/>
  <c r="I121" i="9"/>
  <c r="H121" i="9"/>
  <c r="G121" i="9"/>
  <c r="F121" i="9"/>
  <c r="E121" i="9"/>
  <c r="D121" i="9"/>
  <c r="C121" i="9"/>
  <c r="B121" i="9"/>
  <c r="A121" i="9"/>
  <c r="I120" i="9"/>
  <c r="H120" i="9"/>
  <c r="G120" i="9"/>
  <c r="F120" i="9"/>
  <c r="E120" i="9"/>
  <c r="D120" i="9"/>
  <c r="C120" i="9"/>
  <c r="B120" i="9"/>
  <c r="A120" i="9"/>
  <c r="I119" i="9"/>
  <c r="H119" i="9"/>
  <c r="G119" i="9"/>
  <c r="F119" i="9"/>
  <c r="E119" i="9"/>
  <c r="D119" i="9"/>
  <c r="C119" i="9"/>
  <c r="B119" i="9"/>
  <c r="A119" i="9"/>
  <c r="I118" i="9"/>
  <c r="H118" i="9"/>
  <c r="G118" i="9"/>
  <c r="F118" i="9"/>
  <c r="E118" i="9"/>
  <c r="D118" i="9"/>
  <c r="C118" i="9"/>
  <c r="B118" i="9"/>
  <c r="A118" i="9"/>
  <c r="I117" i="9"/>
  <c r="H117" i="9"/>
  <c r="G117" i="9"/>
  <c r="F117" i="9"/>
  <c r="E117" i="9"/>
  <c r="D117" i="9"/>
  <c r="C117" i="9"/>
  <c r="B117" i="9"/>
  <c r="A117" i="9"/>
  <c r="I116" i="9"/>
  <c r="H116" i="9"/>
  <c r="G116" i="9"/>
  <c r="F116" i="9"/>
  <c r="E116" i="9"/>
  <c r="D116" i="9"/>
  <c r="C116" i="9"/>
  <c r="B116" i="9"/>
  <c r="A116" i="9"/>
  <c r="I115" i="9"/>
  <c r="H115" i="9"/>
  <c r="G115" i="9"/>
  <c r="F115" i="9"/>
  <c r="E115" i="9"/>
  <c r="D115" i="9"/>
  <c r="C115" i="9"/>
  <c r="B115" i="9"/>
  <c r="A115" i="9"/>
  <c r="I114" i="9"/>
  <c r="H114" i="9"/>
  <c r="G114" i="9"/>
  <c r="F114" i="9"/>
  <c r="E114" i="9"/>
  <c r="D114" i="9"/>
  <c r="C114" i="9"/>
  <c r="B114" i="9"/>
  <c r="A114" i="9"/>
  <c r="I113" i="9"/>
  <c r="H113" i="9"/>
  <c r="G113" i="9"/>
  <c r="F113" i="9"/>
  <c r="E113" i="9"/>
  <c r="D113" i="9"/>
  <c r="C113" i="9"/>
  <c r="B113" i="9"/>
  <c r="A113" i="9"/>
  <c r="I112" i="9"/>
  <c r="H112" i="9"/>
  <c r="G112" i="9"/>
  <c r="F112" i="9"/>
  <c r="E112" i="9"/>
  <c r="D112" i="9"/>
  <c r="C112" i="9"/>
  <c r="B112" i="9"/>
  <c r="A112" i="9"/>
  <c r="I111" i="9"/>
  <c r="H111" i="9"/>
  <c r="G111" i="9"/>
  <c r="F111" i="9"/>
  <c r="E111" i="9"/>
  <c r="D111" i="9"/>
  <c r="C111" i="9"/>
  <c r="B111" i="9"/>
  <c r="A111" i="9"/>
  <c r="I110" i="9"/>
  <c r="H110" i="9"/>
  <c r="G110" i="9"/>
  <c r="F110" i="9"/>
  <c r="E110" i="9"/>
  <c r="D110" i="9"/>
  <c r="C110" i="9"/>
  <c r="B110" i="9"/>
  <c r="A110" i="9"/>
  <c r="I109" i="9"/>
  <c r="H109" i="9"/>
  <c r="G109" i="9"/>
  <c r="F109" i="9"/>
  <c r="E109" i="9"/>
  <c r="D109" i="9"/>
  <c r="C109" i="9"/>
  <c r="B109" i="9"/>
  <c r="A109" i="9"/>
  <c r="I108" i="9"/>
  <c r="H108" i="9"/>
  <c r="G108" i="9"/>
  <c r="F108" i="9"/>
  <c r="E108" i="9"/>
  <c r="D108" i="9"/>
  <c r="C108" i="9"/>
  <c r="B108" i="9"/>
  <c r="A108" i="9"/>
  <c r="I107" i="9"/>
  <c r="H107" i="9"/>
  <c r="G107" i="9"/>
  <c r="F107" i="9"/>
  <c r="E107" i="9"/>
  <c r="D107" i="9"/>
  <c r="C107" i="9"/>
  <c r="B107" i="9"/>
  <c r="A107" i="9"/>
  <c r="I106" i="9"/>
  <c r="H106" i="9"/>
  <c r="G106" i="9"/>
  <c r="F106" i="9"/>
  <c r="E106" i="9"/>
  <c r="D106" i="9"/>
  <c r="C106" i="9"/>
  <c r="B106" i="9"/>
  <c r="A106" i="9"/>
  <c r="I105" i="9"/>
  <c r="H105" i="9"/>
  <c r="G105" i="9"/>
  <c r="F105" i="9"/>
  <c r="E105" i="9"/>
  <c r="D105" i="9"/>
  <c r="C105" i="9"/>
  <c r="B105" i="9"/>
  <c r="A105" i="9"/>
  <c r="I104" i="9"/>
  <c r="H104" i="9"/>
  <c r="G104" i="9"/>
  <c r="F104" i="9"/>
  <c r="E104" i="9"/>
  <c r="D104" i="9"/>
  <c r="C104" i="9"/>
  <c r="B104" i="9"/>
  <c r="A104" i="9"/>
  <c r="I103" i="9"/>
  <c r="H103" i="9"/>
  <c r="G103" i="9"/>
  <c r="F103" i="9"/>
  <c r="E103" i="9"/>
  <c r="D103" i="9"/>
  <c r="C103" i="9"/>
  <c r="B103" i="9"/>
  <c r="A103" i="9"/>
  <c r="I102" i="9"/>
  <c r="H102" i="9"/>
  <c r="G102" i="9"/>
  <c r="F102" i="9"/>
  <c r="E102" i="9"/>
  <c r="D102" i="9"/>
  <c r="C102" i="9"/>
  <c r="B102" i="9"/>
  <c r="A102" i="9"/>
  <c r="I101" i="9"/>
  <c r="H101" i="9"/>
  <c r="G101" i="9"/>
  <c r="F101" i="9"/>
  <c r="E101" i="9"/>
  <c r="D101" i="9"/>
  <c r="C101" i="9"/>
  <c r="B101" i="9"/>
  <c r="A101" i="9"/>
  <c r="I100" i="9"/>
  <c r="H100" i="9"/>
  <c r="G100" i="9"/>
  <c r="F100" i="9"/>
  <c r="E100" i="9"/>
  <c r="D100" i="9"/>
  <c r="C100" i="9"/>
  <c r="B100" i="9"/>
  <c r="A100" i="9"/>
  <c r="I99" i="9"/>
  <c r="H99" i="9"/>
  <c r="G99" i="9"/>
  <c r="F99" i="9"/>
  <c r="E99" i="9"/>
  <c r="D99" i="9"/>
  <c r="C99" i="9"/>
  <c r="B99" i="9"/>
  <c r="A99" i="9"/>
  <c r="I98" i="9"/>
  <c r="H98" i="9"/>
  <c r="G98" i="9"/>
  <c r="F98" i="9"/>
  <c r="E98" i="9"/>
  <c r="D98" i="9"/>
  <c r="C98" i="9"/>
  <c r="B98" i="9"/>
  <c r="A98" i="9"/>
  <c r="I97" i="9"/>
  <c r="H97" i="9"/>
  <c r="G97" i="9"/>
  <c r="F97" i="9"/>
  <c r="E97" i="9"/>
  <c r="D97" i="9"/>
  <c r="C97" i="9"/>
  <c r="B97" i="9"/>
  <c r="A97" i="9"/>
  <c r="I96" i="9"/>
  <c r="H96" i="9"/>
  <c r="G96" i="9"/>
  <c r="F96" i="9"/>
  <c r="E96" i="9"/>
  <c r="D96" i="9"/>
  <c r="C96" i="9"/>
  <c r="B96" i="9"/>
  <c r="A96" i="9"/>
  <c r="I95" i="9"/>
  <c r="H95" i="9"/>
  <c r="G95" i="9"/>
  <c r="F95" i="9"/>
  <c r="E95" i="9"/>
  <c r="D95" i="9"/>
  <c r="C95" i="9"/>
  <c r="B95" i="9"/>
  <c r="A95" i="9"/>
  <c r="I94" i="9"/>
  <c r="H94" i="9"/>
  <c r="G94" i="9"/>
  <c r="F94" i="9"/>
  <c r="E94" i="9"/>
  <c r="D94" i="9"/>
  <c r="C94" i="9"/>
  <c r="B94" i="9"/>
  <c r="A94" i="9"/>
  <c r="I93" i="9"/>
  <c r="H93" i="9"/>
  <c r="G93" i="9"/>
  <c r="F93" i="9"/>
  <c r="E93" i="9"/>
  <c r="D93" i="9"/>
  <c r="C93" i="9"/>
  <c r="B93" i="9"/>
  <c r="A93" i="9"/>
  <c r="I92" i="9"/>
  <c r="H92" i="9"/>
  <c r="G92" i="9"/>
  <c r="F92" i="9"/>
  <c r="E92" i="9"/>
  <c r="D92" i="9"/>
  <c r="C92" i="9"/>
  <c r="B92" i="9"/>
  <c r="A92" i="9"/>
  <c r="I91" i="9"/>
  <c r="H91" i="9"/>
  <c r="G91" i="9"/>
  <c r="F91" i="9"/>
  <c r="E91" i="9"/>
  <c r="D91" i="9"/>
  <c r="C91" i="9"/>
  <c r="B91" i="9"/>
  <c r="A91" i="9"/>
  <c r="I90" i="9"/>
  <c r="H90" i="9"/>
  <c r="G90" i="9"/>
  <c r="F90" i="9"/>
  <c r="E90" i="9"/>
  <c r="D90" i="9"/>
  <c r="C90" i="9"/>
  <c r="B90" i="9"/>
  <c r="A90" i="9"/>
  <c r="I89" i="9"/>
  <c r="H89" i="9"/>
  <c r="G89" i="9"/>
  <c r="F89" i="9"/>
  <c r="E89" i="9"/>
  <c r="D89" i="9"/>
  <c r="C89" i="9"/>
  <c r="B89" i="9"/>
  <c r="A89" i="9"/>
  <c r="I88" i="9"/>
  <c r="H88" i="9"/>
  <c r="G88" i="9"/>
  <c r="F88" i="9"/>
  <c r="E88" i="9"/>
  <c r="D88" i="9"/>
  <c r="C88" i="9"/>
  <c r="B88" i="9"/>
  <c r="A88" i="9"/>
  <c r="I87" i="9"/>
  <c r="H87" i="9"/>
  <c r="G87" i="9"/>
  <c r="F87" i="9"/>
  <c r="E87" i="9"/>
  <c r="D87" i="9"/>
  <c r="C87" i="9"/>
  <c r="B87" i="9"/>
  <c r="A87" i="9"/>
  <c r="I86" i="9"/>
  <c r="H86" i="9"/>
  <c r="G86" i="9"/>
  <c r="F86" i="9"/>
  <c r="E86" i="9"/>
  <c r="D86" i="9"/>
  <c r="C86" i="9"/>
  <c r="B86" i="9"/>
  <c r="A86" i="9"/>
  <c r="I85" i="9"/>
  <c r="H85" i="9"/>
  <c r="G85" i="9"/>
  <c r="F85" i="9"/>
  <c r="E85" i="9"/>
  <c r="D85" i="9"/>
  <c r="C85" i="9"/>
  <c r="B85" i="9"/>
  <c r="A85" i="9"/>
  <c r="I84" i="9"/>
  <c r="H84" i="9"/>
  <c r="G84" i="9"/>
  <c r="F84" i="9"/>
  <c r="E84" i="9"/>
  <c r="D84" i="9"/>
  <c r="C84" i="9"/>
  <c r="B84" i="9"/>
  <c r="A84" i="9"/>
  <c r="I83" i="9"/>
  <c r="H83" i="9"/>
  <c r="G83" i="9"/>
  <c r="F83" i="9"/>
  <c r="E83" i="9"/>
  <c r="D83" i="9"/>
  <c r="C83" i="9"/>
  <c r="B83" i="9"/>
  <c r="A83" i="9"/>
  <c r="I82" i="9"/>
  <c r="H82" i="9"/>
  <c r="G82" i="9"/>
  <c r="F82" i="9"/>
  <c r="E82" i="9"/>
  <c r="D82" i="9"/>
  <c r="C82" i="9"/>
  <c r="B82" i="9"/>
  <c r="A82" i="9"/>
  <c r="I81" i="9"/>
  <c r="H81" i="9"/>
  <c r="G81" i="9"/>
  <c r="F81" i="9"/>
  <c r="E81" i="9"/>
  <c r="D81" i="9"/>
  <c r="C81" i="9"/>
  <c r="B81" i="9"/>
  <c r="A81" i="9"/>
  <c r="I80" i="9"/>
  <c r="H80" i="9"/>
  <c r="G80" i="9"/>
  <c r="F80" i="9"/>
  <c r="E80" i="9"/>
  <c r="D80" i="9"/>
  <c r="C80" i="9"/>
  <c r="B80" i="9"/>
  <c r="A80" i="9"/>
  <c r="I79" i="9"/>
  <c r="H79" i="9"/>
  <c r="G79" i="9"/>
  <c r="F79" i="9"/>
  <c r="E79" i="9"/>
  <c r="D79" i="9"/>
  <c r="C79" i="9"/>
  <c r="B79" i="9"/>
  <c r="A79" i="9"/>
  <c r="I78" i="9"/>
  <c r="H78" i="9"/>
  <c r="G78" i="9"/>
  <c r="F78" i="9"/>
  <c r="E78" i="9"/>
  <c r="D78" i="9"/>
  <c r="C78" i="9"/>
  <c r="B78" i="9"/>
  <c r="A78" i="9"/>
  <c r="I77" i="9"/>
  <c r="H77" i="9"/>
  <c r="G77" i="9"/>
  <c r="F77" i="9"/>
  <c r="E77" i="9"/>
  <c r="D77" i="9"/>
  <c r="C77" i="9"/>
  <c r="B77" i="9"/>
  <c r="A77" i="9"/>
  <c r="I76" i="9"/>
  <c r="H76" i="9"/>
  <c r="G76" i="9"/>
  <c r="F76" i="9"/>
  <c r="E76" i="9"/>
  <c r="D76" i="9"/>
  <c r="C76" i="9"/>
  <c r="B76" i="9"/>
  <c r="A76" i="9"/>
  <c r="I75" i="9"/>
  <c r="H75" i="9"/>
  <c r="G75" i="9"/>
  <c r="F75" i="9"/>
  <c r="E75" i="9"/>
  <c r="D75" i="9"/>
  <c r="C75" i="9"/>
  <c r="B75" i="9"/>
  <c r="A75" i="9"/>
  <c r="I74" i="9"/>
  <c r="H74" i="9"/>
  <c r="G74" i="9"/>
  <c r="F74" i="9"/>
  <c r="E74" i="9"/>
  <c r="D74" i="9"/>
  <c r="C74" i="9"/>
  <c r="B74" i="9"/>
  <c r="A74" i="9"/>
  <c r="I73" i="9"/>
  <c r="H73" i="9"/>
  <c r="G73" i="9"/>
  <c r="F73" i="9"/>
  <c r="E73" i="9"/>
  <c r="D73" i="9"/>
  <c r="C73" i="9"/>
  <c r="B73" i="9"/>
  <c r="A73" i="9"/>
  <c r="I72" i="9"/>
  <c r="H72" i="9"/>
  <c r="G72" i="9"/>
  <c r="F72" i="9"/>
  <c r="E72" i="9"/>
  <c r="D72" i="9"/>
  <c r="C72" i="9"/>
  <c r="B72" i="9"/>
  <c r="A72" i="9"/>
  <c r="I71" i="9"/>
  <c r="H71" i="9"/>
  <c r="G71" i="9"/>
  <c r="F71" i="9"/>
  <c r="E71" i="9"/>
  <c r="D71" i="9"/>
  <c r="C71" i="9"/>
  <c r="B71" i="9"/>
  <c r="A71" i="9"/>
  <c r="I70" i="9"/>
  <c r="H70" i="9"/>
  <c r="G70" i="9"/>
  <c r="F70" i="9"/>
  <c r="E70" i="9"/>
  <c r="D70" i="9"/>
  <c r="C70" i="9"/>
  <c r="B70" i="9"/>
  <c r="A70" i="9"/>
  <c r="I69" i="9"/>
  <c r="H69" i="9"/>
  <c r="G69" i="9"/>
  <c r="F69" i="9"/>
  <c r="E69" i="9"/>
  <c r="D69" i="9"/>
  <c r="C69" i="9"/>
  <c r="B69" i="9"/>
  <c r="A69" i="9"/>
  <c r="I68" i="9"/>
  <c r="H68" i="9"/>
  <c r="G68" i="9"/>
  <c r="F68" i="9"/>
  <c r="E68" i="9"/>
  <c r="D68" i="9"/>
  <c r="C68" i="9"/>
  <c r="B68" i="9"/>
  <c r="A68" i="9"/>
  <c r="I67" i="9"/>
  <c r="H67" i="9"/>
  <c r="G67" i="9"/>
  <c r="F67" i="9"/>
  <c r="E67" i="9"/>
  <c r="D67" i="9"/>
  <c r="C67" i="9"/>
  <c r="B67" i="9"/>
  <c r="A67" i="9"/>
  <c r="I66" i="9"/>
  <c r="H66" i="9"/>
  <c r="G66" i="9"/>
  <c r="F66" i="9"/>
  <c r="E66" i="9"/>
  <c r="D66" i="9"/>
  <c r="C66" i="9"/>
  <c r="B66" i="9"/>
  <c r="A66" i="9"/>
  <c r="I65" i="9"/>
  <c r="H65" i="9"/>
  <c r="G65" i="9"/>
  <c r="F65" i="9"/>
  <c r="E65" i="9"/>
  <c r="D65" i="9"/>
  <c r="C65" i="9"/>
  <c r="B65" i="9"/>
  <c r="A65" i="9"/>
  <c r="I64" i="9"/>
  <c r="H64" i="9"/>
  <c r="G64" i="9"/>
  <c r="F64" i="9"/>
  <c r="E64" i="9"/>
  <c r="D64" i="9"/>
  <c r="C64" i="9"/>
  <c r="B64" i="9"/>
  <c r="A64" i="9"/>
  <c r="I63" i="9"/>
  <c r="H63" i="9"/>
  <c r="G63" i="9"/>
  <c r="F63" i="9"/>
  <c r="E63" i="9"/>
  <c r="D63" i="9"/>
  <c r="C63" i="9"/>
  <c r="B63" i="9"/>
  <c r="A63" i="9"/>
  <c r="I62" i="9"/>
  <c r="H62" i="9"/>
  <c r="G62" i="9"/>
  <c r="F62" i="9"/>
  <c r="E62" i="9"/>
  <c r="D62" i="9"/>
  <c r="C62" i="9"/>
  <c r="B62" i="9"/>
  <c r="A62" i="9"/>
  <c r="I61" i="9"/>
  <c r="H61" i="9"/>
  <c r="G61" i="9"/>
  <c r="F61" i="9"/>
  <c r="E61" i="9"/>
  <c r="D61" i="9"/>
  <c r="C61" i="9"/>
  <c r="B61" i="9"/>
  <c r="A61" i="9"/>
  <c r="I60" i="9"/>
  <c r="H60" i="9"/>
  <c r="G60" i="9"/>
  <c r="F60" i="9"/>
  <c r="E60" i="9"/>
  <c r="D60" i="9"/>
  <c r="C60" i="9"/>
  <c r="B60" i="9"/>
  <c r="A60" i="9"/>
  <c r="I59" i="9"/>
  <c r="H59" i="9"/>
  <c r="G59" i="9"/>
  <c r="F59" i="9"/>
  <c r="E59" i="9"/>
  <c r="D59" i="9"/>
  <c r="C59" i="9"/>
  <c r="B59" i="9"/>
  <c r="A59" i="9"/>
  <c r="I58" i="9"/>
  <c r="H58" i="9"/>
  <c r="G58" i="9"/>
  <c r="F58" i="9"/>
  <c r="E58" i="9"/>
  <c r="D58" i="9"/>
  <c r="C58" i="9"/>
  <c r="B58" i="9"/>
  <c r="A58" i="9"/>
  <c r="I57" i="9"/>
  <c r="H57" i="9"/>
  <c r="G57" i="9"/>
  <c r="F57" i="9"/>
  <c r="E57" i="9"/>
  <c r="D57" i="9"/>
  <c r="C57" i="9"/>
  <c r="B57" i="9"/>
  <c r="A57" i="9"/>
  <c r="I56" i="9"/>
  <c r="H56" i="9"/>
  <c r="G56" i="9"/>
  <c r="F56" i="9"/>
  <c r="E56" i="9"/>
  <c r="D56" i="9"/>
  <c r="C56" i="9"/>
  <c r="B56" i="9"/>
  <c r="A56" i="9"/>
  <c r="I55" i="9"/>
  <c r="H55" i="9"/>
  <c r="G55" i="9"/>
  <c r="F55" i="9"/>
  <c r="E55" i="9"/>
  <c r="D55" i="9"/>
  <c r="C55" i="9"/>
  <c r="B55" i="9"/>
  <c r="A55" i="9"/>
  <c r="I54" i="9"/>
  <c r="H54" i="9"/>
  <c r="G54" i="9"/>
  <c r="F54" i="9"/>
  <c r="E54" i="9"/>
  <c r="D54" i="9"/>
  <c r="C54" i="9"/>
  <c r="B54" i="9"/>
  <c r="A54" i="9"/>
  <c r="I53" i="9"/>
  <c r="H53" i="9"/>
  <c r="G53" i="9"/>
  <c r="F53" i="9"/>
  <c r="E53" i="9"/>
  <c r="D53" i="9"/>
  <c r="C53" i="9"/>
  <c r="B53" i="9"/>
  <c r="A53" i="9"/>
  <c r="I52" i="9"/>
  <c r="H52" i="9"/>
  <c r="G52" i="9"/>
  <c r="F52" i="9"/>
  <c r="E52" i="9"/>
  <c r="D52" i="9"/>
  <c r="C52" i="9"/>
  <c r="B52" i="9"/>
  <c r="A52" i="9"/>
  <c r="I51" i="9"/>
  <c r="H51" i="9"/>
  <c r="G51" i="9"/>
  <c r="F51" i="9"/>
  <c r="E51" i="9"/>
  <c r="D51" i="9"/>
  <c r="C51" i="9"/>
  <c r="B51" i="9"/>
  <c r="A51" i="9"/>
  <c r="I50" i="9"/>
  <c r="H50" i="9"/>
  <c r="G50" i="9"/>
  <c r="F50" i="9"/>
  <c r="E50" i="9"/>
  <c r="D50" i="9"/>
  <c r="C50" i="9"/>
  <c r="B50" i="9"/>
  <c r="A50" i="9"/>
  <c r="I49" i="9"/>
  <c r="H49" i="9"/>
  <c r="G49" i="9"/>
  <c r="F49" i="9"/>
  <c r="E49" i="9"/>
  <c r="D49" i="9"/>
  <c r="C49" i="9"/>
  <c r="B49" i="9"/>
  <c r="A49" i="9"/>
  <c r="I48" i="9"/>
  <c r="H48" i="9"/>
  <c r="G48" i="9"/>
  <c r="F48" i="9"/>
  <c r="E48" i="9"/>
  <c r="D48" i="9"/>
  <c r="C48" i="9"/>
  <c r="B48" i="9"/>
  <c r="A48" i="9"/>
  <c r="I47" i="9"/>
  <c r="H47" i="9"/>
  <c r="G47" i="9"/>
  <c r="F47" i="9"/>
  <c r="E47" i="9"/>
  <c r="D47" i="9"/>
  <c r="C47" i="9"/>
  <c r="B47" i="9"/>
  <c r="A47" i="9"/>
  <c r="I46" i="9"/>
  <c r="H46" i="9"/>
  <c r="G46" i="9"/>
  <c r="F46" i="9"/>
  <c r="E46" i="9"/>
  <c r="D46" i="9"/>
  <c r="C46" i="9"/>
  <c r="B46" i="9"/>
  <c r="A46" i="9"/>
  <c r="I45" i="9"/>
  <c r="H45" i="9"/>
  <c r="G45" i="9"/>
  <c r="F45" i="9"/>
  <c r="E45" i="9"/>
  <c r="D45" i="9"/>
  <c r="C45" i="9"/>
  <c r="B45" i="9"/>
  <c r="A45" i="9"/>
  <c r="I44" i="9"/>
  <c r="H44" i="9"/>
  <c r="G44" i="9"/>
  <c r="F44" i="9"/>
  <c r="E44" i="9"/>
  <c r="D44" i="9"/>
  <c r="C44" i="9"/>
  <c r="B44" i="9"/>
  <c r="A44" i="9"/>
  <c r="I43" i="9"/>
  <c r="H43" i="9"/>
  <c r="G43" i="9"/>
  <c r="F43" i="9"/>
  <c r="E43" i="9"/>
  <c r="D43" i="9"/>
  <c r="C43" i="9"/>
  <c r="B43" i="9"/>
  <c r="A43" i="9"/>
  <c r="I42" i="9"/>
  <c r="H42" i="9"/>
  <c r="G42" i="9"/>
  <c r="F42" i="9"/>
  <c r="E42" i="9"/>
  <c r="D42" i="9"/>
  <c r="C42" i="9"/>
  <c r="B42" i="9"/>
  <c r="A42" i="9"/>
  <c r="I41" i="9"/>
  <c r="H41" i="9"/>
  <c r="G41" i="9"/>
  <c r="F41" i="9"/>
  <c r="E41" i="9"/>
  <c r="D41" i="9"/>
  <c r="C41" i="9"/>
  <c r="B41" i="9"/>
  <c r="A41" i="9"/>
  <c r="I40" i="9"/>
  <c r="H40" i="9"/>
  <c r="G40" i="9"/>
  <c r="F40" i="9"/>
  <c r="E40" i="9"/>
  <c r="D40" i="9"/>
  <c r="C40" i="9"/>
  <c r="B40" i="9"/>
  <c r="A40" i="9"/>
  <c r="I39" i="9"/>
  <c r="H39" i="9"/>
  <c r="G39" i="9"/>
  <c r="F39" i="9"/>
  <c r="E39" i="9"/>
  <c r="D39" i="9"/>
  <c r="C39" i="9"/>
  <c r="B39" i="9"/>
  <c r="A39" i="9"/>
  <c r="I38" i="9"/>
  <c r="H38" i="9"/>
  <c r="G38" i="9"/>
  <c r="F38" i="9"/>
  <c r="E38" i="9"/>
  <c r="D38" i="9"/>
  <c r="C38" i="9"/>
  <c r="B38" i="9"/>
  <c r="A38" i="9"/>
  <c r="I37" i="9"/>
  <c r="H37" i="9"/>
  <c r="G37" i="9"/>
  <c r="F37" i="9"/>
  <c r="E37" i="9"/>
  <c r="D37" i="9"/>
  <c r="C37" i="9"/>
  <c r="B37" i="9"/>
  <c r="A37" i="9"/>
  <c r="I36" i="9"/>
  <c r="H36" i="9"/>
  <c r="G36" i="9"/>
  <c r="F36" i="9"/>
  <c r="E36" i="9"/>
  <c r="D36" i="9"/>
  <c r="C36" i="9"/>
  <c r="B36" i="9"/>
  <c r="A36" i="9"/>
  <c r="I35" i="9"/>
  <c r="H35" i="9"/>
  <c r="G35" i="9"/>
  <c r="F35" i="9"/>
  <c r="E35" i="9"/>
  <c r="D35" i="9"/>
  <c r="C35" i="9"/>
  <c r="B35" i="9"/>
  <c r="A35" i="9"/>
  <c r="I34" i="9"/>
  <c r="H34" i="9"/>
  <c r="G34" i="9"/>
  <c r="F34" i="9"/>
  <c r="E34" i="9"/>
  <c r="D34" i="9"/>
  <c r="C34" i="9"/>
  <c r="B34" i="9"/>
  <c r="A34" i="9"/>
  <c r="I33" i="9"/>
  <c r="H33" i="9"/>
  <c r="G33" i="9"/>
  <c r="F33" i="9"/>
  <c r="E33" i="9"/>
  <c r="D33" i="9"/>
  <c r="C33" i="9"/>
  <c r="B33" i="9"/>
  <c r="A33" i="9"/>
  <c r="I32" i="9"/>
  <c r="H32" i="9"/>
  <c r="G32" i="9"/>
  <c r="F32" i="9"/>
  <c r="E32" i="9"/>
  <c r="D32" i="9"/>
  <c r="C32" i="9"/>
  <c r="B32" i="9"/>
  <c r="A32" i="9"/>
  <c r="I31" i="9"/>
  <c r="H31" i="9"/>
  <c r="G31" i="9"/>
  <c r="F31" i="9"/>
  <c r="E31" i="9"/>
  <c r="D31" i="9"/>
  <c r="C31" i="9"/>
  <c r="B31" i="9"/>
  <c r="A31" i="9"/>
  <c r="I30" i="9"/>
  <c r="H30" i="9"/>
  <c r="G30" i="9"/>
  <c r="F30" i="9"/>
  <c r="E30" i="9"/>
  <c r="D30" i="9"/>
  <c r="C30" i="9"/>
  <c r="B30" i="9"/>
  <c r="A30" i="9"/>
  <c r="I29" i="9"/>
  <c r="H29" i="9"/>
  <c r="G29" i="9"/>
  <c r="F29" i="9"/>
  <c r="E29" i="9"/>
  <c r="D29" i="9"/>
  <c r="C29" i="9"/>
  <c r="B29" i="9"/>
  <c r="A29" i="9"/>
  <c r="I28" i="9"/>
  <c r="H28" i="9"/>
  <c r="G28" i="9"/>
  <c r="F28" i="9"/>
  <c r="E28" i="9"/>
  <c r="D28" i="9"/>
  <c r="C28" i="9"/>
  <c r="B28" i="9"/>
  <c r="A28" i="9"/>
  <c r="I27" i="9"/>
  <c r="H27" i="9"/>
  <c r="G27" i="9"/>
  <c r="F27" i="9"/>
  <c r="E27" i="9"/>
  <c r="D27" i="9"/>
  <c r="C27" i="9"/>
  <c r="B27" i="9"/>
  <c r="A27" i="9"/>
  <c r="I26" i="9"/>
  <c r="H26" i="9"/>
  <c r="G26" i="9"/>
  <c r="F26" i="9"/>
  <c r="E26" i="9"/>
  <c r="D26" i="9"/>
  <c r="C26" i="9"/>
  <c r="B26" i="9"/>
  <c r="A26" i="9"/>
  <c r="I25" i="9"/>
  <c r="H25" i="9"/>
  <c r="G25" i="9"/>
  <c r="F25" i="9"/>
  <c r="E25" i="9"/>
  <c r="D25" i="9"/>
  <c r="C25" i="9"/>
  <c r="B25" i="9"/>
  <c r="A25" i="9"/>
  <c r="I24" i="9"/>
  <c r="H24" i="9"/>
  <c r="G24" i="9"/>
  <c r="F24" i="9"/>
  <c r="E24" i="9"/>
  <c r="D24" i="9"/>
  <c r="C24" i="9"/>
  <c r="B24" i="9"/>
  <c r="A24" i="9"/>
  <c r="I23" i="9"/>
  <c r="H23" i="9"/>
  <c r="G23" i="9"/>
  <c r="F23" i="9"/>
  <c r="E23" i="9"/>
  <c r="D23" i="9"/>
  <c r="C23" i="9"/>
  <c r="B23" i="9"/>
  <c r="A23" i="9"/>
  <c r="I22" i="9"/>
  <c r="H22" i="9"/>
  <c r="G22" i="9"/>
  <c r="F22" i="9"/>
  <c r="E22" i="9"/>
  <c r="D22" i="9"/>
  <c r="C22" i="9"/>
  <c r="B22" i="9"/>
  <c r="A22" i="9"/>
  <c r="I21" i="9"/>
  <c r="H21" i="9"/>
  <c r="G21" i="9"/>
  <c r="F21" i="9"/>
  <c r="E21" i="9"/>
  <c r="D21" i="9"/>
  <c r="C21" i="9"/>
  <c r="B21" i="9"/>
  <c r="A21" i="9"/>
  <c r="I20" i="9"/>
  <c r="H20" i="9"/>
  <c r="G20" i="9"/>
  <c r="F20" i="9"/>
  <c r="E20" i="9"/>
  <c r="D20" i="9"/>
  <c r="C20" i="9"/>
  <c r="B20" i="9"/>
  <c r="A20" i="9"/>
  <c r="I19" i="9"/>
  <c r="H19" i="9"/>
  <c r="G19" i="9"/>
  <c r="F19" i="9"/>
  <c r="E19" i="9"/>
  <c r="D19" i="9"/>
  <c r="C19" i="9"/>
  <c r="B19" i="9"/>
  <c r="A19" i="9"/>
  <c r="I18" i="9"/>
  <c r="H18" i="9"/>
  <c r="G18" i="9"/>
  <c r="F18" i="9"/>
  <c r="E18" i="9"/>
  <c r="D18" i="9"/>
  <c r="C18" i="9"/>
  <c r="B18" i="9"/>
  <c r="A18" i="9"/>
  <c r="I17" i="9"/>
  <c r="H17" i="9"/>
  <c r="G17" i="9"/>
  <c r="F17" i="9"/>
  <c r="E17" i="9"/>
  <c r="D17" i="9"/>
  <c r="C17" i="9"/>
  <c r="B17" i="9"/>
  <c r="A17" i="9"/>
  <c r="I16" i="9"/>
  <c r="H16" i="9"/>
  <c r="G16" i="9"/>
  <c r="F16" i="9"/>
  <c r="E16" i="9"/>
  <c r="D16" i="9"/>
  <c r="C16" i="9"/>
  <c r="B16" i="9"/>
  <c r="A16" i="9"/>
  <c r="I15" i="9"/>
  <c r="H15" i="9"/>
  <c r="G15" i="9"/>
  <c r="F15" i="9"/>
  <c r="E15" i="9"/>
  <c r="D15" i="9"/>
  <c r="C15" i="9"/>
  <c r="B15" i="9"/>
  <c r="A15" i="9"/>
  <c r="I14" i="9"/>
  <c r="H14" i="9"/>
  <c r="G14" i="9"/>
  <c r="F14" i="9"/>
  <c r="E14" i="9"/>
  <c r="D14" i="9"/>
  <c r="C14" i="9"/>
  <c r="B14" i="9"/>
  <c r="A14" i="9"/>
  <c r="I13" i="9"/>
  <c r="H13" i="9"/>
  <c r="G13" i="9"/>
  <c r="F13" i="9"/>
  <c r="E13" i="9"/>
  <c r="D13" i="9"/>
  <c r="C13" i="9"/>
  <c r="B13" i="9"/>
  <c r="A13" i="9"/>
  <c r="I12" i="9"/>
  <c r="H12" i="9"/>
  <c r="G12" i="9"/>
  <c r="F12" i="9"/>
  <c r="E12" i="9"/>
  <c r="D12" i="9"/>
  <c r="C12" i="9"/>
  <c r="B12" i="9"/>
  <c r="A12" i="9"/>
  <c r="I11" i="9"/>
  <c r="H11" i="9"/>
  <c r="G11" i="9"/>
  <c r="F11" i="9"/>
  <c r="E11" i="9"/>
  <c r="D11" i="9"/>
  <c r="C11" i="9"/>
  <c r="B11" i="9"/>
  <c r="A11" i="9"/>
  <c r="I10" i="9"/>
  <c r="H10" i="9"/>
  <c r="G10" i="9"/>
  <c r="F10" i="9"/>
  <c r="E10" i="9"/>
  <c r="D10" i="9"/>
  <c r="C10" i="9"/>
  <c r="B10" i="9"/>
  <c r="A10" i="9"/>
  <c r="I9" i="9"/>
  <c r="H9" i="9"/>
  <c r="G9" i="9"/>
  <c r="F9" i="9"/>
  <c r="E9" i="9"/>
  <c r="D9" i="9"/>
  <c r="C9" i="9"/>
  <c r="B9" i="9"/>
  <c r="A9" i="9"/>
  <c r="I8" i="9"/>
  <c r="H8" i="9"/>
  <c r="G8" i="9"/>
  <c r="F8" i="9"/>
  <c r="E8" i="9"/>
  <c r="D8" i="9"/>
  <c r="C8" i="9"/>
  <c r="B8" i="9"/>
  <c r="A8" i="9"/>
  <c r="I7" i="9"/>
  <c r="H7" i="9"/>
  <c r="G7" i="9"/>
  <c r="F7" i="9"/>
  <c r="E7" i="9"/>
  <c r="D7" i="9"/>
  <c r="C7" i="9"/>
  <c r="B7" i="9"/>
  <c r="A7" i="9"/>
  <c r="K6" i="9"/>
  <c r="J6" i="9"/>
  <c r="I6" i="9"/>
  <c r="H6" i="9"/>
  <c r="G6" i="9"/>
  <c r="F6" i="9"/>
  <c r="E6" i="9"/>
  <c r="D6" i="9"/>
  <c r="C6" i="9"/>
  <c r="B6" i="9"/>
  <c r="A6" i="9"/>
  <c r="P59" i="8"/>
  <c r="O59" i="8"/>
  <c r="N59" i="8"/>
  <c r="Q59" i="8" s="1"/>
  <c r="M59" i="8"/>
  <c r="P58" i="8"/>
  <c r="O57" i="8"/>
  <c r="N57" i="8"/>
  <c r="L57" i="8"/>
  <c r="Q57" i="8" s="1"/>
  <c r="K57" i="8"/>
  <c r="P56" i="8"/>
  <c r="K56" i="8"/>
  <c r="O55" i="8"/>
  <c r="N55" i="8"/>
  <c r="L55" i="8"/>
  <c r="Q55" i="8" s="1"/>
  <c r="K55" i="8"/>
  <c r="O54" i="8"/>
  <c r="N54" i="8"/>
  <c r="L54" i="8"/>
  <c r="Q53" i="8"/>
  <c r="P53" i="8"/>
  <c r="O53" i="8"/>
  <c r="N53" i="8"/>
  <c r="L52" i="8"/>
  <c r="K52" i="8"/>
  <c r="L40" i="8"/>
  <c r="AI39" i="8"/>
  <c r="AH39" i="8"/>
  <c r="AG39" i="8"/>
  <c r="AF39" i="8"/>
  <c r="AE39" i="8"/>
  <c r="AD39" i="8"/>
  <c r="AC39" i="8"/>
  <c r="AB39" i="8"/>
  <c r="W39" i="8"/>
  <c r="V39" i="8"/>
  <c r="U39" i="8"/>
  <c r="T39" i="8"/>
  <c r="S39" i="8"/>
  <c r="R39" i="8"/>
  <c r="Q39" i="8"/>
  <c r="P39" i="8"/>
  <c r="AI38" i="8"/>
  <c r="AI40" i="8" s="1"/>
  <c r="AI41" i="8" s="1"/>
  <c r="AI32" i="8" s="1"/>
  <c r="AI45" i="8" s="1"/>
  <c r="AH38" i="8"/>
  <c r="AG38" i="8"/>
  <c r="AF38" i="8"/>
  <c r="AE38" i="8"/>
  <c r="AD38" i="8"/>
  <c r="AC38" i="8"/>
  <c r="AB38" i="8"/>
  <c r="AA38" i="8"/>
  <c r="Z38" i="8"/>
  <c r="Y38" i="8"/>
  <c r="X38" i="8"/>
  <c r="W38" i="8"/>
  <c r="V38" i="8"/>
  <c r="U38" i="8"/>
  <c r="T38" i="8"/>
  <c r="S38" i="8"/>
  <c r="R38" i="8"/>
  <c r="Q38" i="8"/>
  <c r="P38" i="8"/>
  <c r="O38" i="8"/>
  <c r="O40" i="8" s="1"/>
  <c r="N38" i="8"/>
  <c r="M38" i="8"/>
  <c r="M40" i="8" s="1"/>
  <c r="AH37" i="8"/>
  <c r="AH40" i="8" s="1"/>
  <c r="AH41" i="8" s="1"/>
  <c r="AG37" i="8"/>
  <c r="AG40" i="8" s="1"/>
  <c r="AG41" i="8" s="1"/>
  <c r="AG32" i="8" s="1"/>
  <c r="AG45" i="8" s="1"/>
  <c r="AF37" i="8"/>
  <c r="AF40" i="8" s="1"/>
  <c r="AF41" i="8" s="1"/>
  <c r="AE37" i="8"/>
  <c r="AD37" i="8"/>
  <c r="AD40" i="8" s="1"/>
  <c r="AD41" i="8" s="1"/>
  <c r="AC37" i="8"/>
  <c r="AC40" i="8" s="1"/>
  <c r="AC41" i="8" s="1"/>
  <c r="AC32" i="8" s="1"/>
  <c r="AC45" i="8" s="1"/>
  <c r="AB37" i="8"/>
  <c r="AB40" i="8" s="1"/>
  <c r="AB41" i="8" s="1"/>
  <c r="AA37" i="8"/>
  <c r="Z37" i="8"/>
  <c r="Z40" i="8" s="1"/>
  <c r="Z41" i="8" s="1"/>
  <c r="Y37" i="8"/>
  <c r="Y40" i="8" s="1"/>
  <c r="Y41" i="8" s="1"/>
  <c r="Y32" i="8" s="1"/>
  <c r="Y45" i="8" s="1"/>
  <c r="X37" i="8"/>
  <c r="W37" i="8"/>
  <c r="V37" i="8"/>
  <c r="V40" i="8" s="1"/>
  <c r="U37" i="8"/>
  <c r="U40" i="8" s="1"/>
  <c r="T37" i="8"/>
  <c r="T40" i="8" s="1"/>
  <c r="S37" i="8"/>
  <c r="R37" i="8"/>
  <c r="R40" i="8" s="1"/>
  <c r="Q37" i="8"/>
  <c r="Q40" i="8" s="1"/>
  <c r="P37" i="8"/>
  <c r="N37" i="8"/>
  <c r="AH32" i="8"/>
  <c r="AH45" i="8" s="1"/>
  <c r="AF32" i="8"/>
  <c r="AF45" i="8" s="1"/>
  <c r="AD32" i="8"/>
  <c r="AD45" i="8" s="1"/>
  <c r="AB32" i="8"/>
  <c r="AB45" i="8" s="1"/>
  <c r="Z32" i="8"/>
  <c r="Z45" i="8" s="1"/>
  <c r="AI31" i="8"/>
  <c r="AH31" i="8"/>
  <c r="AG31" i="8"/>
  <c r="AF31" i="8"/>
  <c r="AE31" i="8"/>
  <c r="AD31" i="8"/>
  <c r="AC31" i="8"/>
  <c r="AB31" i="8"/>
  <c r="AA31" i="8"/>
  <c r="Z31" i="8"/>
  <c r="Y31" i="8"/>
  <c r="X31" i="8"/>
  <c r="W31" i="8"/>
  <c r="V31" i="8"/>
  <c r="U31" i="8"/>
  <c r="T31" i="8"/>
  <c r="S31" i="8"/>
  <c r="R31" i="8"/>
  <c r="Q31" i="8"/>
  <c r="P31" i="8"/>
  <c r="O31" i="8"/>
  <c r="N31" i="8"/>
  <c r="M31" i="8"/>
  <c r="L31" i="8"/>
  <c r="X30" i="8"/>
  <c r="L30" i="8"/>
  <c r="C26" i="8"/>
  <c r="C24" i="8" s="1"/>
  <c r="C23" i="8"/>
  <c r="AI12" i="8"/>
  <c r="AH12" i="8"/>
  <c r="AG12" i="8"/>
  <c r="AF12" i="8"/>
  <c r="AE12" i="8"/>
  <c r="AD12" i="8"/>
  <c r="AC12" i="8"/>
  <c r="AB12" i="8"/>
  <c r="AA12" i="8"/>
  <c r="Z12" i="8"/>
  <c r="Y12" i="8"/>
  <c r="X12" i="8"/>
  <c r="W12" i="8"/>
  <c r="V12" i="8"/>
  <c r="U12" i="8"/>
  <c r="T12" i="8"/>
  <c r="S12" i="8"/>
  <c r="R12" i="8"/>
  <c r="Q12" i="8"/>
  <c r="P12" i="8"/>
  <c r="O12" i="8"/>
  <c r="N12" i="8"/>
  <c r="M12" i="8"/>
  <c r="L12" i="8"/>
  <c r="AJ11" i="8"/>
  <c r="X11" i="8"/>
  <c r="L11" i="8"/>
  <c r="AI9" i="8"/>
  <c r="AH9" i="8"/>
  <c r="AG9" i="8"/>
  <c r="AF9" i="8"/>
  <c r="AE9" i="8"/>
  <c r="AD9" i="8"/>
  <c r="AC9" i="8"/>
  <c r="AB9" i="8"/>
  <c r="AA9" i="8"/>
  <c r="Z9" i="8"/>
  <c r="Y9" i="8"/>
  <c r="X9" i="8"/>
  <c r="W9" i="8"/>
  <c r="V9" i="8"/>
  <c r="U9" i="8"/>
  <c r="T9" i="8"/>
  <c r="S9" i="8"/>
  <c r="R9" i="8"/>
  <c r="Q9" i="8"/>
  <c r="P9" i="8"/>
  <c r="O9" i="8"/>
  <c r="N9" i="8"/>
  <c r="M9" i="8"/>
  <c r="L9" i="8"/>
  <c r="AI3" i="8"/>
  <c r="AH3" i="8"/>
  <c r="AG3" i="8"/>
  <c r="AF3" i="8"/>
  <c r="AE3" i="8"/>
  <c r="AD3" i="8"/>
  <c r="AC3" i="8"/>
  <c r="AB3" i="8"/>
  <c r="AA3" i="8"/>
  <c r="Z3" i="8"/>
  <c r="Y3" i="8"/>
  <c r="X3" i="8"/>
  <c r="W3" i="8"/>
  <c r="V3" i="8"/>
  <c r="U3" i="8"/>
  <c r="T3" i="8"/>
  <c r="S3" i="8"/>
  <c r="R3" i="8"/>
  <c r="Q3" i="8"/>
  <c r="P3" i="8"/>
  <c r="O3" i="8"/>
  <c r="N3" i="8"/>
  <c r="M3" i="8"/>
  <c r="L3" i="8"/>
  <c r="AJ2" i="8"/>
  <c r="X2" i="8"/>
  <c r="L2" i="8"/>
  <c r="C4" i="7"/>
  <c r="C3" i="7"/>
  <c r="C2" i="7"/>
  <c r="F15" i="6"/>
  <c r="F14" i="6"/>
  <c r="F13" i="6"/>
  <c r="F12" i="6"/>
  <c r="F11" i="6"/>
  <c r="F10" i="6"/>
  <c r="F9" i="6"/>
  <c r="F8" i="6"/>
  <c r="F7" i="6"/>
  <c r="C4" i="6"/>
  <c r="C3" i="6"/>
  <c r="C2" i="6"/>
  <c r="G9" i="5"/>
  <c r="C9" i="5"/>
  <c r="C4" i="5"/>
  <c r="C3" i="5"/>
  <c r="C2" i="5"/>
  <c r="AF55" i="4"/>
  <c r="AE55" i="4"/>
  <c r="AD55" i="4"/>
  <c r="AC55" i="4"/>
  <c r="AB55" i="4"/>
  <c r="AA55" i="4"/>
  <c r="Z55" i="4"/>
  <c r="Y55" i="4"/>
  <c r="X55" i="4"/>
  <c r="W55" i="4"/>
  <c r="V55" i="4"/>
  <c r="U55" i="4"/>
  <c r="T55" i="4"/>
  <c r="S55" i="4"/>
  <c r="R55" i="4"/>
  <c r="Q55" i="4"/>
  <c r="P55" i="4"/>
  <c r="O55" i="4"/>
  <c r="N55" i="4"/>
  <c r="M55" i="4"/>
  <c r="L55" i="4"/>
  <c r="K55" i="4"/>
  <c r="J55" i="4"/>
  <c r="I55" i="4"/>
  <c r="AG54" i="4"/>
  <c r="U54" i="4"/>
  <c r="I54" i="4"/>
  <c r="AF53" i="4"/>
  <c r="AE53" i="4"/>
  <c r="AD53" i="4"/>
  <c r="AC53" i="4"/>
  <c r="AB53" i="4"/>
  <c r="AA53" i="4"/>
  <c r="Z53" i="4"/>
  <c r="Y53" i="4"/>
  <c r="X53" i="4"/>
  <c r="W53" i="4"/>
  <c r="V53" i="4"/>
  <c r="U53" i="4"/>
  <c r="T53" i="4"/>
  <c r="S53" i="4"/>
  <c r="R53" i="4"/>
  <c r="Q53" i="4"/>
  <c r="P53" i="4"/>
  <c r="O53" i="4"/>
  <c r="N53" i="4"/>
  <c r="M53" i="4"/>
  <c r="L53" i="4"/>
  <c r="K53" i="4"/>
  <c r="J53" i="4"/>
  <c r="I53" i="4"/>
  <c r="A53" i="4"/>
  <c r="AM51" i="4"/>
  <c r="AM50" i="4"/>
  <c r="AM49" i="4"/>
  <c r="AF48" i="4"/>
  <c r="AE48" i="4"/>
  <c r="AD48" i="4"/>
  <c r="AC48" i="4"/>
  <c r="AB48" i="4"/>
  <c r="AA48" i="4"/>
  <c r="Z48" i="4"/>
  <c r="Y48" i="4"/>
  <c r="X48" i="4"/>
  <c r="W48" i="4"/>
  <c r="V48" i="4"/>
  <c r="U48" i="4"/>
  <c r="T48" i="4"/>
  <c r="S48" i="4"/>
  <c r="R48" i="4"/>
  <c r="Q48" i="4"/>
  <c r="P48" i="4"/>
  <c r="O48" i="4"/>
  <c r="N48" i="4"/>
  <c r="M48" i="4"/>
  <c r="L48" i="4"/>
  <c r="K48" i="4"/>
  <c r="J48" i="4"/>
  <c r="I48" i="4"/>
  <c r="AG47" i="4"/>
  <c r="U47" i="4"/>
  <c r="I47" i="4"/>
  <c r="I45" i="4"/>
  <c r="I46" i="4" s="1"/>
  <c r="AF44" i="4"/>
  <c r="AE44" i="4"/>
  <c r="AD44" i="4"/>
  <c r="AC44" i="4"/>
  <c r="AB44" i="4"/>
  <c r="N30" i="4" s="1"/>
  <c r="AA44" i="4"/>
  <c r="Z44" i="4"/>
  <c r="Y44" i="4"/>
  <c r="T44" i="4"/>
  <c r="S44" i="4"/>
  <c r="R44" i="4"/>
  <c r="Q44" i="4"/>
  <c r="P44" i="4"/>
  <c r="M30" i="4" s="1"/>
  <c r="P30" i="4" s="1"/>
  <c r="O44" i="4"/>
  <c r="N44" i="4"/>
  <c r="M44" i="4"/>
  <c r="AF43" i="4"/>
  <c r="AF45" i="4" s="1"/>
  <c r="AF46" i="4" s="1"/>
  <c r="AE43" i="4"/>
  <c r="AD43" i="4"/>
  <c r="AC43" i="4"/>
  <c r="AB43" i="4"/>
  <c r="AA43" i="4"/>
  <c r="Z43" i="4"/>
  <c r="Y43" i="4"/>
  <c r="X43" i="4"/>
  <c r="W43" i="4"/>
  <c r="V43" i="4"/>
  <c r="U43" i="4"/>
  <c r="T43" i="4"/>
  <c r="S43" i="4"/>
  <c r="R43" i="4"/>
  <c r="Q43" i="4"/>
  <c r="P43" i="4"/>
  <c r="O43" i="4"/>
  <c r="N43" i="4"/>
  <c r="M43" i="4"/>
  <c r="L43" i="4"/>
  <c r="K29" i="4" s="1"/>
  <c r="K27" i="4" s="1"/>
  <c r="K43" i="4"/>
  <c r="J43" i="4"/>
  <c r="J45" i="4" s="1"/>
  <c r="J46" i="4" s="1"/>
  <c r="AE42" i="4"/>
  <c r="AE45" i="4" s="1"/>
  <c r="AE46" i="4" s="1"/>
  <c r="AD42" i="4"/>
  <c r="AD45" i="4" s="1"/>
  <c r="AD46" i="4" s="1"/>
  <c r="AD37" i="4" s="1"/>
  <c r="AD34" i="4" s="1"/>
  <c r="AC42" i="4"/>
  <c r="AC45" i="4" s="1"/>
  <c r="AC46" i="4" s="1"/>
  <c r="AB42" i="4"/>
  <c r="AA42" i="4"/>
  <c r="AA45" i="4" s="1"/>
  <c r="AA46" i="4" s="1"/>
  <c r="Z42" i="4"/>
  <c r="Z45" i="4" s="1"/>
  <c r="Z46" i="4" s="1"/>
  <c r="Z37" i="4" s="1"/>
  <c r="Z34" i="4" s="1"/>
  <c r="Y42" i="4"/>
  <c r="Y45" i="4" s="1"/>
  <c r="Y46" i="4" s="1"/>
  <c r="X42" i="4"/>
  <c r="W42" i="4"/>
  <c r="W45" i="4" s="1"/>
  <c r="W46" i="4" s="1"/>
  <c r="V42" i="4"/>
  <c r="V45" i="4" s="1"/>
  <c r="V46" i="4" s="1"/>
  <c r="V37" i="4" s="1"/>
  <c r="U42" i="4"/>
  <c r="U45" i="4" s="1"/>
  <c r="U46" i="4" s="1"/>
  <c r="T42" i="4"/>
  <c r="S42" i="4"/>
  <c r="S45" i="4" s="1"/>
  <c r="S46" i="4" s="1"/>
  <c r="R42" i="4"/>
  <c r="R45" i="4" s="1"/>
  <c r="R46" i="4" s="1"/>
  <c r="R37" i="4" s="1"/>
  <c r="R34" i="4" s="1"/>
  <c r="Q42" i="4"/>
  <c r="Q45" i="4" s="1"/>
  <c r="Q46" i="4" s="1"/>
  <c r="P42" i="4"/>
  <c r="O42" i="4"/>
  <c r="O45" i="4" s="1"/>
  <c r="O46" i="4" s="1"/>
  <c r="N42" i="4"/>
  <c r="N45" i="4" s="1"/>
  <c r="N46" i="4" s="1"/>
  <c r="N37" i="4" s="1"/>
  <c r="M42" i="4"/>
  <c r="M45" i="4" s="1"/>
  <c r="M46" i="4" s="1"/>
  <c r="L42" i="4"/>
  <c r="K42" i="4"/>
  <c r="K45" i="4" s="1"/>
  <c r="K46" i="4" s="1"/>
  <c r="K37" i="4" s="1"/>
  <c r="AF37" i="4"/>
  <c r="AF34" i="4" s="1"/>
  <c r="AE37" i="4"/>
  <c r="AC37" i="4"/>
  <c r="AA37" i="4"/>
  <c r="Y37" i="4"/>
  <c r="W37" i="4"/>
  <c r="U37" i="4"/>
  <c r="S37" i="4"/>
  <c r="Q37" i="4"/>
  <c r="O37" i="4"/>
  <c r="M37" i="4"/>
  <c r="J37" i="4"/>
  <c r="I37" i="4"/>
  <c r="AF36" i="4"/>
  <c r="AE36" i="4"/>
  <c r="AD36" i="4"/>
  <c r="AC36" i="4"/>
  <c r="AB36" i="4"/>
  <c r="AA36" i="4"/>
  <c r="Z36" i="4"/>
  <c r="Y36" i="4"/>
  <c r="X36" i="4"/>
  <c r="W36" i="4"/>
  <c r="V36" i="4"/>
  <c r="U36" i="4"/>
  <c r="T36" i="4"/>
  <c r="S36" i="4"/>
  <c r="R36" i="4"/>
  <c r="Q36" i="4"/>
  <c r="P36" i="4"/>
  <c r="O36" i="4"/>
  <c r="N36" i="4"/>
  <c r="M36" i="4"/>
  <c r="L36" i="4"/>
  <c r="K36" i="4"/>
  <c r="J36" i="4"/>
  <c r="I36" i="4"/>
  <c r="U35" i="4"/>
  <c r="I35" i="4"/>
  <c r="AE34" i="4"/>
  <c r="AC34" i="4"/>
  <c r="AA34" i="4"/>
  <c r="Y34" i="4"/>
  <c r="W34" i="4"/>
  <c r="U34" i="4"/>
  <c r="S34" i="4"/>
  <c r="Q34" i="4"/>
  <c r="O34" i="4"/>
  <c r="M34" i="4"/>
  <c r="J34" i="4"/>
  <c r="I34" i="4"/>
  <c r="V30" i="4"/>
  <c r="T30" i="4"/>
  <c r="O30" i="4"/>
  <c r="L30" i="4"/>
  <c r="O29" i="4"/>
  <c r="O27" i="4" s="1"/>
  <c r="N28" i="4"/>
  <c r="M28" i="4"/>
  <c r="K28" i="4"/>
  <c r="P28" i="4" s="1"/>
  <c r="J28" i="4"/>
  <c r="L28" i="4" s="1"/>
  <c r="J27" i="4"/>
  <c r="N26" i="4"/>
  <c r="M26" i="4"/>
  <c r="K26" i="4"/>
  <c r="P26" i="4" s="1"/>
  <c r="J26" i="4"/>
  <c r="L26" i="4" s="1"/>
  <c r="Q26" i="4" s="1"/>
  <c r="P24" i="4"/>
  <c r="O24" i="4"/>
  <c r="N24" i="4"/>
  <c r="M24" i="4"/>
  <c r="K23" i="4"/>
  <c r="J23" i="4"/>
  <c r="Y22" i="4"/>
  <c r="Y17" i="4"/>
  <c r="J17" i="4"/>
  <c r="J15" i="4"/>
  <c r="J14" i="4"/>
  <c r="S13" i="4"/>
  <c r="K49" i="2"/>
  <c r="C43" i="2"/>
  <c r="I42" i="2"/>
  <c r="H42" i="2"/>
  <c r="G42" i="2"/>
  <c r="E42" i="2"/>
  <c r="H41" i="2"/>
  <c r="G41" i="2"/>
  <c r="E41" i="2"/>
  <c r="G40" i="2"/>
  <c r="E40" i="2"/>
  <c r="D40" i="2"/>
  <c r="G38" i="2"/>
  <c r="E38" i="2"/>
  <c r="D38" i="2"/>
  <c r="G37" i="2"/>
  <c r="E37" i="2"/>
  <c r="M36" i="2"/>
  <c r="H36" i="2"/>
  <c r="G36" i="2"/>
  <c r="E36" i="2"/>
  <c r="D36" i="2"/>
  <c r="C36" i="2"/>
  <c r="D35" i="2"/>
  <c r="N27" i="2"/>
  <c r="M27" i="2"/>
  <c r="L27" i="2"/>
  <c r="K27" i="2"/>
  <c r="J27" i="2"/>
  <c r="N26" i="2"/>
  <c r="N29" i="2" s="1"/>
  <c r="N31" i="2" s="1"/>
  <c r="N33" i="2" s="1"/>
  <c r="M26" i="2"/>
  <c r="M29" i="2" s="1"/>
  <c r="M31" i="2" s="1"/>
  <c r="M33" i="2" s="1"/>
  <c r="L26" i="2"/>
  <c r="L29" i="2" s="1"/>
  <c r="L31" i="2" s="1"/>
  <c r="L33" i="2" s="1"/>
  <c r="K26" i="2"/>
  <c r="J26" i="2"/>
  <c r="N20" i="2"/>
  <c r="M20" i="2"/>
  <c r="L20" i="2"/>
  <c r="K20" i="2"/>
  <c r="J20" i="2"/>
  <c r="I20" i="2"/>
  <c r="H20" i="2"/>
  <c r="G20" i="2"/>
  <c r="F20" i="2"/>
  <c r="E20" i="2"/>
  <c r="D20" i="2"/>
  <c r="N12" i="2"/>
  <c r="M12" i="2"/>
  <c r="L12" i="2"/>
  <c r="K12" i="2"/>
  <c r="J12" i="2"/>
  <c r="I12" i="2"/>
  <c r="H12" i="2"/>
  <c r="G12" i="2"/>
  <c r="F12" i="2"/>
  <c r="E12" i="2"/>
  <c r="D12" i="2"/>
  <c r="AB11" i="2"/>
  <c r="N9" i="2"/>
  <c r="M9" i="2"/>
  <c r="L9" i="2"/>
  <c r="AK9" i="2" s="1"/>
  <c r="AK11" i="2" s="1"/>
  <c r="K9" i="2"/>
  <c r="J9" i="2"/>
  <c r="AA3" i="2"/>
  <c r="Z3" i="2"/>
  <c r="Y3" i="2"/>
  <c r="X3" i="2"/>
  <c r="W3" i="2"/>
  <c r="V3" i="2"/>
  <c r="U3" i="2"/>
  <c r="T3" i="2"/>
  <c r="S3" i="2"/>
  <c r="R3" i="2"/>
  <c r="Q3" i="2"/>
  <c r="P3" i="2"/>
  <c r="O3" i="2"/>
  <c r="N3" i="2"/>
  <c r="M3" i="2"/>
  <c r="L3" i="2"/>
  <c r="K3" i="2"/>
  <c r="J3" i="2"/>
  <c r="I3" i="2"/>
  <c r="H3" i="2"/>
  <c r="G3" i="2"/>
  <c r="F3" i="2"/>
  <c r="E3" i="2"/>
  <c r="D3" i="2"/>
  <c r="AB2" i="2"/>
  <c r="K44" i="1"/>
  <c r="C38" i="1"/>
  <c r="H36" i="1"/>
  <c r="E36" i="1"/>
  <c r="G35" i="1"/>
  <c r="E35" i="1"/>
  <c r="D35" i="1"/>
  <c r="G33" i="1"/>
  <c r="E33" i="1"/>
  <c r="D33" i="1"/>
  <c r="E32" i="1"/>
  <c r="M31" i="1"/>
  <c r="H31" i="1"/>
  <c r="G31" i="1"/>
  <c r="E31" i="1"/>
  <c r="D31" i="1"/>
  <c r="C31" i="1"/>
  <c r="D30" i="1"/>
  <c r="AA21" i="1"/>
  <c r="Z21" i="1"/>
  <c r="Y21" i="1"/>
  <c r="X21" i="1"/>
  <c r="W21" i="1"/>
  <c r="V21" i="1"/>
  <c r="U21" i="1"/>
  <c r="T21" i="1"/>
  <c r="S21" i="1"/>
  <c r="S24" i="1" s="1"/>
  <c r="R21" i="1"/>
  <c r="Q21" i="1"/>
  <c r="P21" i="1"/>
  <c r="O21" i="1"/>
  <c r="N21" i="1"/>
  <c r="M21" i="1"/>
  <c r="L21" i="1"/>
  <c r="K21" i="1"/>
  <c r="K24" i="1" s="1"/>
  <c r="K26" i="1" s="1"/>
  <c r="K28" i="1" s="1"/>
  <c r="J21" i="1"/>
  <c r="AA20" i="1"/>
  <c r="AA15" i="1"/>
  <c r="Z15" i="1"/>
  <c r="Y15" i="1"/>
  <c r="X15" i="1"/>
  <c r="W15" i="1"/>
  <c r="V15" i="1"/>
  <c r="U15" i="1"/>
  <c r="R15" i="1"/>
  <c r="Q15" i="1"/>
  <c r="P15" i="1"/>
  <c r="O15" i="1"/>
  <c r="N15" i="1"/>
  <c r="M15" i="1"/>
  <c r="L15" i="1"/>
  <c r="K15" i="1"/>
  <c r="J15" i="1"/>
  <c r="I15" i="1"/>
  <c r="H15" i="1"/>
  <c r="G15" i="1"/>
  <c r="F15" i="1"/>
  <c r="E15" i="1"/>
  <c r="D15" i="1"/>
  <c r="AA12" i="1"/>
  <c r="Z12" i="1"/>
  <c r="Y12" i="1"/>
  <c r="X12" i="1"/>
  <c r="W12" i="1"/>
  <c r="V12" i="1"/>
  <c r="U12" i="1"/>
  <c r="R12" i="1"/>
  <c r="Q12" i="1"/>
  <c r="P12" i="1"/>
  <c r="O12" i="1"/>
  <c r="N12" i="1"/>
  <c r="M12" i="1"/>
  <c r="L12" i="1"/>
  <c r="K12" i="1"/>
  <c r="J12" i="1"/>
  <c r="I12" i="1"/>
  <c r="H12" i="1"/>
  <c r="G12" i="1"/>
  <c r="F12" i="1"/>
  <c r="E12" i="1"/>
  <c r="D12" i="1"/>
  <c r="AB11" i="1"/>
  <c r="AA9" i="1"/>
  <c r="Z9" i="1"/>
  <c r="Y9" i="1"/>
  <c r="X9" i="1"/>
  <c r="W9" i="1"/>
  <c r="V9" i="1"/>
  <c r="U9" i="1"/>
  <c r="T9" i="1"/>
  <c r="S9" i="1"/>
  <c r="R9" i="1"/>
  <c r="Q9" i="1"/>
  <c r="P9" i="1"/>
  <c r="O9" i="1"/>
  <c r="N9" i="1"/>
  <c r="M9" i="1"/>
  <c r="L9" i="1"/>
  <c r="K9" i="1"/>
  <c r="J9" i="1"/>
  <c r="AA3" i="1"/>
  <c r="Z3" i="1"/>
  <c r="Y3" i="1"/>
  <c r="X3" i="1"/>
  <c r="W3" i="1"/>
  <c r="V3" i="1"/>
  <c r="U3" i="1"/>
  <c r="T3" i="1"/>
  <c r="S3" i="1"/>
  <c r="R3" i="1"/>
  <c r="Q3" i="1"/>
  <c r="P3" i="1"/>
  <c r="O3" i="1"/>
  <c r="N3" i="1"/>
  <c r="M3" i="1"/>
  <c r="L3" i="1"/>
  <c r="K3" i="1"/>
  <c r="J3" i="1"/>
  <c r="I3" i="1"/>
  <c r="H3" i="1"/>
  <c r="G3" i="1"/>
  <c r="F3" i="1"/>
  <c r="E3" i="1"/>
  <c r="D3" i="1"/>
  <c r="AB2" i="1"/>
  <c r="K34" i="4" l="1"/>
  <c r="N34" i="4"/>
  <c r="V34" i="4"/>
  <c r="P27" i="4"/>
  <c r="H43" i="2"/>
  <c r="R26" i="4"/>
  <c r="Q28" i="4"/>
  <c r="Q30" i="4"/>
  <c r="AH53" i="4"/>
  <c r="AH54" i="4" s="1"/>
  <c r="M57" i="8"/>
  <c r="R57" i="8" s="1"/>
  <c r="AC9" i="2"/>
  <c r="AC11" i="2" s="1"/>
  <c r="G43" i="2"/>
  <c r="M29" i="4"/>
  <c r="M27" i="4" s="1"/>
  <c r="L45" i="4"/>
  <c r="L46" i="4" s="1"/>
  <c r="L37" i="4" s="1"/>
  <c r="L34" i="4" s="1"/>
  <c r="P45" i="4"/>
  <c r="P46" i="4" s="1"/>
  <c r="P37" i="4" s="1"/>
  <c r="P34" i="4" s="1"/>
  <c r="T45" i="4"/>
  <c r="T46" i="4" s="1"/>
  <c r="T37" i="4" s="1"/>
  <c r="T34" i="4" s="1"/>
  <c r="X45" i="4"/>
  <c r="X46" i="4" s="1"/>
  <c r="X37" i="4" s="1"/>
  <c r="X34" i="4" s="1"/>
  <c r="AB45" i="4"/>
  <c r="AB46" i="4" s="1"/>
  <c r="AB37" i="4" s="1"/>
  <c r="AB34" i="4" s="1"/>
  <c r="S55" i="8"/>
  <c r="S40" i="8"/>
  <c r="W40" i="8"/>
  <c r="AA40" i="8"/>
  <c r="AA41" i="8" s="1"/>
  <c r="AA32" i="8" s="1"/>
  <c r="AA45" i="8" s="1"/>
  <c r="AE40" i="8"/>
  <c r="AE41" i="8" s="1"/>
  <c r="AE32" i="8" s="1"/>
  <c r="AE45" i="8" s="1"/>
  <c r="R59" i="8"/>
  <c r="K29" i="2"/>
  <c r="K31" i="2" s="1"/>
  <c r="K33" i="2" s="1"/>
  <c r="N29" i="4"/>
  <c r="N27" i="4" s="1"/>
  <c r="AK9" i="8"/>
  <c r="AK11" i="8" s="1"/>
  <c r="M55" i="8"/>
  <c r="R55" i="8" s="1"/>
  <c r="Q24" i="1"/>
  <c r="Q29" i="1" s="1"/>
  <c r="Y24" i="1"/>
  <c r="Y29" i="1" s="1"/>
  <c r="L24" i="1"/>
  <c r="L26" i="1" s="1"/>
  <c r="L28" i="1" s="1"/>
  <c r="T24" i="1"/>
  <c r="T29" i="1" s="1"/>
  <c r="P24" i="1"/>
  <c r="P26" i="1" s="1"/>
  <c r="X24" i="1"/>
  <c r="X29" i="1" s="1"/>
  <c r="O24" i="1"/>
  <c r="O26" i="1" s="1"/>
  <c r="O28" i="1" s="1"/>
  <c r="W24" i="1"/>
  <c r="W29" i="1" s="1"/>
  <c r="N24" i="1"/>
  <c r="N26" i="1" s="1"/>
  <c r="N28" i="1" s="1"/>
  <c r="Z24" i="1"/>
  <c r="Z29" i="1" s="1"/>
  <c r="R24" i="1"/>
  <c r="R29" i="1" s="1"/>
  <c r="M24" i="1"/>
  <c r="M26" i="1" s="1"/>
  <c r="M28" i="1" s="1"/>
  <c r="U24" i="1"/>
  <c r="U29" i="1" s="1"/>
  <c r="H38" i="1"/>
  <c r="AC9" i="1"/>
  <c r="AC11" i="1" s="1"/>
  <c r="V24" i="1"/>
  <c r="V26" i="1" s="1"/>
  <c r="V28" i="1" s="1"/>
  <c r="G36" i="1"/>
  <c r="G38" i="1" s="1"/>
  <c r="AA23" i="1"/>
  <c r="D36" i="1"/>
  <c r="D38" i="1" s="1"/>
  <c r="J24" i="1"/>
  <c r="J26" i="1" s="1"/>
  <c r="Q26" i="1"/>
  <c r="Q28" i="1" s="1"/>
  <c r="S29" i="1"/>
  <c r="S26" i="1"/>
  <c r="S28" i="1" s="1"/>
  <c r="Y26" i="1"/>
  <c r="Y28" i="1" s="1"/>
  <c r="I33" i="1"/>
  <c r="J33" i="1" s="1"/>
  <c r="F33" i="1"/>
  <c r="I35" i="1"/>
  <c r="J35" i="1" s="1"/>
  <c r="F35" i="1"/>
  <c r="E38" i="1"/>
  <c r="D41" i="2"/>
  <c r="J29" i="2"/>
  <c r="J31" i="2" s="1"/>
  <c r="I38" i="2"/>
  <c r="F38" i="2"/>
  <c r="J38" i="2"/>
  <c r="D43" i="2"/>
  <c r="I40" i="2"/>
  <c r="F40" i="2"/>
  <c r="E43" i="2"/>
  <c r="J40" i="2"/>
  <c r="J42" i="2"/>
  <c r="F42" i="2"/>
  <c r="P29" i="4"/>
  <c r="L29" i="4"/>
  <c r="L58" i="8"/>
  <c r="N40" i="8"/>
  <c r="N58" i="8"/>
  <c r="N56" i="8" s="1"/>
  <c r="P40" i="8"/>
  <c r="Q48" i="8"/>
  <c r="Q41" i="8"/>
  <c r="R48" i="8"/>
  <c r="R41" i="8"/>
  <c r="S48" i="8"/>
  <c r="S41" i="8"/>
  <c r="T48" i="8"/>
  <c r="T41" i="8"/>
  <c r="U48" i="8"/>
  <c r="U41" i="8"/>
  <c r="V48" i="8"/>
  <c r="V41" i="8"/>
  <c r="W48" i="8"/>
  <c r="W41" i="8"/>
  <c r="X40" i="8"/>
  <c r="M48" i="8"/>
  <c r="M41" i="8"/>
  <c r="O48" i="8"/>
  <c r="O41" i="8"/>
  <c r="L48" i="8"/>
  <c r="L41" i="8"/>
  <c r="Q54" i="8"/>
  <c r="M54" i="8"/>
  <c r="R54" i="8" s="1"/>
  <c r="O7" i="9"/>
  <c r="N7" i="9"/>
  <c r="L7" i="9"/>
  <c r="Q7" i="9"/>
  <c r="P7" i="9"/>
  <c r="M7" i="9"/>
  <c r="O8" i="9"/>
  <c r="N8" i="9"/>
  <c r="L8" i="9"/>
  <c r="Q8" i="9"/>
  <c r="P8" i="9"/>
  <c r="M8" i="9"/>
  <c r="O9" i="9"/>
  <c r="N9" i="9"/>
  <c r="L9" i="9"/>
  <c r="Q9" i="9"/>
  <c r="P9" i="9"/>
  <c r="M9" i="9"/>
  <c r="O10" i="9"/>
  <c r="N10" i="9"/>
  <c r="L10" i="9"/>
  <c r="Q10" i="9"/>
  <c r="P10" i="9"/>
  <c r="M10" i="9"/>
  <c r="O11" i="9"/>
  <c r="N11" i="9"/>
  <c r="L11" i="9"/>
  <c r="Q11" i="9"/>
  <c r="P11" i="9"/>
  <c r="M11" i="9"/>
  <c r="O12" i="9"/>
  <c r="N12" i="9"/>
  <c r="L12" i="9"/>
  <c r="Q12" i="9"/>
  <c r="P12" i="9"/>
  <c r="M12" i="9"/>
  <c r="O13" i="9"/>
  <c r="N13" i="9"/>
  <c r="L13" i="9"/>
  <c r="Q13" i="9"/>
  <c r="P13" i="9"/>
  <c r="M13" i="9"/>
  <c r="O14" i="9"/>
  <c r="N14" i="9"/>
  <c r="L14" i="9"/>
  <c r="Q14" i="9"/>
  <c r="P14" i="9"/>
  <c r="M14" i="9"/>
  <c r="O15" i="9"/>
  <c r="N15" i="9"/>
  <c r="L15" i="9"/>
  <c r="Q15" i="9"/>
  <c r="P15" i="9"/>
  <c r="M15" i="9"/>
  <c r="O16" i="9"/>
  <c r="N16" i="9"/>
  <c r="L16" i="9"/>
  <c r="Q16" i="9"/>
  <c r="P16" i="9"/>
  <c r="M16" i="9"/>
  <c r="O17" i="9"/>
  <c r="N17" i="9"/>
  <c r="L17" i="9"/>
  <c r="Q17" i="9"/>
  <c r="P17" i="9"/>
  <c r="M17" i="9"/>
  <c r="O18" i="9"/>
  <c r="N18" i="9"/>
  <c r="L18" i="9"/>
  <c r="Q18" i="9"/>
  <c r="P18" i="9"/>
  <c r="M18" i="9"/>
  <c r="O19" i="9"/>
  <c r="N19" i="9"/>
  <c r="L19" i="9"/>
  <c r="Q19" i="9"/>
  <c r="P19" i="9"/>
  <c r="M19" i="9"/>
  <c r="O20" i="9"/>
  <c r="N20" i="9"/>
  <c r="L20" i="9"/>
  <c r="Q20" i="9"/>
  <c r="P20" i="9"/>
  <c r="M20" i="9"/>
  <c r="O21" i="9"/>
  <c r="N21" i="9"/>
  <c r="L21" i="9"/>
  <c r="Q21" i="9"/>
  <c r="P21" i="9"/>
  <c r="M21" i="9"/>
  <c r="O22" i="9"/>
  <c r="N22" i="9"/>
  <c r="L22" i="9"/>
  <c r="Q22" i="9"/>
  <c r="P22" i="9"/>
  <c r="M22" i="9"/>
  <c r="O23" i="9"/>
  <c r="N23" i="9"/>
  <c r="L23" i="9"/>
  <c r="Q23" i="9"/>
  <c r="P23" i="9"/>
  <c r="M23" i="9"/>
  <c r="O24" i="9"/>
  <c r="N24" i="9"/>
  <c r="L24" i="9"/>
  <c r="Q24" i="9"/>
  <c r="P24" i="9"/>
  <c r="M24" i="9"/>
  <c r="O25" i="9"/>
  <c r="N25" i="9"/>
  <c r="L25" i="9"/>
  <c r="Q25" i="9"/>
  <c r="P25" i="9"/>
  <c r="M25" i="9"/>
  <c r="O26" i="9"/>
  <c r="N26" i="9"/>
  <c r="L26" i="9"/>
  <c r="Q26" i="9"/>
  <c r="P26" i="9"/>
  <c r="M26" i="9"/>
  <c r="O27" i="9"/>
  <c r="N27" i="9"/>
  <c r="L27" i="9"/>
  <c r="Q27" i="9"/>
  <c r="P27" i="9"/>
  <c r="M27" i="9"/>
  <c r="O28" i="9"/>
  <c r="N28" i="9"/>
  <c r="L28" i="9"/>
  <c r="Q28" i="9"/>
  <c r="P28" i="9"/>
  <c r="M28" i="9"/>
  <c r="O29" i="9"/>
  <c r="N29" i="9"/>
  <c r="L29" i="9"/>
  <c r="Q29" i="9"/>
  <c r="P29" i="9"/>
  <c r="M29" i="9"/>
  <c r="O30" i="9"/>
  <c r="N30" i="9"/>
  <c r="L30" i="9"/>
  <c r="Q30" i="9"/>
  <c r="P30" i="9"/>
  <c r="M30" i="9"/>
  <c r="O31" i="9"/>
  <c r="N31" i="9"/>
  <c r="L31" i="9"/>
  <c r="Q31" i="9"/>
  <c r="P31" i="9"/>
  <c r="M31" i="9"/>
  <c r="O32" i="9"/>
  <c r="N32" i="9"/>
  <c r="L32" i="9"/>
  <c r="Q32" i="9"/>
  <c r="P32" i="9"/>
  <c r="M32" i="9"/>
  <c r="O33" i="9"/>
  <c r="N33" i="9"/>
  <c r="L33" i="9"/>
  <c r="Q33" i="9"/>
  <c r="P33" i="9"/>
  <c r="M33" i="9"/>
  <c r="O34" i="9"/>
  <c r="N34" i="9"/>
  <c r="L34" i="9"/>
  <c r="Q34" i="9"/>
  <c r="P34" i="9"/>
  <c r="M34" i="9"/>
  <c r="O35" i="9"/>
  <c r="N35" i="9"/>
  <c r="L35" i="9"/>
  <c r="Q35" i="9"/>
  <c r="P35" i="9"/>
  <c r="M35" i="9"/>
  <c r="O36" i="9"/>
  <c r="N36" i="9"/>
  <c r="L36" i="9"/>
  <c r="Q36" i="9"/>
  <c r="P36" i="9"/>
  <c r="M36" i="9"/>
  <c r="O37" i="9"/>
  <c r="N37" i="9"/>
  <c r="L37" i="9"/>
  <c r="Q37" i="9"/>
  <c r="P37" i="9"/>
  <c r="M37" i="9"/>
  <c r="O38" i="9"/>
  <c r="N38" i="9"/>
  <c r="L38" i="9"/>
  <c r="Q38" i="9"/>
  <c r="P38" i="9"/>
  <c r="M38" i="9"/>
  <c r="O39" i="9"/>
  <c r="N39" i="9"/>
  <c r="L39" i="9"/>
  <c r="Q39" i="9"/>
  <c r="P39" i="9"/>
  <c r="M39" i="9"/>
  <c r="O40" i="9"/>
  <c r="N40" i="9"/>
  <c r="L40" i="9"/>
  <c r="Q40" i="9"/>
  <c r="P40" i="9"/>
  <c r="M40" i="9"/>
  <c r="O41" i="9"/>
  <c r="N41" i="9"/>
  <c r="L41" i="9"/>
  <c r="Q41" i="9"/>
  <c r="P41" i="9"/>
  <c r="M41" i="9"/>
  <c r="O42" i="9"/>
  <c r="N42" i="9"/>
  <c r="L42" i="9"/>
  <c r="Q42" i="9"/>
  <c r="P42" i="9"/>
  <c r="M42" i="9"/>
  <c r="O43" i="9"/>
  <c r="N43" i="9"/>
  <c r="L43" i="9"/>
  <c r="Q43" i="9"/>
  <c r="P43" i="9"/>
  <c r="M43" i="9"/>
  <c r="O44" i="9"/>
  <c r="N44" i="9"/>
  <c r="L44" i="9"/>
  <c r="Q44" i="9"/>
  <c r="P44" i="9"/>
  <c r="M44" i="9"/>
  <c r="O45" i="9"/>
  <c r="N45" i="9"/>
  <c r="L45" i="9"/>
  <c r="Q45" i="9"/>
  <c r="P45" i="9"/>
  <c r="M45" i="9"/>
  <c r="O46" i="9"/>
  <c r="N46" i="9"/>
  <c r="L46" i="9"/>
  <c r="Q46" i="9"/>
  <c r="P46" i="9"/>
  <c r="M46" i="9"/>
  <c r="O47" i="9"/>
  <c r="N47" i="9"/>
  <c r="L47" i="9"/>
  <c r="Q47" i="9"/>
  <c r="P47" i="9"/>
  <c r="M47" i="9"/>
  <c r="O48" i="9"/>
  <c r="N48" i="9"/>
  <c r="L48" i="9"/>
  <c r="Q48" i="9"/>
  <c r="P48" i="9"/>
  <c r="M48" i="9"/>
  <c r="O49" i="9"/>
  <c r="N49" i="9"/>
  <c r="L49" i="9"/>
  <c r="Q49" i="9"/>
  <c r="P49" i="9"/>
  <c r="M49" i="9"/>
  <c r="O50" i="9"/>
  <c r="N50" i="9"/>
  <c r="L50" i="9"/>
  <c r="Q50" i="9"/>
  <c r="P50" i="9"/>
  <c r="M50" i="9"/>
  <c r="O51" i="9"/>
  <c r="N51" i="9"/>
  <c r="L51" i="9"/>
  <c r="Q51" i="9"/>
  <c r="P51" i="9"/>
  <c r="M51" i="9"/>
  <c r="O52" i="9"/>
  <c r="N52" i="9"/>
  <c r="L52" i="9"/>
  <c r="Q52" i="9"/>
  <c r="P52" i="9"/>
  <c r="M52" i="9"/>
  <c r="O53" i="9"/>
  <c r="N53" i="9"/>
  <c r="L53" i="9"/>
  <c r="Q53" i="9"/>
  <c r="P53" i="9"/>
  <c r="M53" i="9"/>
  <c r="O54" i="9"/>
  <c r="N54" i="9"/>
  <c r="L54" i="9"/>
  <c r="Q54" i="9"/>
  <c r="P54" i="9"/>
  <c r="M54" i="9"/>
  <c r="O55" i="9"/>
  <c r="N55" i="9"/>
  <c r="L55" i="9"/>
  <c r="Q55" i="9"/>
  <c r="P55" i="9"/>
  <c r="M55" i="9"/>
  <c r="O56" i="9"/>
  <c r="N56" i="9"/>
  <c r="L56" i="9"/>
  <c r="Q56" i="9"/>
  <c r="P56" i="9"/>
  <c r="M56" i="9"/>
  <c r="O57" i="9"/>
  <c r="N57" i="9"/>
  <c r="L57" i="9"/>
  <c r="Q57" i="9"/>
  <c r="P57" i="9"/>
  <c r="M57" i="9"/>
  <c r="O58" i="9"/>
  <c r="N58" i="9"/>
  <c r="L58" i="9"/>
  <c r="Q58" i="9"/>
  <c r="P58" i="9"/>
  <c r="M58" i="9"/>
  <c r="O59" i="9"/>
  <c r="N59" i="9"/>
  <c r="L59" i="9"/>
  <c r="Q59" i="9"/>
  <c r="P59" i="9"/>
  <c r="M59" i="9"/>
  <c r="O60" i="9"/>
  <c r="N60" i="9"/>
  <c r="L60" i="9"/>
  <c r="Q60" i="9"/>
  <c r="P60" i="9"/>
  <c r="M60" i="9"/>
  <c r="O61" i="9"/>
  <c r="N61" i="9"/>
  <c r="L61" i="9"/>
  <c r="Q61" i="9"/>
  <c r="P61" i="9"/>
  <c r="M61" i="9"/>
  <c r="O62" i="9"/>
  <c r="N62" i="9"/>
  <c r="L62" i="9"/>
  <c r="Q62" i="9"/>
  <c r="P62" i="9"/>
  <c r="M62" i="9"/>
  <c r="O63" i="9"/>
  <c r="N63" i="9"/>
  <c r="L63" i="9"/>
  <c r="Q63" i="9"/>
  <c r="P63" i="9"/>
  <c r="M63" i="9"/>
  <c r="O64" i="9"/>
  <c r="N64" i="9"/>
  <c r="L64" i="9"/>
  <c r="Q64" i="9"/>
  <c r="P64" i="9"/>
  <c r="M64" i="9"/>
  <c r="O65" i="9"/>
  <c r="N65" i="9"/>
  <c r="L65" i="9"/>
  <c r="Q65" i="9"/>
  <c r="P65" i="9"/>
  <c r="M65" i="9"/>
  <c r="O66" i="9"/>
  <c r="N66" i="9"/>
  <c r="L66" i="9"/>
  <c r="Q66" i="9"/>
  <c r="P66" i="9"/>
  <c r="M66" i="9"/>
  <c r="O67" i="9"/>
  <c r="N67" i="9"/>
  <c r="L67" i="9"/>
  <c r="Q67" i="9"/>
  <c r="P67" i="9"/>
  <c r="M67" i="9"/>
  <c r="O68" i="9"/>
  <c r="N68" i="9"/>
  <c r="L68" i="9"/>
  <c r="Q68" i="9"/>
  <c r="P68" i="9"/>
  <c r="M68" i="9"/>
  <c r="O69" i="9"/>
  <c r="N69" i="9"/>
  <c r="L69" i="9"/>
  <c r="Q69" i="9"/>
  <c r="P69" i="9"/>
  <c r="M69" i="9"/>
  <c r="O70" i="9"/>
  <c r="N70" i="9"/>
  <c r="L70" i="9"/>
  <c r="Q70" i="9"/>
  <c r="P70" i="9"/>
  <c r="M70" i="9"/>
  <c r="O71" i="9"/>
  <c r="N71" i="9"/>
  <c r="L71" i="9"/>
  <c r="Q71" i="9"/>
  <c r="P71" i="9"/>
  <c r="M71" i="9"/>
  <c r="O72" i="9"/>
  <c r="N72" i="9"/>
  <c r="L72" i="9"/>
  <c r="Q72" i="9"/>
  <c r="P72" i="9"/>
  <c r="M72" i="9"/>
  <c r="O73" i="9"/>
  <c r="N73" i="9"/>
  <c r="L73" i="9"/>
  <c r="Q73" i="9"/>
  <c r="P73" i="9"/>
  <c r="M73" i="9"/>
  <c r="O74" i="9"/>
  <c r="N74" i="9"/>
  <c r="L74" i="9"/>
  <c r="Q74" i="9"/>
  <c r="P74" i="9"/>
  <c r="M74" i="9"/>
  <c r="O75" i="9"/>
  <c r="N75" i="9"/>
  <c r="L75" i="9"/>
  <c r="Q75" i="9"/>
  <c r="P75" i="9"/>
  <c r="M75" i="9"/>
  <c r="O76" i="9"/>
  <c r="N76" i="9"/>
  <c r="L76" i="9"/>
  <c r="Q76" i="9"/>
  <c r="P76" i="9"/>
  <c r="M76" i="9"/>
  <c r="O77" i="9"/>
  <c r="N77" i="9"/>
  <c r="L77" i="9"/>
  <c r="Q77" i="9"/>
  <c r="P77" i="9"/>
  <c r="M77" i="9"/>
  <c r="O78" i="9"/>
  <c r="N78" i="9"/>
  <c r="L78" i="9"/>
  <c r="Q78" i="9"/>
  <c r="P78" i="9"/>
  <c r="M78" i="9"/>
  <c r="O79" i="9"/>
  <c r="N79" i="9"/>
  <c r="L79" i="9"/>
  <c r="Q79" i="9"/>
  <c r="P79" i="9"/>
  <c r="M79" i="9"/>
  <c r="O80" i="9"/>
  <c r="N80" i="9"/>
  <c r="L80" i="9"/>
  <c r="Q80" i="9"/>
  <c r="P80" i="9"/>
  <c r="M80" i="9"/>
  <c r="O81" i="9"/>
  <c r="N81" i="9"/>
  <c r="L81" i="9"/>
  <c r="Q81" i="9"/>
  <c r="P81" i="9"/>
  <c r="M81" i="9"/>
  <c r="O82" i="9"/>
  <c r="N82" i="9"/>
  <c r="L82" i="9"/>
  <c r="Q82" i="9"/>
  <c r="P82" i="9"/>
  <c r="M82" i="9"/>
  <c r="O83" i="9"/>
  <c r="N83" i="9"/>
  <c r="L83" i="9"/>
  <c r="Q83" i="9"/>
  <c r="P83" i="9"/>
  <c r="M83" i="9"/>
  <c r="O84" i="9"/>
  <c r="N84" i="9"/>
  <c r="L84" i="9"/>
  <c r="Q84" i="9"/>
  <c r="P84" i="9"/>
  <c r="M84" i="9"/>
  <c r="O85" i="9"/>
  <c r="N85" i="9"/>
  <c r="L85" i="9"/>
  <c r="Q85" i="9"/>
  <c r="P85" i="9"/>
  <c r="M85" i="9"/>
  <c r="O86" i="9"/>
  <c r="N86" i="9"/>
  <c r="L86" i="9"/>
  <c r="Q86" i="9"/>
  <c r="P86" i="9"/>
  <c r="M86" i="9"/>
  <c r="O87" i="9"/>
  <c r="N87" i="9"/>
  <c r="L87" i="9"/>
  <c r="Q87" i="9"/>
  <c r="P87" i="9"/>
  <c r="M87" i="9"/>
  <c r="O88" i="9"/>
  <c r="N88" i="9"/>
  <c r="L88" i="9"/>
  <c r="Q88" i="9"/>
  <c r="P88" i="9"/>
  <c r="M88" i="9"/>
  <c r="O89" i="9"/>
  <c r="N89" i="9"/>
  <c r="L89" i="9"/>
  <c r="Q89" i="9"/>
  <c r="P89" i="9"/>
  <c r="M89" i="9"/>
  <c r="O90" i="9"/>
  <c r="N90" i="9"/>
  <c r="L90" i="9"/>
  <c r="Q90" i="9"/>
  <c r="P90" i="9"/>
  <c r="M90" i="9"/>
  <c r="O91" i="9"/>
  <c r="N91" i="9"/>
  <c r="L91" i="9"/>
  <c r="Q91" i="9"/>
  <c r="P91" i="9"/>
  <c r="M91" i="9"/>
  <c r="O92" i="9"/>
  <c r="N92" i="9"/>
  <c r="L92" i="9"/>
  <c r="Q92" i="9"/>
  <c r="P92" i="9"/>
  <c r="M92" i="9"/>
  <c r="O93" i="9"/>
  <c r="N93" i="9"/>
  <c r="L93" i="9"/>
  <c r="Q93" i="9"/>
  <c r="P93" i="9"/>
  <c r="M93" i="9"/>
  <c r="O94" i="9"/>
  <c r="N94" i="9"/>
  <c r="L94" i="9"/>
  <c r="Q94" i="9"/>
  <c r="P94" i="9"/>
  <c r="M94" i="9"/>
  <c r="O95" i="9"/>
  <c r="N95" i="9"/>
  <c r="L95" i="9"/>
  <c r="Q95" i="9"/>
  <c r="P95" i="9"/>
  <c r="M95" i="9"/>
  <c r="O96" i="9"/>
  <c r="N96" i="9"/>
  <c r="L96" i="9"/>
  <c r="Q96" i="9"/>
  <c r="P96" i="9"/>
  <c r="M96" i="9"/>
  <c r="O97" i="9"/>
  <c r="N97" i="9"/>
  <c r="L97" i="9"/>
  <c r="Q97" i="9"/>
  <c r="P97" i="9"/>
  <c r="M97" i="9"/>
  <c r="O98" i="9"/>
  <c r="N98" i="9"/>
  <c r="L98" i="9"/>
  <c r="Q98" i="9"/>
  <c r="P98" i="9"/>
  <c r="M98" i="9"/>
  <c r="O99" i="9"/>
  <c r="N99" i="9"/>
  <c r="L99" i="9"/>
  <c r="Q99" i="9"/>
  <c r="P99" i="9"/>
  <c r="M99" i="9"/>
  <c r="O100" i="9"/>
  <c r="N100" i="9"/>
  <c r="L100" i="9"/>
  <c r="Q100" i="9"/>
  <c r="P100" i="9"/>
  <c r="M100" i="9"/>
  <c r="O101" i="9"/>
  <c r="N101" i="9"/>
  <c r="L101" i="9"/>
  <c r="Q101" i="9"/>
  <c r="P101" i="9"/>
  <c r="M101" i="9"/>
  <c r="O102" i="9"/>
  <c r="N102" i="9"/>
  <c r="L102" i="9"/>
  <c r="Q102" i="9"/>
  <c r="P102" i="9"/>
  <c r="M102" i="9"/>
  <c r="O103" i="9"/>
  <c r="N103" i="9"/>
  <c r="L103" i="9"/>
  <c r="Q103" i="9"/>
  <c r="P103" i="9"/>
  <c r="M103" i="9"/>
  <c r="O104" i="9"/>
  <c r="N104" i="9"/>
  <c r="L104" i="9"/>
  <c r="Q104" i="9"/>
  <c r="P104" i="9"/>
  <c r="M104" i="9"/>
  <c r="O105" i="9"/>
  <c r="N105" i="9"/>
  <c r="L105" i="9"/>
  <c r="Q105" i="9"/>
  <c r="P105" i="9"/>
  <c r="M105" i="9"/>
  <c r="O106" i="9"/>
  <c r="N106" i="9"/>
  <c r="L106" i="9"/>
  <c r="Q106" i="9"/>
  <c r="P106" i="9"/>
  <c r="M106" i="9"/>
  <c r="O107" i="9"/>
  <c r="N107" i="9"/>
  <c r="L107" i="9"/>
  <c r="Q107" i="9"/>
  <c r="P107" i="9"/>
  <c r="M107" i="9"/>
  <c r="O108" i="9"/>
  <c r="N108" i="9"/>
  <c r="L108" i="9"/>
  <c r="Q108" i="9"/>
  <c r="P108" i="9"/>
  <c r="M108" i="9"/>
  <c r="O109" i="9"/>
  <c r="N109" i="9"/>
  <c r="L109" i="9"/>
  <c r="Q109" i="9"/>
  <c r="P109" i="9"/>
  <c r="M109" i="9"/>
  <c r="O110" i="9"/>
  <c r="N110" i="9"/>
  <c r="L110" i="9"/>
  <c r="Q110" i="9"/>
  <c r="P110" i="9"/>
  <c r="M110" i="9"/>
  <c r="O111" i="9"/>
  <c r="N111" i="9"/>
  <c r="L111" i="9"/>
  <c r="Q111" i="9"/>
  <c r="P111" i="9"/>
  <c r="M111" i="9"/>
  <c r="O112" i="9"/>
  <c r="N112" i="9"/>
  <c r="L112" i="9"/>
  <c r="Q112" i="9"/>
  <c r="P112" i="9"/>
  <c r="M112" i="9"/>
  <c r="O113" i="9"/>
  <c r="N113" i="9"/>
  <c r="L113" i="9"/>
  <c r="Q113" i="9"/>
  <c r="P113" i="9"/>
  <c r="M113" i="9"/>
  <c r="O114" i="9"/>
  <c r="N114" i="9"/>
  <c r="L114" i="9"/>
  <c r="Q114" i="9"/>
  <c r="P114" i="9"/>
  <c r="M114" i="9"/>
  <c r="O115" i="9"/>
  <c r="N115" i="9"/>
  <c r="L115" i="9"/>
  <c r="Q115" i="9"/>
  <c r="P115" i="9"/>
  <c r="M115" i="9"/>
  <c r="O116" i="9"/>
  <c r="N116" i="9"/>
  <c r="L116" i="9"/>
  <c r="Q116" i="9"/>
  <c r="P116" i="9"/>
  <c r="M116" i="9"/>
  <c r="O117" i="9"/>
  <c r="N117" i="9"/>
  <c r="L117" i="9"/>
  <c r="Q117" i="9"/>
  <c r="P117" i="9"/>
  <c r="M117" i="9"/>
  <c r="O118" i="9"/>
  <c r="N118" i="9"/>
  <c r="L118" i="9"/>
  <c r="Q118" i="9"/>
  <c r="P118" i="9"/>
  <c r="M118" i="9"/>
  <c r="O119" i="9"/>
  <c r="N119" i="9"/>
  <c r="L119" i="9"/>
  <c r="Q119" i="9"/>
  <c r="P119" i="9"/>
  <c r="M119" i="9"/>
  <c r="O120" i="9"/>
  <c r="N120" i="9"/>
  <c r="L120" i="9"/>
  <c r="Q120" i="9"/>
  <c r="P120" i="9"/>
  <c r="M120" i="9"/>
  <c r="O121" i="9"/>
  <c r="N121" i="9"/>
  <c r="L121" i="9"/>
  <c r="Q121" i="9"/>
  <c r="P121" i="9"/>
  <c r="M121" i="9"/>
  <c r="O122" i="9"/>
  <c r="N122" i="9"/>
  <c r="L122" i="9"/>
  <c r="Q122" i="9"/>
  <c r="P122" i="9"/>
  <c r="M122" i="9"/>
  <c r="O123" i="9"/>
  <c r="N123" i="9"/>
  <c r="L123" i="9"/>
  <c r="Q123" i="9"/>
  <c r="P123" i="9"/>
  <c r="M123" i="9"/>
  <c r="O124" i="9"/>
  <c r="N124" i="9"/>
  <c r="L124" i="9"/>
  <c r="Q124" i="9"/>
  <c r="P124" i="9"/>
  <c r="M124" i="9"/>
  <c r="O125" i="9"/>
  <c r="N125" i="9"/>
  <c r="L125" i="9"/>
  <c r="Q125" i="9"/>
  <c r="P125" i="9"/>
  <c r="M125" i="9"/>
  <c r="O126" i="9"/>
  <c r="N126" i="9"/>
  <c r="L126" i="9"/>
  <c r="Q126" i="9"/>
  <c r="P126" i="9"/>
  <c r="M126" i="9"/>
  <c r="O127" i="9"/>
  <c r="N127" i="9"/>
  <c r="L127" i="9"/>
  <c r="Q127" i="9"/>
  <c r="P127" i="9"/>
  <c r="M127" i="9"/>
  <c r="O128" i="9"/>
  <c r="N128" i="9"/>
  <c r="L128" i="9"/>
  <c r="Q128" i="9"/>
  <c r="P128" i="9"/>
  <c r="M128" i="9"/>
  <c r="O129" i="9"/>
  <c r="N129" i="9"/>
  <c r="L129" i="9"/>
  <c r="Q129" i="9"/>
  <c r="P129" i="9"/>
  <c r="M129" i="9"/>
  <c r="O130" i="9"/>
  <c r="N130" i="9"/>
  <c r="L130" i="9"/>
  <c r="Q130" i="9"/>
  <c r="P130" i="9"/>
  <c r="M130" i="9"/>
  <c r="O131" i="9"/>
  <c r="N131" i="9"/>
  <c r="L131" i="9"/>
  <c r="Q131" i="9"/>
  <c r="P131" i="9"/>
  <c r="M131" i="9"/>
  <c r="O132" i="9"/>
  <c r="N132" i="9"/>
  <c r="L132" i="9"/>
  <c r="Q132" i="9"/>
  <c r="P132" i="9"/>
  <c r="M132" i="9"/>
  <c r="O133" i="9"/>
  <c r="N133" i="9"/>
  <c r="L133" i="9"/>
  <c r="Q133" i="9"/>
  <c r="P133" i="9"/>
  <c r="M133" i="9"/>
  <c r="O134" i="9"/>
  <c r="N134" i="9"/>
  <c r="L134" i="9"/>
  <c r="Q134" i="9"/>
  <c r="P134" i="9"/>
  <c r="M134" i="9"/>
  <c r="O135" i="9"/>
  <c r="N135" i="9"/>
  <c r="L135" i="9"/>
  <c r="Q135" i="9"/>
  <c r="P135" i="9"/>
  <c r="M135" i="9"/>
  <c r="O136" i="9"/>
  <c r="N136" i="9"/>
  <c r="L136" i="9"/>
  <c r="Q136" i="9"/>
  <c r="P136" i="9"/>
  <c r="M136" i="9"/>
  <c r="O137" i="9"/>
  <c r="N137" i="9"/>
  <c r="L137" i="9"/>
  <c r="Q137" i="9"/>
  <c r="P137" i="9"/>
  <c r="M137" i="9"/>
  <c r="O138" i="9"/>
  <c r="N138" i="9"/>
  <c r="L138" i="9"/>
  <c r="Q138" i="9"/>
  <c r="P138" i="9"/>
  <c r="M138" i="9"/>
  <c r="O139" i="9"/>
  <c r="N139" i="9"/>
  <c r="L139" i="9"/>
  <c r="Q139" i="9"/>
  <c r="P139" i="9"/>
  <c r="M139" i="9"/>
  <c r="O140" i="9"/>
  <c r="N140" i="9"/>
  <c r="L140" i="9"/>
  <c r="Q140" i="9"/>
  <c r="P140" i="9"/>
  <c r="M140" i="9"/>
  <c r="O141" i="9"/>
  <c r="N141" i="9"/>
  <c r="L141" i="9"/>
  <c r="Q141" i="9"/>
  <c r="P141" i="9"/>
  <c r="M141" i="9"/>
  <c r="O142" i="9"/>
  <c r="N142" i="9"/>
  <c r="L142" i="9"/>
  <c r="Q142" i="9"/>
  <c r="P142" i="9"/>
  <c r="M142" i="9"/>
  <c r="O143" i="9"/>
  <c r="N143" i="9"/>
  <c r="L143" i="9"/>
  <c r="Q143" i="9"/>
  <c r="P143" i="9"/>
  <c r="M143" i="9"/>
  <c r="O144" i="9"/>
  <c r="N144" i="9"/>
  <c r="L144" i="9"/>
  <c r="Q144" i="9"/>
  <c r="P144" i="9"/>
  <c r="M144" i="9"/>
  <c r="O145" i="9"/>
  <c r="N145" i="9"/>
  <c r="L145" i="9"/>
  <c r="Q145" i="9"/>
  <c r="P145" i="9"/>
  <c r="M145" i="9"/>
  <c r="O146" i="9"/>
  <c r="N146" i="9"/>
  <c r="L146" i="9"/>
  <c r="Q146" i="9"/>
  <c r="P146" i="9"/>
  <c r="M146" i="9"/>
  <c r="O147" i="9"/>
  <c r="N147" i="9"/>
  <c r="L147" i="9"/>
  <c r="Q147" i="9"/>
  <c r="P147" i="9"/>
  <c r="M147" i="9"/>
  <c r="O148" i="9"/>
  <c r="N148" i="9"/>
  <c r="L148" i="9"/>
  <c r="Q148" i="9"/>
  <c r="P148" i="9"/>
  <c r="M148" i="9"/>
  <c r="O149" i="9"/>
  <c r="N149" i="9"/>
  <c r="L149" i="9"/>
  <c r="Q149" i="9"/>
  <c r="P149" i="9"/>
  <c r="M149" i="9"/>
  <c r="O150" i="9"/>
  <c r="N150" i="9"/>
  <c r="L150" i="9"/>
  <c r="Q150" i="9"/>
  <c r="P150" i="9"/>
  <c r="M150" i="9"/>
  <c r="O151" i="9"/>
  <c r="N151" i="9"/>
  <c r="L151" i="9"/>
  <c r="Q151" i="9"/>
  <c r="P151" i="9"/>
  <c r="M151" i="9"/>
  <c r="O152" i="9"/>
  <c r="N152" i="9"/>
  <c r="L152" i="9"/>
  <c r="Q152" i="9"/>
  <c r="P152" i="9"/>
  <c r="M152" i="9"/>
  <c r="O153" i="9"/>
  <c r="N153" i="9"/>
  <c r="L153" i="9"/>
  <c r="Q153" i="9"/>
  <c r="P153" i="9"/>
  <c r="M153" i="9"/>
  <c r="O154" i="9"/>
  <c r="N154" i="9"/>
  <c r="L154" i="9"/>
  <c r="Q154" i="9"/>
  <c r="P154" i="9"/>
  <c r="M154" i="9"/>
  <c r="O155" i="9"/>
  <c r="N155" i="9"/>
  <c r="L155" i="9"/>
  <c r="Q155" i="9"/>
  <c r="P155" i="9"/>
  <c r="M155" i="9"/>
  <c r="O156" i="9"/>
  <c r="N156" i="9"/>
  <c r="L156" i="9"/>
  <c r="Q156" i="9"/>
  <c r="P156" i="9"/>
  <c r="M156" i="9"/>
  <c r="O157" i="9"/>
  <c r="N157" i="9"/>
  <c r="L157" i="9"/>
  <c r="Q157" i="9"/>
  <c r="P157" i="9"/>
  <c r="M157" i="9"/>
  <c r="O158" i="9"/>
  <c r="N158" i="9"/>
  <c r="L158" i="9"/>
  <c r="Q158" i="9"/>
  <c r="P158" i="9"/>
  <c r="M158" i="9"/>
  <c r="O159" i="9"/>
  <c r="N159" i="9"/>
  <c r="L159" i="9"/>
  <c r="Q159" i="9"/>
  <c r="P159" i="9"/>
  <c r="M159" i="9"/>
  <c r="O160" i="9"/>
  <c r="N160" i="9"/>
  <c r="L160" i="9"/>
  <c r="Q160" i="9"/>
  <c r="P160" i="9"/>
  <c r="M160" i="9"/>
  <c r="O161" i="9"/>
  <c r="N161" i="9"/>
  <c r="L161" i="9"/>
  <c r="Q161" i="9"/>
  <c r="P161" i="9"/>
  <c r="M161" i="9"/>
  <c r="O162" i="9"/>
  <c r="N162" i="9"/>
  <c r="L162" i="9"/>
  <c r="Q162" i="9"/>
  <c r="P162" i="9"/>
  <c r="M162" i="9"/>
  <c r="O163" i="9"/>
  <c r="N163" i="9"/>
  <c r="L163" i="9"/>
  <c r="Q163" i="9"/>
  <c r="P163" i="9"/>
  <c r="M163" i="9"/>
  <c r="O164" i="9"/>
  <c r="N164" i="9"/>
  <c r="L164" i="9"/>
  <c r="Q164" i="9"/>
  <c r="P164" i="9"/>
  <c r="M164" i="9"/>
  <c r="O165" i="9"/>
  <c r="N165" i="9"/>
  <c r="L165" i="9"/>
  <c r="Q165" i="9"/>
  <c r="P165" i="9"/>
  <c r="M165" i="9"/>
  <c r="O166" i="9"/>
  <c r="N166" i="9"/>
  <c r="L166" i="9"/>
  <c r="Q166" i="9"/>
  <c r="P166" i="9"/>
  <c r="M166" i="9"/>
  <c r="O167" i="9"/>
  <c r="N167" i="9"/>
  <c r="L167" i="9"/>
  <c r="Q167" i="9"/>
  <c r="P167" i="9"/>
  <c r="M167" i="9"/>
  <c r="O168" i="9"/>
  <c r="N168" i="9"/>
  <c r="L168" i="9"/>
  <c r="Q168" i="9"/>
  <c r="P168" i="9"/>
  <c r="M168" i="9"/>
  <c r="O169" i="9"/>
  <c r="N169" i="9"/>
  <c r="L169" i="9"/>
  <c r="Q169" i="9"/>
  <c r="P169" i="9"/>
  <c r="M169" i="9"/>
  <c r="O170" i="9"/>
  <c r="N170" i="9"/>
  <c r="L170" i="9"/>
  <c r="Q170" i="9"/>
  <c r="P170" i="9"/>
  <c r="M170" i="9"/>
  <c r="O171" i="9"/>
  <c r="N171" i="9"/>
  <c r="L171" i="9"/>
  <c r="Q171" i="9"/>
  <c r="P171" i="9"/>
  <c r="M171" i="9"/>
  <c r="O172" i="9"/>
  <c r="N172" i="9"/>
  <c r="L172" i="9"/>
  <c r="Q172" i="9"/>
  <c r="P172" i="9"/>
  <c r="M172" i="9"/>
  <c r="O173" i="9"/>
  <c r="N173" i="9"/>
  <c r="L173" i="9"/>
  <c r="Q173" i="9"/>
  <c r="P173" i="9"/>
  <c r="M173" i="9"/>
  <c r="O174" i="9"/>
  <c r="N174" i="9"/>
  <c r="L174" i="9"/>
  <c r="Q174" i="9"/>
  <c r="P174" i="9"/>
  <c r="M174" i="9"/>
  <c r="O175" i="9"/>
  <c r="N175" i="9"/>
  <c r="L175" i="9"/>
  <c r="Q175" i="9"/>
  <c r="P175" i="9"/>
  <c r="M175" i="9"/>
  <c r="O176" i="9"/>
  <c r="N176" i="9"/>
  <c r="L176" i="9"/>
  <c r="Q176" i="9"/>
  <c r="P176" i="9"/>
  <c r="M176" i="9"/>
  <c r="O177" i="9"/>
  <c r="N177" i="9"/>
  <c r="L177" i="9"/>
  <c r="Q177" i="9"/>
  <c r="P177" i="9"/>
  <c r="M177" i="9"/>
  <c r="O178" i="9"/>
  <c r="N178" i="9"/>
  <c r="L178" i="9"/>
  <c r="Q178" i="9"/>
  <c r="P178" i="9"/>
  <c r="M178" i="9"/>
  <c r="O179" i="9"/>
  <c r="N179" i="9"/>
  <c r="L179" i="9"/>
  <c r="Q179" i="9"/>
  <c r="P179" i="9"/>
  <c r="M179" i="9"/>
  <c r="O180" i="9"/>
  <c r="N180" i="9"/>
  <c r="L180" i="9"/>
  <c r="Q180" i="9"/>
  <c r="P180" i="9"/>
  <c r="M180" i="9"/>
  <c r="O181" i="9"/>
  <c r="N181" i="9"/>
  <c r="L181" i="9"/>
  <c r="Q181" i="9"/>
  <c r="P181" i="9"/>
  <c r="M181" i="9"/>
  <c r="O182" i="9"/>
  <c r="N182" i="9"/>
  <c r="L182" i="9"/>
  <c r="Q182" i="9"/>
  <c r="P182" i="9"/>
  <c r="M182" i="9"/>
  <c r="O183" i="9"/>
  <c r="N183" i="9"/>
  <c r="L183" i="9"/>
  <c r="Q183" i="9"/>
  <c r="P183" i="9"/>
  <c r="M183" i="9"/>
  <c r="O184" i="9"/>
  <c r="N184" i="9"/>
  <c r="L184" i="9"/>
  <c r="Q184" i="9"/>
  <c r="P184" i="9"/>
  <c r="M184" i="9"/>
  <c r="O185" i="9"/>
  <c r="N185" i="9"/>
  <c r="L185" i="9"/>
  <c r="Q185" i="9"/>
  <c r="P185" i="9"/>
  <c r="M185" i="9"/>
  <c r="O186" i="9"/>
  <c r="N186" i="9"/>
  <c r="L186" i="9"/>
  <c r="Q186" i="9"/>
  <c r="P186" i="9"/>
  <c r="M186" i="9"/>
  <c r="O187" i="9"/>
  <c r="N187" i="9"/>
  <c r="L187" i="9"/>
  <c r="Q187" i="9"/>
  <c r="P187" i="9"/>
  <c r="M187" i="9"/>
  <c r="O188" i="9"/>
  <c r="N188" i="9"/>
  <c r="L188" i="9"/>
  <c r="Q188" i="9"/>
  <c r="P188" i="9"/>
  <c r="M188" i="9"/>
  <c r="O189" i="9"/>
  <c r="N189" i="9"/>
  <c r="L189" i="9"/>
  <c r="Q189" i="9"/>
  <c r="P189" i="9"/>
  <c r="M189" i="9"/>
  <c r="O190" i="9"/>
  <c r="N190" i="9"/>
  <c r="L190" i="9"/>
  <c r="Q190" i="9"/>
  <c r="P190" i="9"/>
  <c r="M190" i="9"/>
  <c r="O191" i="9"/>
  <c r="N191" i="9"/>
  <c r="L191" i="9"/>
  <c r="Q191" i="9"/>
  <c r="P191" i="9"/>
  <c r="M191" i="9"/>
  <c r="O192" i="9"/>
  <c r="N192" i="9"/>
  <c r="L192" i="9"/>
  <c r="Q192" i="9"/>
  <c r="P192" i="9"/>
  <c r="M192" i="9"/>
  <c r="O193" i="9"/>
  <c r="N193" i="9"/>
  <c r="L193" i="9"/>
  <c r="Q193" i="9"/>
  <c r="P193" i="9"/>
  <c r="M193" i="9"/>
  <c r="O194" i="9"/>
  <c r="N194" i="9"/>
  <c r="L194" i="9"/>
  <c r="Q194" i="9"/>
  <c r="P194" i="9"/>
  <c r="M194" i="9"/>
  <c r="O195" i="9"/>
  <c r="N195" i="9"/>
  <c r="L195" i="9"/>
  <c r="Q195" i="9"/>
  <c r="P195" i="9"/>
  <c r="M195" i="9"/>
  <c r="O196" i="9"/>
  <c r="N196" i="9"/>
  <c r="L196" i="9"/>
  <c r="Q196" i="9"/>
  <c r="P196" i="9"/>
  <c r="M196" i="9"/>
  <c r="O197" i="9"/>
  <c r="N197" i="9"/>
  <c r="L197" i="9"/>
  <c r="Q197" i="9"/>
  <c r="P197" i="9"/>
  <c r="M197" i="9"/>
  <c r="O198" i="9"/>
  <c r="N198" i="9"/>
  <c r="L198" i="9"/>
  <c r="Q198" i="9"/>
  <c r="P198" i="9"/>
  <c r="M198" i="9"/>
  <c r="O199" i="9"/>
  <c r="N199" i="9"/>
  <c r="L199" i="9"/>
  <c r="Q199" i="9"/>
  <c r="P199" i="9"/>
  <c r="M199" i="9"/>
  <c r="O200" i="9"/>
  <c r="N200" i="9"/>
  <c r="L200" i="9"/>
  <c r="Q200" i="9"/>
  <c r="P200" i="9"/>
  <c r="M200" i="9"/>
  <c r="O201" i="9"/>
  <c r="N201" i="9"/>
  <c r="L201" i="9"/>
  <c r="Q201" i="9"/>
  <c r="P201" i="9"/>
  <c r="M201" i="9"/>
  <c r="O202" i="9"/>
  <c r="N202" i="9"/>
  <c r="L202" i="9"/>
  <c r="Q202" i="9"/>
  <c r="P202" i="9"/>
  <c r="M202" i="9"/>
  <c r="O203" i="9"/>
  <c r="N203" i="9"/>
  <c r="L203" i="9"/>
  <c r="Q203" i="9"/>
  <c r="P203" i="9"/>
  <c r="M203" i="9"/>
  <c r="O204" i="9"/>
  <c r="N204" i="9"/>
  <c r="L204" i="9"/>
  <c r="Q204" i="9"/>
  <c r="P204" i="9"/>
  <c r="M204" i="9"/>
  <c r="O205" i="9"/>
  <c r="N205" i="9"/>
  <c r="L205" i="9"/>
  <c r="Q205" i="9"/>
  <c r="P205" i="9"/>
  <c r="M205" i="9"/>
  <c r="O206" i="9"/>
  <c r="N206" i="9"/>
  <c r="L206" i="9"/>
  <c r="Q206" i="9"/>
  <c r="P206" i="9"/>
  <c r="M206" i="9"/>
  <c r="O207" i="9"/>
  <c r="N207" i="9"/>
  <c r="L207" i="9"/>
  <c r="Q207" i="9"/>
  <c r="P207" i="9"/>
  <c r="M207" i="9"/>
  <c r="O208" i="9"/>
  <c r="N208" i="9"/>
  <c r="L208" i="9"/>
  <c r="Q208" i="9"/>
  <c r="P208" i="9"/>
  <c r="M208" i="9"/>
  <c r="O209" i="9"/>
  <c r="N209" i="9"/>
  <c r="L209" i="9"/>
  <c r="Q209" i="9"/>
  <c r="P209" i="9"/>
  <c r="M209" i="9"/>
  <c r="O210" i="9"/>
  <c r="N210" i="9"/>
  <c r="L210" i="9"/>
  <c r="Q210" i="9"/>
  <c r="P210" i="9"/>
  <c r="M210" i="9"/>
  <c r="O211" i="9"/>
  <c r="N211" i="9"/>
  <c r="L211" i="9"/>
  <c r="Q211" i="9"/>
  <c r="P211" i="9"/>
  <c r="M211" i="9"/>
  <c r="O212" i="9"/>
  <c r="N212" i="9"/>
  <c r="L212" i="9"/>
  <c r="Q212" i="9"/>
  <c r="P212" i="9"/>
  <c r="M212" i="9"/>
  <c r="O213" i="9"/>
  <c r="N213" i="9"/>
  <c r="L213" i="9"/>
  <c r="Q213" i="9"/>
  <c r="P213" i="9"/>
  <c r="M213" i="9"/>
  <c r="O214" i="9"/>
  <c r="N214" i="9"/>
  <c r="L214" i="9"/>
  <c r="Q214" i="9"/>
  <c r="P214" i="9"/>
  <c r="M214" i="9"/>
  <c r="O215" i="9"/>
  <c r="N215" i="9"/>
  <c r="L215" i="9"/>
  <c r="Q215" i="9"/>
  <c r="P215" i="9"/>
  <c r="M215" i="9"/>
  <c r="O216" i="9"/>
  <c r="N216" i="9"/>
  <c r="L216" i="9"/>
  <c r="Q216" i="9"/>
  <c r="P216" i="9"/>
  <c r="M216" i="9"/>
  <c r="O217" i="9"/>
  <c r="N217" i="9"/>
  <c r="L217" i="9"/>
  <c r="Q217" i="9"/>
  <c r="P217" i="9"/>
  <c r="M217" i="9"/>
  <c r="O218" i="9"/>
  <c r="N218" i="9"/>
  <c r="L218" i="9"/>
  <c r="Q218" i="9"/>
  <c r="P218" i="9"/>
  <c r="M218" i="9"/>
  <c r="O219" i="9"/>
  <c r="N219" i="9"/>
  <c r="L219" i="9"/>
  <c r="Q219" i="9"/>
  <c r="P219" i="9"/>
  <c r="M219" i="9"/>
  <c r="O220" i="9"/>
  <c r="N220" i="9"/>
  <c r="L220" i="9"/>
  <c r="Q220" i="9"/>
  <c r="P220" i="9"/>
  <c r="M220" i="9"/>
  <c r="O221" i="9"/>
  <c r="N221" i="9"/>
  <c r="L221" i="9"/>
  <c r="Q221" i="9"/>
  <c r="P221" i="9"/>
  <c r="M221" i="9"/>
  <c r="O222" i="9"/>
  <c r="N222" i="9"/>
  <c r="L222" i="9"/>
  <c r="Q222" i="9"/>
  <c r="P222" i="9"/>
  <c r="M222" i="9"/>
  <c r="O223" i="9"/>
  <c r="N223" i="9"/>
  <c r="L223" i="9"/>
  <c r="Q223" i="9"/>
  <c r="P223" i="9"/>
  <c r="M223" i="9"/>
  <c r="O224" i="9"/>
  <c r="N224" i="9"/>
  <c r="L224" i="9"/>
  <c r="Q224" i="9"/>
  <c r="P224" i="9"/>
  <c r="M224" i="9"/>
  <c r="O225" i="9"/>
  <c r="N225" i="9"/>
  <c r="L225" i="9"/>
  <c r="Q225" i="9"/>
  <c r="P225" i="9"/>
  <c r="M225" i="9"/>
  <c r="O226" i="9"/>
  <c r="N226" i="9"/>
  <c r="L226" i="9"/>
  <c r="Q226" i="9"/>
  <c r="P226" i="9"/>
  <c r="M226" i="9"/>
  <c r="O227" i="9"/>
  <c r="N227" i="9"/>
  <c r="L227" i="9"/>
  <c r="Q227" i="9"/>
  <c r="P227" i="9"/>
  <c r="M227" i="9"/>
  <c r="O228" i="9"/>
  <c r="N228" i="9"/>
  <c r="L228" i="9"/>
  <c r="Q228" i="9"/>
  <c r="P228" i="9"/>
  <c r="M228" i="9"/>
  <c r="O229" i="9"/>
  <c r="N229" i="9"/>
  <c r="L229" i="9"/>
  <c r="Q229" i="9"/>
  <c r="P229" i="9"/>
  <c r="M229" i="9"/>
  <c r="O230" i="9"/>
  <c r="N230" i="9"/>
  <c r="L230" i="9"/>
  <c r="Q230" i="9"/>
  <c r="P230" i="9"/>
  <c r="M230" i="9"/>
  <c r="O231" i="9"/>
  <c r="N231" i="9"/>
  <c r="L231" i="9"/>
  <c r="Q231" i="9"/>
  <c r="P231" i="9"/>
  <c r="M231" i="9"/>
  <c r="O232" i="9"/>
  <c r="N232" i="9"/>
  <c r="L232" i="9"/>
  <c r="Q232" i="9"/>
  <c r="P232" i="9"/>
  <c r="M232" i="9"/>
  <c r="O233" i="9"/>
  <c r="N233" i="9"/>
  <c r="L233" i="9"/>
  <c r="Q233" i="9"/>
  <c r="P233" i="9"/>
  <c r="M233" i="9"/>
  <c r="O234" i="9"/>
  <c r="N234" i="9"/>
  <c r="L234" i="9"/>
  <c r="Q234" i="9"/>
  <c r="P234" i="9"/>
  <c r="M234" i="9"/>
  <c r="O235" i="9"/>
  <c r="N235" i="9"/>
  <c r="L235" i="9"/>
  <c r="Q235" i="9"/>
  <c r="P235" i="9"/>
  <c r="M235" i="9"/>
  <c r="O236" i="9"/>
  <c r="N236" i="9"/>
  <c r="L236" i="9"/>
  <c r="Q236" i="9"/>
  <c r="P236" i="9"/>
  <c r="M236" i="9"/>
  <c r="O237" i="9"/>
  <c r="N237" i="9"/>
  <c r="L237" i="9"/>
  <c r="Q237" i="9"/>
  <c r="P237" i="9"/>
  <c r="M237" i="9"/>
  <c r="O238" i="9"/>
  <c r="N238" i="9"/>
  <c r="L238" i="9"/>
  <c r="Q238" i="9"/>
  <c r="P238" i="9"/>
  <c r="M238" i="9"/>
  <c r="O239" i="9"/>
  <c r="N239" i="9"/>
  <c r="L239" i="9"/>
  <c r="Q239" i="9"/>
  <c r="P239" i="9"/>
  <c r="M239" i="9"/>
  <c r="O240" i="9"/>
  <c r="N240" i="9"/>
  <c r="L240" i="9"/>
  <c r="Q240" i="9"/>
  <c r="P240" i="9"/>
  <c r="M240" i="9"/>
  <c r="O241" i="9"/>
  <c r="N241" i="9"/>
  <c r="L241" i="9"/>
  <c r="Q241" i="9"/>
  <c r="P241" i="9"/>
  <c r="M241" i="9"/>
  <c r="O242" i="9"/>
  <c r="N242" i="9"/>
  <c r="L242" i="9"/>
  <c r="Q242" i="9"/>
  <c r="P242" i="9"/>
  <c r="M242" i="9"/>
  <c r="O243" i="9"/>
  <c r="N243" i="9"/>
  <c r="L243" i="9"/>
  <c r="Q243" i="9"/>
  <c r="P243" i="9"/>
  <c r="M243" i="9"/>
  <c r="O244" i="9"/>
  <c r="N244" i="9"/>
  <c r="L244" i="9"/>
  <c r="Q244" i="9"/>
  <c r="P244" i="9"/>
  <c r="M244" i="9"/>
  <c r="O245" i="9"/>
  <c r="N245" i="9"/>
  <c r="L245" i="9"/>
  <c r="Q245" i="9"/>
  <c r="P245" i="9"/>
  <c r="M245" i="9"/>
  <c r="O246" i="9"/>
  <c r="N246" i="9"/>
  <c r="L246" i="9"/>
  <c r="Q246" i="9"/>
  <c r="P246" i="9"/>
  <c r="M246" i="9"/>
  <c r="O247" i="9"/>
  <c r="N247" i="9"/>
  <c r="L247" i="9"/>
  <c r="Q247" i="9"/>
  <c r="P247" i="9"/>
  <c r="M247" i="9"/>
  <c r="O248" i="9"/>
  <c r="N248" i="9"/>
  <c r="L248" i="9"/>
  <c r="Q248" i="9"/>
  <c r="P248" i="9"/>
  <c r="M248" i="9"/>
  <c r="O249" i="9"/>
  <c r="N249" i="9"/>
  <c r="L249" i="9"/>
  <c r="Q249" i="9"/>
  <c r="P249" i="9"/>
  <c r="M249" i="9"/>
  <c r="O250" i="9"/>
  <c r="N250" i="9"/>
  <c r="L250" i="9"/>
  <c r="Q250" i="9"/>
  <c r="P250" i="9"/>
  <c r="M250" i="9"/>
  <c r="O251" i="9"/>
  <c r="N251" i="9"/>
  <c r="L251" i="9"/>
  <c r="Q251" i="9"/>
  <c r="P251" i="9"/>
  <c r="M251" i="9"/>
  <c r="O252" i="9"/>
  <c r="N252" i="9"/>
  <c r="L252" i="9"/>
  <c r="Q252" i="9"/>
  <c r="P252" i="9"/>
  <c r="M252" i="9"/>
  <c r="O253" i="9"/>
  <c r="N253" i="9"/>
  <c r="L253" i="9"/>
  <c r="Q253" i="9"/>
  <c r="P253" i="9"/>
  <c r="M253" i="9"/>
  <c r="O254" i="9"/>
  <c r="N254" i="9"/>
  <c r="L254" i="9"/>
  <c r="Q254" i="9"/>
  <c r="P254" i="9"/>
  <c r="M254" i="9"/>
  <c r="O255" i="9"/>
  <c r="N255" i="9"/>
  <c r="L255" i="9"/>
  <c r="Q255" i="9"/>
  <c r="P255" i="9"/>
  <c r="M255" i="9"/>
  <c r="O256" i="9"/>
  <c r="N256" i="9"/>
  <c r="L256" i="9"/>
  <c r="Q256" i="9"/>
  <c r="P256" i="9"/>
  <c r="M256" i="9"/>
  <c r="O257" i="9"/>
  <c r="N257" i="9"/>
  <c r="L257" i="9"/>
  <c r="Q257" i="9"/>
  <c r="P257" i="9"/>
  <c r="M257" i="9"/>
  <c r="O258" i="9"/>
  <c r="N258" i="9"/>
  <c r="L258" i="9"/>
  <c r="Q258" i="9"/>
  <c r="P258" i="9"/>
  <c r="M258" i="9"/>
  <c r="O259" i="9"/>
  <c r="N259" i="9"/>
  <c r="L259" i="9"/>
  <c r="Q259" i="9"/>
  <c r="P259" i="9"/>
  <c r="M259" i="9"/>
  <c r="O260" i="9"/>
  <c r="N260" i="9"/>
  <c r="L260" i="9"/>
  <c r="Q260" i="9"/>
  <c r="P260" i="9"/>
  <c r="M260" i="9"/>
  <c r="O261" i="9"/>
  <c r="N261" i="9"/>
  <c r="L261" i="9"/>
  <c r="Q261" i="9"/>
  <c r="P261" i="9"/>
  <c r="M261" i="9"/>
  <c r="O262" i="9"/>
  <c r="N262" i="9"/>
  <c r="L262" i="9"/>
  <c r="Q262" i="9"/>
  <c r="P262" i="9"/>
  <c r="M262" i="9"/>
  <c r="O263" i="9"/>
  <c r="N263" i="9"/>
  <c r="L263" i="9"/>
  <c r="Q263" i="9"/>
  <c r="P263" i="9"/>
  <c r="M263" i="9"/>
  <c r="O264" i="9"/>
  <c r="N264" i="9"/>
  <c r="L264" i="9"/>
  <c r="Q264" i="9"/>
  <c r="P264" i="9"/>
  <c r="M264" i="9"/>
  <c r="O265" i="9"/>
  <c r="N265" i="9"/>
  <c r="L265" i="9"/>
  <c r="Q265" i="9"/>
  <c r="P265" i="9"/>
  <c r="M265" i="9"/>
  <c r="O266" i="9"/>
  <c r="N266" i="9"/>
  <c r="L266" i="9"/>
  <c r="Q266" i="9"/>
  <c r="P266" i="9"/>
  <c r="M266" i="9"/>
  <c r="O267" i="9"/>
  <c r="N267" i="9"/>
  <c r="L267" i="9"/>
  <c r="Q267" i="9"/>
  <c r="P267" i="9"/>
  <c r="M267" i="9"/>
  <c r="O268" i="9"/>
  <c r="N268" i="9"/>
  <c r="L268" i="9"/>
  <c r="Q268" i="9"/>
  <c r="P268" i="9"/>
  <c r="M268" i="9"/>
  <c r="O269" i="9"/>
  <c r="N269" i="9"/>
  <c r="L269" i="9"/>
  <c r="Q269" i="9"/>
  <c r="P269" i="9"/>
  <c r="M269" i="9"/>
  <c r="O270" i="9"/>
  <c r="N270" i="9"/>
  <c r="L270" i="9"/>
  <c r="Q270" i="9"/>
  <c r="P270" i="9"/>
  <c r="M270" i="9"/>
  <c r="O271" i="9"/>
  <c r="N271" i="9"/>
  <c r="L271" i="9"/>
  <c r="Q271" i="9"/>
  <c r="P271" i="9"/>
  <c r="M271" i="9"/>
  <c r="O272" i="9"/>
  <c r="N272" i="9"/>
  <c r="L272" i="9"/>
  <c r="Q272" i="9"/>
  <c r="P272" i="9"/>
  <c r="M272" i="9"/>
  <c r="O273" i="9"/>
  <c r="N273" i="9"/>
  <c r="L273" i="9"/>
  <c r="Q273" i="9"/>
  <c r="P273" i="9"/>
  <c r="M273" i="9"/>
  <c r="O274" i="9"/>
  <c r="N274" i="9"/>
  <c r="L274" i="9"/>
  <c r="Q274" i="9"/>
  <c r="P274" i="9"/>
  <c r="M274" i="9"/>
  <c r="O275" i="9"/>
  <c r="N275" i="9"/>
  <c r="L275" i="9"/>
  <c r="Q275" i="9"/>
  <c r="P275" i="9"/>
  <c r="M275" i="9"/>
  <c r="O276" i="9"/>
  <c r="N276" i="9"/>
  <c r="L276" i="9"/>
  <c r="Q276" i="9"/>
  <c r="P276" i="9"/>
  <c r="M276" i="9"/>
  <c r="O277" i="9"/>
  <c r="N277" i="9"/>
  <c r="L277" i="9"/>
  <c r="Q277" i="9"/>
  <c r="P277" i="9"/>
  <c r="M277" i="9"/>
  <c r="O278" i="9"/>
  <c r="N278" i="9"/>
  <c r="L278" i="9"/>
  <c r="Q278" i="9"/>
  <c r="P278" i="9"/>
  <c r="M278" i="9"/>
  <c r="O279" i="9"/>
  <c r="N279" i="9"/>
  <c r="L279" i="9"/>
  <c r="Q279" i="9"/>
  <c r="P279" i="9"/>
  <c r="M279" i="9"/>
  <c r="O280" i="9"/>
  <c r="N280" i="9"/>
  <c r="L280" i="9"/>
  <c r="Q280" i="9"/>
  <c r="P280" i="9"/>
  <c r="M280" i="9"/>
  <c r="O281" i="9"/>
  <c r="N281" i="9"/>
  <c r="L281" i="9"/>
  <c r="Q281" i="9"/>
  <c r="P281" i="9"/>
  <c r="M281" i="9"/>
  <c r="O282" i="9"/>
  <c r="N282" i="9"/>
  <c r="L282" i="9"/>
  <c r="Q282" i="9"/>
  <c r="P282" i="9"/>
  <c r="M282" i="9"/>
  <c r="O283" i="9"/>
  <c r="N283" i="9"/>
  <c r="L283" i="9"/>
  <c r="Q283" i="9"/>
  <c r="P283" i="9"/>
  <c r="M283" i="9"/>
  <c r="O284" i="9"/>
  <c r="N284" i="9"/>
  <c r="L284" i="9"/>
  <c r="Q284" i="9"/>
  <c r="P284" i="9"/>
  <c r="M284" i="9"/>
  <c r="O285" i="9"/>
  <c r="N285" i="9"/>
  <c r="L285" i="9"/>
  <c r="Q285" i="9"/>
  <c r="P285" i="9"/>
  <c r="M285" i="9"/>
  <c r="O286" i="9"/>
  <c r="N286" i="9"/>
  <c r="L286" i="9"/>
  <c r="Q286" i="9"/>
  <c r="P286" i="9"/>
  <c r="M286" i="9"/>
  <c r="O287" i="9"/>
  <c r="N287" i="9"/>
  <c r="L287" i="9"/>
  <c r="Q287" i="9"/>
  <c r="P287" i="9"/>
  <c r="M287" i="9"/>
  <c r="O288" i="9"/>
  <c r="N288" i="9"/>
  <c r="L288" i="9"/>
  <c r="Q288" i="9"/>
  <c r="P288" i="9"/>
  <c r="M288" i="9"/>
  <c r="O289" i="9"/>
  <c r="N289" i="9"/>
  <c r="L289" i="9"/>
  <c r="Q289" i="9"/>
  <c r="P289" i="9"/>
  <c r="M289" i="9"/>
  <c r="O290" i="9"/>
  <c r="N290" i="9"/>
  <c r="L290" i="9"/>
  <c r="Q290" i="9"/>
  <c r="P290" i="9"/>
  <c r="M290" i="9"/>
  <c r="O291" i="9"/>
  <c r="N291" i="9"/>
  <c r="L291" i="9"/>
  <c r="Q291" i="9"/>
  <c r="P291" i="9"/>
  <c r="M291" i="9"/>
  <c r="O292" i="9"/>
  <c r="N292" i="9"/>
  <c r="L292" i="9"/>
  <c r="Q292" i="9"/>
  <c r="P292" i="9"/>
  <c r="M292" i="9"/>
  <c r="O293" i="9"/>
  <c r="N293" i="9"/>
  <c r="L293" i="9"/>
  <c r="Q293" i="9"/>
  <c r="P293" i="9"/>
  <c r="M293" i="9"/>
  <c r="O294" i="9"/>
  <c r="N294" i="9"/>
  <c r="L294" i="9"/>
  <c r="Q294" i="9"/>
  <c r="P294" i="9"/>
  <c r="M294" i="9"/>
  <c r="O295" i="9"/>
  <c r="N295" i="9"/>
  <c r="L295" i="9"/>
  <c r="Q295" i="9"/>
  <c r="P295" i="9"/>
  <c r="M295" i="9"/>
  <c r="O296" i="9"/>
  <c r="N296" i="9"/>
  <c r="L296" i="9"/>
  <c r="Q296" i="9"/>
  <c r="P296" i="9"/>
  <c r="M296" i="9"/>
  <c r="O297" i="9"/>
  <c r="N297" i="9"/>
  <c r="L297" i="9"/>
  <c r="Q297" i="9"/>
  <c r="P297" i="9"/>
  <c r="M297" i="9"/>
  <c r="O298" i="9"/>
  <c r="N298" i="9"/>
  <c r="L298" i="9"/>
  <c r="Q298" i="9"/>
  <c r="P298" i="9"/>
  <c r="M298" i="9"/>
  <c r="O299" i="9"/>
  <c r="N299" i="9"/>
  <c r="L299" i="9"/>
  <c r="Q299" i="9"/>
  <c r="P299" i="9"/>
  <c r="M299" i="9"/>
  <c r="O300" i="9"/>
  <c r="N300" i="9"/>
  <c r="L300" i="9"/>
  <c r="Q300" i="9"/>
  <c r="P300" i="9"/>
  <c r="M300" i="9"/>
  <c r="O301" i="9"/>
  <c r="N301" i="9"/>
  <c r="L301" i="9"/>
  <c r="Q301" i="9"/>
  <c r="P301" i="9"/>
  <c r="M301" i="9"/>
  <c r="O302" i="9"/>
  <c r="N302" i="9"/>
  <c r="L302" i="9"/>
  <c r="Q302" i="9"/>
  <c r="P302" i="9"/>
  <c r="M302" i="9"/>
  <c r="O303" i="9"/>
  <c r="N303" i="9"/>
  <c r="L303" i="9"/>
  <c r="Q303" i="9"/>
  <c r="P303" i="9"/>
  <c r="M303" i="9"/>
  <c r="O304" i="9"/>
  <c r="N304" i="9"/>
  <c r="L304" i="9"/>
  <c r="Q304" i="9"/>
  <c r="P304" i="9"/>
  <c r="M304" i="9"/>
  <c r="O305" i="9"/>
  <c r="N305" i="9"/>
  <c r="L305" i="9"/>
  <c r="Q305" i="9"/>
  <c r="P305" i="9"/>
  <c r="M305" i="9"/>
  <c r="O306" i="9"/>
  <c r="N306" i="9"/>
  <c r="L306" i="9"/>
  <c r="Q306" i="9"/>
  <c r="P306" i="9"/>
  <c r="M306" i="9"/>
  <c r="O307" i="9"/>
  <c r="N307" i="9"/>
  <c r="L307" i="9"/>
  <c r="Q307" i="9"/>
  <c r="P307" i="9"/>
  <c r="M307" i="9"/>
  <c r="O308" i="9"/>
  <c r="N308" i="9"/>
  <c r="L308" i="9"/>
  <c r="Q308" i="9"/>
  <c r="P308" i="9"/>
  <c r="M308" i="9"/>
  <c r="O309" i="9"/>
  <c r="N309" i="9"/>
  <c r="L309" i="9"/>
  <c r="Q309" i="9"/>
  <c r="P309" i="9"/>
  <c r="M309" i="9"/>
  <c r="O310" i="9"/>
  <c r="N310" i="9"/>
  <c r="L310" i="9"/>
  <c r="Q310" i="9"/>
  <c r="P310" i="9"/>
  <c r="M310" i="9"/>
  <c r="O311" i="9"/>
  <c r="N311" i="9"/>
  <c r="L311" i="9"/>
  <c r="Q311" i="9"/>
  <c r="P311" i="9"/>
  <c r="M311" i="9"/>
  <c r="O312" i="9"/>
  <c r="N312" i="9"/>
  <c r="L312" i="9"/>
  <c r="Q312" i="9"/>
  <c r="P312" i="9"/>
  <c r="M312" i="9"/>
  <c r="O313" i="9"/>
  <c r="N313" i="9"/>
  <c r="L313" i="9"/>
  <c r="Q313" i="9"/>
  <c r="P313" i="9"/>
  <c r="M313" i="9"/>
  <c r="O314" i="9"/>
  <c r="N314" i="9"/>
  <c r="L314" i="9"/>
  <c r="Q314" i="9"/>
  <c r="P314" i="9"/>
  <c r="M314" i="9"/>
  <c r="O315" i="9"/>
  <c r="N315" i="9"/>
  <c r="L315" i="9"/>
  <c r="Q315" i="9"/>
  <c r="P315" i="9"/>
  <c r="M315" i="9"/>
  <c r="O316" i="9"/>
  <c r="N316" i="9"/>
  <c r="L316" i="9"/>
  <c r="Q316" i="9"/>
  <c r="P316" i="9"/>
  <c r="M316" i="9"/>
  <c r="O317" i="9"/>
  <c r="N317" i="9"/>
  <c r="L317" i="9"/>
  <c r="Q317" i="9"/>
  <c r="P317" i="9"/>
  <c r="M317" i="9"/>
  <c r="O318" i="9"/>
  <c r="N318" i="9"/>
  <c r="L318" i="9"/>
  <c r="Q318" i="9"/>
  <c r="P318" i="9"/>
  <c r="M318" i="9"/>
  <c r="O319" i="9"/>
  <c r="N319" i="9"/>
  <c r="L319" i="9"/>
  <c r="Q319" i="9"/>
  <c r="P319" i="9"/>
  <c r="M319" i="9"/>
  <c r="O320" i="9"/>
  <c r="N320" i="9"/>
  <c r="L320" i="9"/>
  <c r="Q320" i="9"/>
  <c r="P320" i="9"/>
  <c r="M320" i="9"/>
  <c r="O321" i="9"/>
  <c r="N321" i="9"/>
  <c r="L321" i="9"/>
  <c r="Q321" i="9"/>
  <c r="P321" i="9"/>
  <c r="M321" i="9"/>
  <c r="O322" i="9"/>
  <c r="N322" i="9"/>
  <c r="L322" i="9"/>
  <c r="Q322" i="9"/>
  <c r="P322" i="9"/>
  <c r="M322" i="9"/>
  <c r="O323" i="9"/>
  <c r="N323" i="9"/>
  <c r="L323" i="9"/>
  <c r="Q323" i="9"/>
  <c r="P323" i="9"/>
  <c r="M323" i="9"/>
  <c r="O324" i="9"/>
  <c r="N324" i="9"/>
  <c r="L324" i="9"/>
  <c r="Q324" i="9"/>
  <c r="P324" i="9"/>
  <c r="M324" i="9"/>
  <c r="O325" i="9"/>
  <c r="N325" i="9"/>
  <c r="L325" i="9"/>
  <c r="Q325" i="9"/>
  <c r="P325" i="9"/>
  <c r="M325" i="9"/>
  <c r="O326" i="9"/>
  <c r="N326" i="9"/>
  <c r="L326" i="9"/>
  <c r="Q326" i="9"/>
  <c r="P326" i="9"/>
  <c r="M326" i="9"/>
  <c r="O327" i="9"/>
  <c r="N327" i="9"/>
  <c r="L327" i="9"/>
  <c r="Q327" i="9"/>
  <c r="P327" i="9"/>
  <c r="M327" i="9"/>
  <c r="O328" i="9"/>
  <c r="N328" i="9"/>
  <c r="L328" i="9"/>
  <c r="Q328" i="9"/>
  <c r="P328" i="9"/>
  <c r="M328" i="9"/>
  <c r="O329" i="9"/>
  <c r="N329" i="9"/>
  <c r="L329" i="9"/>
  <c r="Q329" i="9"/>
  <c r="P329" i="9"/>
  <c r="M329" i="9"/>
  <c r="O330" i="9"/>
  <c r="N330" i="9"/>
  <c r="L330" i="9"/>
  <c r="Q330" i="9"/>
  <c r="P330" i="9"/>
  <c r="M330" i="9"/>
  <c r="O331" i="9"/>
  <c r="N331" i="9"/>
  <c r="L331" i="9"/>
  <c r="Q331" i="9"/>
  <c r="P331" i="9"/>
  <c r="M331" i="9"/>
  <c r="O332" i="9"/>
  <c r="N332" i="9"/>
  <c r="L332" i="9"/>
  <c r="Q332" i="9"/>
  <c r="P332" i="9"/>
  <c r="M332" i="9"/>
  <c r="O333" i="9"/>
  <c r="N333" i="9"/>
  <c r="L333" i="9"/>
  <c r="Q333" i="9"/>
  <c r="P333" i="9"/>
  <c r="M333" i="9"/>
  <c r="O334" i="9"/>
  <c r="N334" i="9"/>
  <c r="L334" i="9"/>
  <c r="Q334" i="9"/>
  <c r="P334" i="9"/>
  <c r="M334" i="9"/>
  <c r="O335" i="9"/>
  <c r="N335" i="9"/>
  <c r="L335" i="9"/>
  <c r="Q335" i="9"/>
  <c r="P335" i="9"/>
  <c r="M335" i="9"/>
  <c r="O336" i="9"/>
  <c r="N336" i="9"/>
  <c r="L336" i="9"/>
  <c r="Q336" i="9"/>
  <c r="P336" i="9"/>
  <c r="M336" i="9"/>
  <c r="O337" i="9"/>
  <c r="N337" i="9"/>
  <c r="L337" i="9"/>
  <c r="Q337" i="9"/>
  <c r="P337" i="9"/>
  <c r="M337" i="9"/>
  <c r="O338" i="9"/>
  <c r="N338" i="9"/>
  <c r="L338" i="9"/>
  <c r="Q338" i="9"/>
  <c r="P338" i="9"/>
  <c r="M338" i="9"/>
  <c r="O339" i="9"/>
  <c r="N339" i="9"/>
  <c r="L339" i="9"/>
  <c r="Q339" i="9"/>
  <c r="P339" i="9"/>
  <c r="M339" i="9"/>
  <c r="O340" i="9"/>
  <c r="N340" i="9"/>
  <c r="L340" i="9"/>
  <c r="Q340" i="9"/>
  <c r="P340" i="9"/>
  <c r="M340" i="9"/>
  <c r="O341" i="9"/>
  <c r="N341" i="9"/>
  <c r="L341" i="9"/>
  <c r="Q341" i="9"/>
  <c r="P341" i="9"/>
  <c r="M341" i="9"/>
  <c r="O342" i="9"/>
  <c r="N342" i="9"/>
  <c r="L342" i="9"/>
  <c r="Q342" i="9"/>
  <c r="P342" i="9"/>
  <c r="M342" i="9"/>
  <c r="O343" i="9"/>
  <c r="N343" i="9"/>
  <c r="L343" i="9"/>
  <c r="Q343" i="9"/>
  <c r="P343" i="9"/>
  <c r="M343" i="9"/>
  <c r="O344" i="9"/>
  <c r="N344" i="9"/>
  <c r="L344" i="9"/>
  <c r="Q344" i="9"/>
  <c r="P344" i="9"/>
  <c r="M344" i="9"/>
  <c r="O345" i="9"/>
  <c r="N345" i="9"/>
  <c r="L345" i="9"/>
  <c r="Q345" i="9"/>
  <c r="P345" i="9"/>
  <c r="M345" i="9"/>
  <c r="O346" i="9"/>
  <c r="N346" i="9"/>
  <c r="L346" i="9"/>
  <c r="Q346" i="9"/>
  <c r="P346" i="9"/>
  <c r="M346" i="9"/>
  <c r="O347" i="9"/>
  <c r="N347" i="9"/>
  <c r="L347" i="9"/>
  <c r="Q347" i="9"/>
  <c r="P347" i="9"/>
  <c r="M347" i="9"/>
  <c r="O348" i="9"/>
  <c r="N348" i="9"/>
  <c r="L348" i="9"/>
  <c r="Q348" i="9"/>
  <c r="P348" i="9"/>
  <c r="M348" i="9"/>
  <c r="O349" i="9"/>
  <c r="N349" i="9"/>
  <c r="L349" i="9"/>
  <c r="Q349" i="9"/>
  <c r="P349" i="9"/>
  <c r="M349" i="9"/>
  <c r="O350" i="9"/>
  <c r="N350" i="9"/>
  <c r="L350" i="9"/>
  <c r="Q350" i="9"/>
  <c r="P350" i="9"/>
  <c r="M350" i="9"/>
  <c r="O351" i="9"/>
  <c r="N351" i="9"/>
  <c r="L351" i="9"/>
  <c r="Q351" i="9"/>
  <c r="P351" i="9"/>
  <c r="M351" i="9"/>
  <c r="O352" i="9"/>
  <c r="N352" i="9"/>
  <c r="L352" i="9"/>
  <c r="Q352" i="9"/>
  <c r="P352" i="9"/>
  <c r="M352" i="9"/>
  <c r="O353" i="9"/>
  <c r="N353" i="9"/>
  <c r="L353" i="9"/>
  <c r="Q353" i="9"/>
  <c r="P353" i="9"/>
  <c r="M353" i="9"/>
  <c r="O354" i="9"/>
  <c r="N354" i="9"/>
  <c r="L354" i="9"/>
  <c r="Q354" i="9"/>
  <c r="P354" i="9"/>
  <c r="M354" i="9"/>
  <c r="O355" i="9"/>
  <c r="N355" i="9"/>
  <c r="L355" i="9"/>
  <c r="Q355" i="9"/>
  <c r="P355" i="9"/>
  <c r="M355" i="9"/>
  <c r="O356" i="9"/>
  <c r="N356" i="9"/>
  <c r="L356" i="9"/>
  <c r="Q356" i="9"/>
  <c r="P356" i="9"/>
  <c r="M356" i="9"/>
  <c r="O357" i="9"/>
  <c r="N357" i="9"/>
  <c r="L357" i="9"/>
  <c r="Q357" i="9"/>
  <c r="P357" i="9"/>
  <c r="M357" i="9"/>
  <c r="O358" i="9"/>
  <c r="N358" i="9"/>
  <c r="L358" i="9"/>
  <c r="Q358" i="9"/>
  <c r="P358" i="9"/>
  <c r="M358" i="9"/>
  <c r="O359" i="9"/>
  <c r="N359" i="9"/>
  <c r="L359" i="9"/>
  <c r="Q359" i="9"/>
  <c r="P359" i="9"/>
  <c r="M359" i="9"/>
  <c r="O360" i="9"/>
  <c r="N360" i="9"/>
  <c r="L360" i="9"/>
  <c r="Q360" i="9"/>
  <c r="P360" i="9"/>
  <c r="M360" i="9"/>
  <c r="O361" i="9"/>
  <c r="N361" i="9"/>
  <c r="L361" i="9"/>
  <c r="Q361" i="9"/>
  <c r="P361" i="9"/>
  <c r="M361" i="9"/>
  <c r="O362" i="9"/>
  <c r="N362" i="9"/>
  <c r="L362" i="9"/>
  <c r="Q362" i="9"/>
  <c r="P362" i="9"/>
  <c r="M362" i="9"/>
  <c r="O363" i="9"/>
  <c r="N363" i="9"/>
  <c r="L363" i="9"/>
  <c r="Q363" i="9"/>
  <c r="P363" i="9"/>
  <c r="M363" i="9"/>
  <c r="O364" i="9"/>
  <c r="N364" i="9"/>
  <c r="L364" i="9"/>
  <c r="Q364" i="9"/>
  <c r="P364" i="9"/>
  <c r="M364" i="9"/>
  <c r="O365" i="9"/>
  <c r="N365" i="9"/>
  <c r="L365" i="9"/>
  <c r="Q365" i="9"/>
  <c r="P365" i="9"/>
  <c r="M365" i="9"/>
  <c r="O366" i="9"/>
  <c r="N366" i="9"/>
  <c r="L366" i="9"/>
  <c r="Q366" i="9"/>
  <c r="P366" i="9"/>
  <c r="M366" i="9"/>
  <c r="O367" i="9"/>
  <c r="N367" i="9"/>
  <c r="L367" i="9"/>
  <c r="Q367" i="9"/>
  <c r="P367" i="9"/>
  <c r="M367" i="9"/>
  <c r="O368" i="9"/>
  <c r="N368" i="9"/>
  <c r="L368" i="9"/>
  <c r="Q368" i="9"/>
  <c r="P368" i="9"/>
  <c r="M368" i="9"/>
  <c r="O369" i="9"/>
  <c r="N369" i="9"/>
  <c r="L369" i="9"/>
  <c r="Q369" i="9"/>
  <c r="P369" i="9"/>
  <c r="M369" i="9"/>
  <c r="O370" i="9"/>
  <c r="N370" i="9"/>
  <c r="L370" i="9"/>
  <c r="Q370" i="9"/>
  <c r="P370" i="9"/>
  <c r="M370" i="9"/>
  <c r="O371" i="9"/>
  <c r="N371" i="9"/>
  <c r="L371" i="9"/>
  <c r="Q371" i="9"/>
  <c r="P371" i="9"/>
  <c r="M371" i="9"/>
  <c r="O372" i="9"/>
  <c r="N372" i="9"/>
  <c r="L372" i="9"/>
  <c r="Q372" i="9"/>
  <c r="P372" i="9"/>
  <c r="M372" i="9"/>
  <c r="O373" i="9"/>
  <c r="N373" i="9"/>
  <c r="L373" i="9"/>
  <c r="Q373" i="9"/>
  <c r="P373" i="9"/>
  <c r="M373" i="9"/>
  <c r="O374" i="9"/>
  <c r="N374" i="9"/>
  <c r="L374" i="9"/>
  <c r="Q374" i="9"/>
  <c r="P374" i="9"/>
  <c r="M374" i="9"/>
  <c r="O375" i="9"/>
  <c r="N375" i="9"/>
  <c r="L375" i="9"/>
  <c r="Q375" i="9"/>
  <c r="P375" i="9"/>
  <c r="M375" i="9"/>
  <c r="O376" i="9"/>
  <c r="N376" i="9"/>
  <c r="L376" i="9"/>
  <c r="Q376" i="9"/>
  <c r="P376" i="9"/>
  <c r="M376" i="9"/>
  <c r="O377" i="9"/>
  <c r="N377" i="9"/>
  <c r="L377" i="9"/>
  <c r="Q377" i="9"/>
  <c r="P377" i="9"/>
  <c r="M377" i="9"/>
  <c r="O378" i="9"/>
  <c r="N378" i="9"/>
  <c r="L378" i="9"/>
  <c r="Q378" i="9"/>
  <c r="P378" i="9"/>
  <c r="M378" i="9"/>
  <c r="O379" i="9"/>
  <c r="N379" i="9"/>
  <c r="L379" i="9"/>
  <c r="Q379" i="9"/>
  <c r="P379" i="9"/>
  <c r="M379" i="9"/>
  <c r="O380" i="9"/>
  <c r="N380" i="9"/>
  <c r="L380" i="9"/>
  <c r="Q380" i="9"/>
  <c r="P380" i="9"/>
  <c r="M380" i="9"/>
  <c r="O381" i="9"/>
  <c r="N381" i="9"/>
  <c r="L381" i="9"/>
  <c r="Q381" i="9"/>
  <c r="P381" i="9"/>
  <c r="M381" i="9"/>
  <c r="O382" i="9"/>
  <c r="N382" i="9"/>
  <c r="L382" i="9"/>
  <c r="Q382" i="9"/>
  <c r="P382" i="9"/>
  <c r="M382" i="9"/>
  <c r="O383" i="9"/>
  <c r="N383" i="9"/>
  <c r="L383" i="9"/>
  <c r="Q383" i="9"/>
  <c r="P383" i="9"/>
  <c r="M383" i="9"/>
  <c r="O384" i="9"/>
  <c r="N384" i="9"/>
  <c r="L384" i="9"/>
  <c r="Q384" i="9"/>
  <c r="P384" i="9"/>
  <c r="M384" i="9"/>
  <c r="O385" i="9"/>
  <c r="N385" i="9"/>
  <c r="L385" i="9"/>
  <c r="Q385" i="9"/>
  <c r="P385" i="9"/>
  <c r="M385" i="9"/>
  <c r="O386" i="9"/>
  <c r="N386" i="9"/>
  <c r="L386" i="9"/>
  <c r="Q386" i="9"/>
  <c r="P386" i="9"/>
  <c r="M386" i="9"/>
  <c r="O387" i="9"/>
  <c r="N387" i="9"/>
  <c r="L387" i="9"/>
  <c r="Q387" i="9"/>
  <c r="P387" i="9"/>
  <c r="M387" i="9"/>
  <c r="O388" i="9"/>
  <c r="N388" i="9"/>
  <c r="L388" i="9"/>
  <c r="Q388" i="9"/>
  <c r="P388" i="9"/>
  <c r="M388" i="9"/>
  <c r="O389" i="9"/>
  <c r="N389" i="9"/>
  <c r="L389" i="9"/>
  <c r="Q389" i="9"/>
  <c r="P389" i="9"/>
  <c r="M389" i="9"/>
  <c r="O390" i="9"/>
  <c r="N390" i="9"/>
  <c r="L390" i="9"/>
  <c r="Q390" i="9"/>
  <c r="P390" i="9"/>
  <c r="M390" i="9"/>
  <c r="O391" i="9"/>
  <c r="N391" i="9"/>
  <c r="L391" i="9"/>
  <c r="Q391" i="9"/>
  <c r="P391" i="9"/>
  <c r="M391" i="9"/>
  <c r="O392" i="9"/>
  <c r="N392" i="9"/>
  <c r="L392" i="9"/>
  <c r="Q392" i="9"/>
  <c r="P392" i="9"/>
  <c r="M392" i="9"/>
  <c r="O393" i="9"/>
  <c r="N393" i="9"/>
  <c r="L393" i="9"/>
  <c r="Q393" i="9"/>
  <c r="P393" i="9"/>
  <c r="M393" i="9"/>
  <c r="O394" i="9"/>
  <c r="N394" i="9"/>
  <c r="L394" i="9"/>
  <c r="Q394" i="9"/>
  <c r="P394" i="9"/>
  <c r="M394" i="9"/>
  <c r="O395" i="9"/>
  <c r="N395" i="9"/>
  <c r="L395" i="9"/>
  <c r="Q395" i="9"/>
  <c r="P395" i="9"/>
  <c r="M395" i="9"/>
  <c r="O396" i="9"/>
  <c r="N396" i="9"/>
  <c r="L396" i="9"/>
  <c r="Q396" i="9"/>
  <c r="P396" i="9"/>
  <c r="M396" i="9"/>
  <c r="O397" i="9"/>
  <c r="N397" i="9"/>
  <c r="L397" i="9"/>
  <c r="Q397" i="9"/>
  <c r="P397" i="9"/>
  <c r="M397" i="9"/>
  <c r="O398" i="9"/>
  <c r="N398" i="9"/>
  <c r="L398" i="9"/>
  <c r="Q398" i="9"/>
  <c r="P398" i="9"/>
  <c r="M398" i="9"/>
  <c r="O399" i="9"/>
  <c r="N399" i="9"/>
  <c r="L399" i="9"/>
  <c r="Q399" i="9"/>
  <c r="P399" i="9"/>
  <c r="M399" i="9"/>
  <c r="O400" i="9"/>
  <c r="N400" i="9"/>
  <c r="L400" i="9"/>
  <c r="Q400" i="9"/>
  <c r="P400" i="9"/>
  <c r="M400" i="9"/>
  <c r="O401" i="9"/>
  <c r="N401" i="9"/>
  <c r="L401" i="9"/>
  <c r="Q401" i="9"/>
  <c r="P401" i="9"/>
  <c r="M401" i="9"/>
  <c r="O402" i="9"/>
  <c r="N402" i="9"/>
  <c r="L402" i="9"/>
  <c r="Q402" i="9"/>
  <c r="P402" i="9"/>
  <c r="M402" i="9"/>
  <c r="O403" i="9"/>
  <c r="N403" i="9"/>
  <c r="L403" i="9"/>
  <c r="Q403" i="9"/>
  <c r="P403" i="9"/>
  <c r="M403" i="9"/>
  <c r="O404" i="9"/>
  <c r="N404" i="9"/>
  <c r="L404" i="9"/>
  <c r="Q404" i="9"/>
  <c r="P404" i="9"/>
  <c r="M404" i="9"/>
  <c r="O405" i="9"/>
  <c r="N405" i="9"/>
  <c r="L405" i="9"/>
  <c r="Q405" i="9"/>
  <c r="P405" i="9"/>
  <c r="M405" i="9"/>
  <c r="O406" i="9"/>
  <c r="N406" i="9"/>
  <c r="L406" i="9"/>
  <c r="Q406" i="9"/>
  <c r="P406" i="9"/>
  <c r="M406" i="9"/>
  <c r="O407" i="9"/>
  <c r="N407" i="9"/>
  <c r="L407" i="9"/>
  <c r="Q407" i="9"/>
  <c r="P407" i="9"/>
  <c r="M407" i="9"/>
  <c r="O408" i="9"/>
  <c r="N408" i="9"/>
  <c r="L408" i="9"/>
  <c r="Q408" i="9"/>
  <c r="P408" i="9"/>
  <c r="M408" i="9"/>
  <c r="O409" i="9"/>
  <c r="N409" i="9"/>
  <c r="L409" i="9"/>
  <c r="Q409" i="9"/>
  <c r="P409" i="9"/>
  <c r="M409" i="9"/>
  <c r="O410" i="9"/>
  <c r="N410" i="9"/>
  <c r="L410" i="9"/>
  <c r="Q410" i="9"/>
  <c r="P410" i="9"/>
  <c r="M410" i="9"/>
  <c r="O411" i="9"/>
  <c r="N411" i="9"/>
  <c r="L411" i="9"/>
  <c r="Q411" i="9"/>
  <c r="P411" i="9"/>
  <c r="M411" i="9"/>
  <c r="O412" i="9"/>
  <c r="N412" i="9"/>
  <c r="L412" i="9"/>
  <c r="Q412" i="9"/>
  <c r="P412" i="9"/>
  <c r="M412" i="9"/>
  <c r="O413" i="9"/>
  <c r="N413" i="9"/>
  <c r="L413" i="9"/>
  <c r="Q413" i="9"/>
  <c r="P413" i="9"/>
  <c r="M413" i="9"/>
  <c r="O414" i="9"/>
  <c r="N414" i="9"/>
  <c r="L414" i="9"/>
  <c r="Q414" i="9"/>
  <c r="P414" i="9"/>
  <c r="M414" i="9"/>
  <c r="O415" i="9"/>
  <c r="N415" i="9"/>
  <c r="L415" i="9"/>
  <c r="Q415" i="9"/>
  <c r="P415" i="9"/>
  <c r="M415" i="9"/>
  <c r="O416" i="9"/>
  <c r="N416" i="9"/>
  <c r="L416" i="9"/>
  <c r="Q416" i="9"/>
  <c r="P416" i="9"/>
  <c r="M416" i="9"/>
  <c r="O417" i="9"/>
  <c r="N417" i="9"/>
  <c r="L417" i="9"/>
  <c r="Q417" i="9"/>
  <c r="P417" i="9"/>
  <c r="M417" i="9"/>
  <c r="O418" i="9"/>
  <c r="N418" i="9"/>
  <c r="L418" i="9"/>
  <c r="Q418" i="9"/>
  <c r="P418" i="9"/>
  <c r="M418" i="9"/>
  <c r="O419" i="9"/>
  <c r="N419" i="9"/>
  <c r="L419" i="9"/>
  <c r="Q419" i="9"/>
  <c r="P419" i="9"/>
  <c r="M419" i="9"/>
  <c r="O420" i="9"/>
  <c r="N420" i="9"/>
  <c r="L420" i="9"/>
  <c r="Q420" i="9"/>
  <c r="P420" i="9"/>
  <c r="M420" i="9"/>
  <c r="O421" i="9"/>
  <c r="N421" i="9"/>
  <c r="L421" i="9"/>
  <c r="Q421" i="9"/>
  <c r="P421" i="9"/>
  <c r="M421" i="9"/>
  <c r="O422" i="9"/>
  <c r="N422" i="9"/>
  <c r="L422" i="9"/>
  <c r="Q422" i="9"/>
  <c r="P422" i="9"/>
  <c r="M422" i="9"/>
  <c r="O423" i="9"/>
  <c r="N423" i="9"/>
  <c r="L423" i="9"/>
  <c r="Q423" i="9"/>
  <c r="P423" i="9"/>
  <c r="M423" i="9"/>
  <c r="O424" i="9"/>
  <c r="N424" i="9"/>
  <c r="L424" i="9"/>
  <c r="Q424" i="9"/>
  <c r="P424" i="9"/>
  <c r="M424" i="9"/>
  <c r="O425" i="9"/>
  <c r="N425" i="9"/>
  <c r="L425" i="9"/>
  <c r="Q425" i="9"/>
  <c r="P425" i="9"/>
  <c r="M425" i="9"/>
  <c r="O426" i="9"/>
  <c r="N426" i="9"/>
  <c r="L426" i="9"/>
  <c r="Q426" i="9"/>
  <c r="P426" i="9"/>
  <c r="M426" i="9"/>
  <c r="O427" i="9"/>
  <c r="N427" i="9"/>
  <c r="L427" i="9"/>
  <c r="Q427" i="9"/>
  <c r="P427" i="9"/>
  <c r="M427" i="9"/>
  <c r="O428" i="9"/>
  <c r="N428" i="9"/>
  <c r="L428" i="9"/>
  <c r="Q428" i="9"/>
  <c r="P428" i="9"/>
  <c r="M428" i="9"/>
  <c r="O429" i="9"/>
  <c r="N429" i="9"/>
  <c r="L429" i="9"/>
  <c r="Q429" i="9"/>
  <c r="P429" i="9"/>
  <c r="M429" i="9"/>
  <c r="O430" i="9"/>
  <c r="N430" i="9"/>
  <c r="L430" i="9"/>
  <c r="Q430" i="9"/>
  <c r="P430" i="9"/>
  <c r="M430" i="9"/>
  <c r="O431" i="9"/>
  <c r="N431" i="9"/>
  <c r="L431" i="9"/>
  <c r="Q431" i="9"/>
  <c r="P431" i="9"/>
  <c r="M431" i="9"/>
  <c r="O432" i="9"/>
  <c r="N432" i="9"/>
  <c r="L432" i="9"/>
  <c r="Q432" i="9"/>
  <c r="P432" i="9"/>
  <c r="M432" i="9"/>
  <c r="O433" i="9"/>
  <c r="N433" i="9"/>
  <c r="L433" i="9"/>
  <c r="Q433" i="9"/>
  <c r="P433" i="9"/>
  <c r="M433" i="9"/>
  <c r="O434" i="9"/>
  <c r="N434" i="9"/>
  <c r="L434" i="9"/>
  <c r="Q434" i="9"/>
  <c r="P434" i="9"/>
  <c r="M434" i="9"/>
  <c r="O435" i="9"/>
  <c r="N435" i="9"/>
  <c r="L435" i="9"/>
  <c r="Q435" i="9"/>
  <c r="P435" i="9"/>
  <c r="M435" i="9"/>
  <c r="O436" i="9"/>
  <c r="N436" i="9"/>
  <c r="L436" i="9"/>
  <c r="Q436" i="9"/>
  <c r="P436" i="9"/>
  <c r="M436" i="9"/>
  <c r="O437" i="9"/>
  <c r="N437" i="9"/>
  <c r="L437" i="9"/>
  <c r="Q437" i="9"/>
  <c r="P437" i="9"/>
  <c r="M437" i="9"/>
  <c r="O438" i="9"/>
  <c r="N438" i="9"/>
  <c r="L438" i="9"/>
  <c r="Q438" i="9"/>
  <c r="P438" i="9"/>
  <c r="M438" i="9"/>
  <c r="O439" i="9"/>
  <c r="N439" i="9"/>
  <c r="L439" i="9"/>
  <c r="Q439" i="9"/>
  <c r="P439" i="9"/>
  <c r="M439" i="9"/>
  <c r="O440" i="9"/>
  <c r="N440" i="9"/>
  <c r="L440" i="9"/>
  <c r="Q440" i="9"/>
  <c r="P440" i="9"/>
  <c r="M440" i="9"/>
  <c r="O441" i="9"/>
  <c r="N441" i="9"/>
  <c r="L441" i="9"/>
  <c r="Q441" i="9"/>
  <c r="P441" i="9"/>
  <c r="M441" i="9"/>
  <c r="O442" i="9"/>
  <c r="N442" i="9"/>
  <c r="L442" i="9"/>
  <c r="Q442" i="9"/>
  <c r="P442" i="9"/>
  <c r="M442" i="9"/>
  <c r="O443" i="9"/>
  <c r="N443" i="9"/>
  <c r="L443" i="9"/>
  <c r="Q443" i="9"/>
  <c r="P443" i="9"/>
  <c r="M443" i="9"/>
  <c r="O444" i="9"/>
  <c r="N444" i="9"/>
  <c r="L444" i="9"/>
  <c r="Q444" i="9"/>
  <c r="P444" i="9"/>
  <c r="M444" i="9"/>
  <c r="O445" i="9"/>
  <c r="N445" i="9"/>
  <c r="L445" i="9"/>
  <c r="Q445" i="9"/>
  <c r="P445" i="9"/>
  <c r="M445" i="9"/>
  <c r="O446" i="9"/>
  <c r="N446" i="9"/>
  <c r="L446" i="9"/>
  <c r="Q446" i="9"/>
  <c r="P446" i="9"/>
  <c r="M446" i="9"/>
  <c r="O447" i="9"/>
  <c r="N447" i="9"/>
  <c r="L447" i="9"/>
  <c r="Q447" i="9"/>
  <c r="P447" i="9"/>
  <c r="M447" i="9"/>
  <c r="O448" i="9"/>
  <c r="N448" i="9"/>
  <c r="L448" i="9"/>
  <c r="Q448" i="9"/>
  <c r="P448" i="9"/>
  <c r="M448" i="9"/>
  <c r="O449" i="9"/>
  <c r="N449" i="9"/>
  <c r="L449" i="9"/>
  <c r="Q449" i="9"/>
  <c r="P449" i="9"/>
  <c r="M449" i="9"/>
  <c r="O450" i="9"/>
  <c r="N450" i="9"/>
  <c r="L450" i="9"/>
  <c r="Q450" i="9"/>
  <c r="P450" i="9"/>
  <c r="M450" i="9"/>
  <c r="O451" i="9"/>
  <c r="N451" i="9"/>
  <c r="L451" i="9"/>
  <c r="Q451" i="9"/>
  <c r="P451" i="9"/>
  <c r="M451" i="9"/>
  <c r="O452" i="9"/>
  <c r="N452" i="9"/>
  <c r="L452" i="9"/>
  <c r="Q452" i="9"/>
  <c r="P452" i="9"/>
  <c r="M452" i="9"/>
  <c r="O453" i="9"/>
  <c r="N453" i="9"/>
  <c r="L453" i="9"/>
  <c r="Q453" i="9"/>
  <c r="P453" i="9"/>
  <c r="M453" i="9"/>
  <c r="O454" i="9"/>
  <c r="N454" i="9"/>
  <c r="L454" i="9"/>
  <c r="Q454" i="9"/>
  <c r="P454" i="9"/>
  <c r="M454" i="9"/>
  <c r="O455" i="9"/>
  <c r="N455" i="9"/>
  <c r="L455" i="9"/>
  <c r="Q455" i="9"/>
  <c r="P455" i="9"/>
  <c r="M455" i="9"/>
  <c r="O456" i="9"/>
  <c r="N456" i="9"/>
  <c r="L456" i="9"/>
  <c r="Q456" i="9"/>
  <c r="P456" i="9"/>
  <c r="M456" i="9"/>
  <c r="O457" i="9"/>
  <c r="N457" i="9"/>
  <c r="L457" i="9"/>
  <c r="Q457" i="9"/>
  <c r="P457" i="9"/>
  <c r="M457" i="9"/>
  <c r="O458" i="9"/>
  <c r="N458" i="9"/>
  <c r="L458" i="9"/>
  <c r="Q458" i="9"/>
  <c r="P458" i="9"/>
  <c r="M458" i="9"/>
  <c r="O459" i="9"/>
  <c r="N459" i="9"/>
  <c r="L459" i="9"/>
  <c r="Q459" i="9"/>
  <c r="P459" i="9"/>
  <c r="M459" i="9"/>
  <c r="O460" i="9"/>
  <c r="N460" i="9"/>
  <c r="L460" i="9"/>
  <c r="Q460" i="9"/>
  <c r="P460" i="9"/>
  <c r="M460" i="9"/>
  <c r="O461" i="9"/>
  <c r="N461" i="9"/>
  <c r="L461" i="9"/>
  <c r="Q461" i="9"/>
  <c r="P461" i="9"/>
  <c r="M461" i="9"/>
  <c r="O462" i="9"/>
  <c r="N462" i="9"/>
  <c r="L462" i="9"/>
  <c r="Q462" i="9"/>
  <c r="P462" i="9"/>
  <c r="M462" i="9"/>
  <c r="O463" i="9"/>
  <c r="N463" i="9"/>
  <c r="L463" i="9"/>
  <c r="Q463" i="9"/>
  <c r="P463" i="9"/>
  <c r="M463" i="9"/>
  <c r="O464" i="9"/>
  <c r="N464" i="9"/>
  <c r="L464" i="9"/>
  <c r="Q464" i="9"/>
  <c r="P464" i="9"/>
  <c r="M464" i="9"/>
  <c r="O465" i="9"/>
  <c r="N465" i="9"/>
  <c r="L465" i="9"/>
  <c r="Q465" i="9"/>
  <c r="P465" i="9"/>
  <c r="M465" i="9"/>
  <c r="O466" i="9"/>
  <c r="N466" i="9"/>
  <c r="L466" i="9"/>
  <c r="Q466" i="9"/>
  <c r="P466" i="9"/>
  <c r="M466" i="9"/>
  <c r="O467" i="9"/>
  <c r="N467" i="9"/>
  <c r="L467" i="9"/>
  <c r="Q467" i="9"/>
  <c r="P467" i="9"/>
  <c r="M467" i="9"/>
  <c r="O468" i="9"/>
  <c r="N468" i="9"/>
  <c r="L468" i="9"/>
  <c r="Q468" i="9"/>
  <c r="P468" i="9"/>
  <c r="M468" i="9"/>
  <c r="O469" i="9"/>
  <c r="N469" i="9"/>
  <c r="L469" i="9"/>
  <c r="Q469" i="9"/>
  <c r="P469" i="9"/>
  <c r="M469" i="9"/>
  <c r="O470" i="9"/>
  <c r="N470" i="9"/>
  <c r="L470" i="9"/>
  <c r="Q470" i="9"/>
  <c r="P470" i="9"/>
  <c r="M470" i="9"/>
  <c r="O471" i="9"/>
  <c r="N471" i="9"/>
  <c r="L471" i="9"/>
  <c r="Q471" i="9"/>
  <c r="P471" i="9"/>
  <c r="M471" i="9"/>
  <c r="O472" i="9"/>
  <c r="N472" i="9"/>
  <c r="L472" i="9"/>
  <c r="Q472" i="9"/>
  <c r="P472" i="9"/>
  <c r="M472" i="9"/>
  <c r="O473" i="9"/>
  <c r="N473" i="9"/>
  <c r="L473" i="9"/>
  <c r="Q473" i="9"/>
  <c r="P473" i="9"/>
  <c r="M473" i="9"/>
  <c r="O474" i="9"/>
  <c r="N474" i="9"/>
  <c r="L474" i="9"/>
  <c r="Q474" i="9"/>
  <c r="P474" i="9"/>
  <c r="M474" i="9"/>
  <c r="O475" i="9"/>
  <c r="N475" i="9"/>
  <c r="L475" i="9"/>
  <c r="Q475" i="9"/>
  <c r="P475" i="9"/>
  <c r="M475" i="9"/>
  <c r="O476" i="9"/>
  <c r="N476" i="9"/>
  <c r="L476" i="9"/>
  <c r="Q476" i="9"/>
  <c r="P476" i="9"/>
  <c r="M476" i="9"/>
  <c r="O477" i="9"/>
  <c r="N477" i="9"/>
  <c r="L477" i="9"/>
  <c r="Q477" i="9"/>
  <c r="P477" i="9"/>
  <c r="M477" i="9"/>
  <c r="O478" i="9"/>
  <c r="N478" i="9"/>
  <c r="L478" i="9"/>
  <c r="Q478" i="9"/>
  <c r="P478" i="9"/>
  <c r="M478" i="9"/>
  <c r="O479" i="9"/>
  <c r="N479" i="9"/>
  <c r="L479" i="9"/>
  <c r="Q479" i="9"/>
  <c r="P479" i="9"/>
  <c r="M479" i="9"/>
  <c r="O480" i="9"/>
  <c r="N480" i="9"/>
  <c r="L480" i="9"/>
  <c r="Q480" i="9"/>
  <c r="P480" i="9"/>
  <c r="M480" i="9"/>
  <c r="O481" i="9"/>
  <c r="N481" i="9"/>
  <c r="L481" i="9"/>
  <c r="Q481" i="9"/>
  <c r="P481" i="9"/>
  <c r="M481" i="9"/>
  <c r="O482" i="9"/>
  <c r="N482" i="9"/>
  <c r="L482" i="9"/>
  <c r="Q482" i="9"/>
  <c r="P482" i="9"/>
  <c r="M482" i="9"/>
  <c r="O483" i="9"/>
  <c r="N483" i="9"/>
  <c r="L483" i="9"/>
  <c r="Q483" i="9"/>
  <c r="P483" i="9"/>
  <c r="M483" i="9"/>
  <c r="O484" i="9"/>
  <c r="N484" i="9"/>
  <c r="L484" i="9"/>
  <c r="Q484" i="9"/>
  <c r="P484" i="9"/>
  <c r="M484" i="9"/>
  <c r="O485" i="9"/>
  <c r="N485" i="9"/>
  <c r="L485" i="9"/>
  <c r="Q485" i="9"/>
  <c r="P485" i="9"/>
  <c r="M485" i="9"/>
  <c r="O486" i="9"/>
  <c r="N486" i="9"/>
  <c r="L486" i="9"/>
  <c r="Q486" i="9"/>
  <c r="P486" i="9"/>
  <c r="M486" i="9"/>
  <c r="O487" i="9"/>
  <c r="N487" i="9"/>
  <c r="L487" i="9"/>
  <c r="Q487" i="9"/>
  <c r="P487" i="9"/>
  <c r="M487" i="9"/>
  <c r="O488" i="9"/>
  <c r="N488" i="9"/>
  <c r="L488" i="9"/>
  <c r="Q488" i="9"/>
  <c r="P488" i="9"/>
  <c r="M488" i="9"/>
  <c r="O489" i="9"/>
  <c r="N489" i="9"/>
  <c r="L489" i="9"/>
  <c r="Q489" i="9"/>
  <c r="P489" i="9"/>
  <c r="M489" i="9"/>
  <c r="O490" i="9"/>
  <c r="N490" i="9"/>
  <c r="L490" i="9"/>
  <c r="Q490" i="9"/>
  <c r="P490" i="9"/>
  <c r="M490" i="9"/>
  <c r="O491" i="9"/>
  <c r="N491" i="9"/>
  <c r="L491" i="9"/>
  <c r="Q491" i="9"/>
  <c r="P491" i="9"/>
  <c r="M491" i="9"/>
  <c r="O492" i="9"/>
  <c r="N492" i="9"/>
  <c r="L492" i="9"/>
  <c r="Q492" i="9"/>
  <c r="P492" i="9"/>
  <c r="M492" i="9"/>
  <c r="O493" i="9"/>
  <c r="N493" i="9"/>
  <c r="L493" i="9"/>
  <c r="Q493" i="9"/>
  <c r="P493" i="9"/>
  <c r="M493" i="9"/>
  <c r="O494" i="9"/>
  <c r="N494" i="9"/>
  <c r="L494" i="9"/>
  <c r="Q494" i="9"/>
  <c r="P494" i="9"/>
  <c r="M494" i="9"/>
  <c r="O495" i="9"/>
  <c r="N495" i="9"/>
  <c r="L495" i="9"/>
  <c r="Q495" i="9"/>
  <c r="P495" i="9"/>
  <c r="M495" i="9"/>
  <c r="O496" i="9"/>
  <c r="N496" i="9"/>
  <c r="L496" i="9"/>
  <c r="Q496" i="9"/>
  <c r="P496" i="9"/>
  <c r="M496" i="9"/>
  <c r="O497" i="9"/>
  <c r="N497" i="9"/>
  <c r="L497" i="9"/>
  <c r="Q497" i="9"/>
  <c r="P497" i="9"/>
  <c r="M497" i="9"/>
  <c r="O498" i="9"/>
  <c r="N498" i="9"/>
  <c r="L498" i="9"/>
  <c r="Q498" i="9"/>
  <c r="P498" i="9"/>
  <c r="M498" i="9"/>
  <c r="O499" i="9"/>
  <c r="N499" i="9"/>
  <c r="L499" i="9"/>
  <c r="Q499" i="9"/>
  <c r="P499" i="9"/>
  <c r="M499" i="9"/>
  <c r="O500" i="9"/>
  <c r="N500" i="9"/>
  <c r="L500" i="9"/>
  <c r="Q500" i="9"/>
  <c r="P500" i="9"/>
  <c r="M500" i="9"/>
  <c r="O501" i="9"/>
  <c r="N501" i="9"/>
  <c r="L501" i="9"/>
  <c r="Q501" i="9"/>
  <c r="P501" i="9"/>
  <c r="M501" i="9"/>
  <c r="O502" i="9"/>
  <c r="N502" i="9"/>
  <c r="L502" i="9"/>
  <c r="Q502" i="9"/>
  <c r="P502" i="9"/>
  <c r="M502" i="9"/>
  <c r="O503" i="9"/>
  <c r="N503" i="9"/>
  <c r="L503" i="9"/>
  <c r="Q503" i="9"/>
  <c r="P503" i="9"/>
  <c r="M503" i="9"/>
  <c r="O504" i="9"/>
  <c r="N504" i="9"/>
  <c r="L504" i="9"/>
  <c r="Q504" i="9"/>
  <c r="P504" i="9"/>
  <c r="M504" i="9"/>
  <c r="O505" i="9"/>
  <c r="N505" i="9"/>
  <c r="L505" i="9"/>
  <c r="Q505" i="9"/>
  <c r="P505" i="9"/>
  <c r="M505" i="9"/>
  <c r="O506" i="9"/>
  <c r="N506" i="9"/>
  <c r="L506" i="9"/>
  <c r="Q506" i="9"/>
  <c r="P506" i="9"/>
  <c r="M506" i="9"/>
  <c r="O507" i="9"/>
  <c r="N507" i="9"/>
  <c r="L507" i="9"/>
  <c r="Q507" i="9"/>
  <c r="P507" i="9"/>
  <c r="M507" i="9"/>
  <c r="O508" i="9"/>
  <c r="N508" i="9"/>
  <c r="L508" i="9"/>
  <c r="Q508" i="9"/>
  <c r="P508" i="9"/>
  <c r="M508" i="9"/>
  <c r="O509" i="9"/>
  <c r="N509" i="9"/>
  <c r="L509" i="9"/>
  <c r="Q509" i="9"/>
  <c r="P509" i="9"/>
  <c r="M509" i="9"/>
  <c r="O510" i="9"/>
  <c r="N510" i="9"/>
  <c r="L510" i="9"/>
  <c r="Q510" i="9"/>
  <c r="P510" i="9"/>
  <c r="M510" i="9"/>
  <c r="O511" i="9"/>
  <c r="N511" i="9"/>
  <c r="L511" i="9"/>
  <c r="Q511" i="9"/>
  <c r="P511" i="9"/>
  <c r="M511" i="9"/>
  <c r="O512" i="9"/>
  <c r="N512" i="9"/>
  <c r="L512" i="9"/>
  <c r="Q512" i="9"/>
  <c r="P512" i="9"/>
  <c r="M512" i="9"/>
  <c r="O513" i="9"/>
  <c r="N513" i="9"/>
  <c r="L513" i="9"/>
  <c r="Q513" i="9"/>
  <c r="P513" i="9"/>
  <c r="M513" i="9"/>
  <c r="O514" i="9"/>
  <c r="N514" i="9"/>
  <c r="L514" i="9"/>
  <c r="Q514" i="9"/>
  <c r="P514" i="9"/>
  <c r="M514" i="9"/>
  <c r="O515" i="9"/>
  <c r="N515" i="9"/>
  <c r="L515" i="9"/>
  <c r="Q515" i="9"/>
  <c r="P515" i="9"/>
  <c r="M515" i="9"/>
  <c r="O516" i="9"/>
  <c r="N516" i="9"/>
  <c r="L516" i="9"/>
  <c r="Q516" i="9"/>
  <c r="P516" i="9"/>
  <c r="M516" i="9"/>
  <c r="O517" i="9"/>
  <c r="N517" i="9"/>
  <c r="L517" i="9"/>
  <c r="Q517" i="9"/>
  <c r="P517" i="9"/>
  <c r="M517" i="9"/>
  <c r="O518" i="9"/>
  <c r="N518" i="9"/>
  <c r="L518" i="9"/>
  <c r="Q518" i="9"/>
  <c r="P518" i="9"/>
  <c r="M518" i="9"/>
  <c r="O519" i="9"/>
  <c r="N519" i="9"/>
  <c r="L519" i="9"/>
  <c r="Q519" i="9"/>
  <c r="P519" i="9"/>
  <c r="M519" i="9"/>
  <c r="O520" i="9"/>
  <c r="N520" i="9"/>
  <c r="L520" i="9"/>
  <c r="Q520" i="9"/>
  <c r="P520" i="9"/>
  <c r="M520" i="9"/>
  <c r="O521" i="9"/>
  <c r="N521" i="9"/>
  <c r="L521" i="9"/>
  <c r="Q521" i="9"/>
  <c r="P521" i="9"/>
  <c r="M521" i="9"/>
  <c r="O522" i="9"/>
  <c r="N522" i="9"/>
  <c r="L522" i="9"/>
  <c r="Q522" i="9"/>
  <c r="P522" i="9"/>
  <c r="M522" i="9"/>
  <c r="O523" i="9"/>
  <c r="N523" i="9"/>
  <c r="L523" i="9"/>
  <c r="Q523" i="9"/>
  <c r="P523" i="9"/>
  <c r="M523" i="9"/>
  <c r="O524" i="9"/>
  <c r="N524" i="9"/>
  <c r="L524" i="9"/>
  <c r="Q524" i="9"/>
  <c r="P524" i="9"/>
  <c r="M524" i="9"/>
  <c r="O525" i="9"/>
  <c r="N525" i="9"/>
  <c r="L525" i="9"/>
  <c r="Q525" i="9"/>
  <c r="P525" i="9"/>
  <c r="M525" i="9"/>
  <c r="O526" i="9"/>
  <c r="N526" i="9"/>
  <c r="L526" i="9"/>
  <c r="Q526" i="9"/>
  <c r="P526" i="9"/>
  <c r="M526" i="9"/>
  <c r="O527" i="9"/>
  <c r="N527" i="9"/>
  <c r="L527" i="9"/>
  <c r="Q527" i="9"/>
  <c r="P527" i="9"/>
  <c r="M527" i="9"/>
  <c r="O528" i="9"/>
  <c r="N528" i="9"/>
  <c r="L528" i="9"/>
  <c r="Q528" i="9"/>
  <c r="P528" i="9"/>
  <c r="M528" i="9"/>
  <c r="O529" i="9"/>
  <c r="N529" i="9"/>
  <c r="L529" i="9"/>
  <c r="Q529" i="9"/>
  <c r="P529" i="9"/>
  <c r="M529" i="9"/>
  <c r="O530" i="9"/>
  <c r="N530" i="9"/>
  <c r="L530" i="9"/>
  <c r="Q530" i="9"/>
  <c r="P530" i="9"/>
  <c r="M530" i="9"/>
  <c r="O531" i="9"/>
  <c r="N531" i="9"/>
  <c r="L531" i="9"/>
  <c r="Q531" i="9"/>
  <c r="P531" i="9"/>
  <c r="M531" i="9"/>
  <c r="O532" i="9"/>
  <c r="N532" i="9"/>
  <c r="L532" i="9"/>
  <c r="Q532" i="9"/>
  <c r="P532" i="9"/>
  <c r="M532" i="9"/>
  <c r="O533" i="9"/>
  <c r="N533" i="9"/>
  <c r="L533" i="9"/>
  <c r="Q533" i="9"/>
  <c r="P533" i="9"/>
  <c r="M533" i="9"/>
  <c r="O534" i="9"/>
  <c r="N534" i="9"/>
  <c r="L534" i="9"/>
  <c r="Q534" i="9"/>
  <c r="P534" i="9"/>
  <c r="M534" i="9"/>
  <c r="O535" i="9"/>
  <c r="N535" i="9"/>
  <c r="L535" i="9"/>
  <c r="Q535" i="9"/>
  <c r="P535" i="9"/>
  <c r="M535" i="9"/>
  <c r="O536" i="9"/>
  <c r="N536" i="9"/>
  <c r="L536" i="9"/>
  <c r="Q536" i="9"/>
  <c r="P536" i="9"/>
  <c r="M536" i="9"/>
  <c r="O537" i="9"/>
  <c r="N537" i="9"/>
  <c r="L537" i="9"/>
  <c r="Q537" i="9"/>
  <c r="P537" i="9"/>
  <c r="M537" i="9"/>
  <c r="O538" i="9"/>
  <c r="N538" i="9"/>
  <c r="L538" i="9"/>
  <c r="Q538" i="9"/>
  <c r="P538" i="9"/>
  <c r="M538" i="9"/>
  <c r="O539" i="9"/>
  <c r="N539" i="9"/>
  <c r="L539" i="9"/>
  <c r="Q539" i="9"/>
  <c r="P539" i="9"/>
  <c r="M539" i="9"/>
  <c r="O540" i="9"/>
  <c r="N540" i="9"/>
  <c r="L540" i="9"/>
  <c r="Q540" i="9"/>
  <c r="P540" i="9"/>
  <c r="M540" i="9"/>
  <c r="O541" i="9"/>
  <c r="N541" i="9"/>
  <c r="L541" i="9"/>
  <c r="Q541" i="9"/>
  <c r="P541" i="9"/>
  <c r="M541" i="9"/>
  <c r="O542" i="9"/>
  <c r="N542" i="9"/>
  <c r="L542" i="9"/>
  <c r="Q542" i="9"/>
  <c r="P542" i="9"/>
  <c r="M542" i="9"/>
  <c r="O543" i="9"/>
  <c r="N543" i="9"/>
  <c r="L543" i="9"/>
  <c r="Q543" i="9"/>
  <c r="P543" i="9"/>
  <c r="M543" i="9"/>
  <c r="O544" i="9"/>
  <c r="N544" i="9"/>
  <c r="L544" i="9"/>
  <c r="Q544" i="9"/>
  <c r="P544" i="9"/>
  <c r="M544" i="9"/>
  <c r="O545" i="9"/>
  <c r="N545" i="9"/>
  <c r="L545" i="9"/>
  <c r="Q545" i="9"/>
  <c r="P545" i="9"/>
  <c r="M545" i="9"/>
  <c r="O546" i="9"/>
  <c r="N546" i="9"/>
  <c r="L546" i="9"/>
  <c r="Q546" i="9"/>
  <c r="P546" i="9"/>
  <c r="M546" i="9"/>
  <c r="O547" i="9"/>
  <c r="N547" i="9"/>
  <c r="L547" i="9"/>
  <c r="Q547" i="9"/>
  <c r="P547" i="9"/>
  <c r="M547" i="9"/>
  <c r="O548" i="9"/>
  <c r="N548" i="9"/>
  <c r="L548" i="9"/>
  <c r="Q548" i="9"/>
  <c r="P548" i="9"/>
  <c r="M548" i="9"/>
  <c r="O549" i="9"/>
  <c r="N549" i="9"/>
  <c r="L549" i="9"/>
  <c r="Q549" i="9"/>
  <c r="P549" i="9"/>
  <c r="M549" i="9"/>
  <c r="O550" i="9"/>
  <c r="N550" i="9"/>
  <c r="L550" i="9"/>
  <c r="Q550" i="9"/>
  <c r="P550" i="9"/>
  <c r="M550" i="9"/>
  <c r="O551" i="9"/>
  <c r="N551" i="9"/>
  <c r="L551" i="9"/>
  <c r="Q551" i="9"/>
  <c r="P551" i="9"/>
  <c r="M551" i="9"/>
  <c r="O552" i="9"/>
  <c r="N552" i="9"/>
  <c r="L552" i="9"/>
  <c r="Q552" i="9"/>
  <c r="P552" i="9"/>
  <c r="M552" i="9"/>
  <c r="O553" i="9"/>
  <c r="N553" i="9"/>
  <c r="L553" i="9"/>
  <c r="Q553" i="9"/>
  <c r="P553" i="9"/>
  <c r="M553" i="9"/>
  <c r="O554" i="9"/>
  <c r="N554" i="9"/>
  <c r="L554" i="9"/>
  <c r="Q554" i="9"/>
  <c r="P554" i="9"/>
  <c r="M554" i="9"/>
  <c r="O555" i="9"/>
  <c r="N555" i="9"/>
  <c r="L555" i="9"/>
  <c r="Q555" i="9"/>
  <c r="P555" i="9"/>
  <c r="M555" i="9"/>
  <c r="O556" i="9"/>
  <c r="N556" i="9"/>
  <c r="L556" i="9"/>
  <c r="Q556" i="9"/>
  <c r="P556" i="9"/>
  <c r="M556" i="9"/>
  <c r="O557" i="9"/>
  <c r="N557" i="9"/>
  <c r="L557" i="9"/>
  <c r="Q557" i="9"/>
  <c r="P557" i="9"/>
  <c r="M557" i="9"/>
  <c r="O558" i="9"/>
  <c r="N558" i="9"/>
  <c r="L558" i="9"/>
  <c r="Q558" i="9"/>
  <c r="P558" i="9"/>
  <c r="M558" i="9"/>
  <c r="O559" i="9"/>
  <c r="N559" i="9"/>
  <c r="L559" i="9"/>
  <c r="Q559" i="9"/>
  <c r="P559" i="9"/>
  <c r="M559" i="9"/>
  <c r="O560" i="9"/>
  <c r="N560" i="9"/>
  <c r="L560" i="9"/>
  <c r="Q560" i="9"/>
  <c r="P560" i="9"/>
  <c r="M560" i="9"/>
  <c r="O561" i="9"/>
  <c r="N561" i="9"/>
  <c r="L561" i="9"/>
  <c r="Q561" i="9"/>
  <c r="P561" i="9"/>
  <c r="M561" i="9"/>
  <c r="O562" i="9"/>
  <c r="N562" i="9"/>
  <c r="L562" i="9"/>
  <c r="Q562" i="9"/>
  <c r="P562" i="9"/>
  <c r="M562" i="9"/>
  <c r="O563" i="9"/>
  <c r="N563" i="9"/>
  <c r="L563" i="9"/>
  <c r="Q563" i="9"/>
  <c r="P563" i="9"/>
  <c r="M563" i="9"/>
  <c r="O564" i="9"/>
  <c r="N564" i="9"/>
  <c r="L564" i="9"/>
  <c r="Q564" i="9"/>
  <c r="P564" i="9"/>
  <c r="M564" i="9"/>
  <c r="O565" i="9"/>
  <c r="N565" i="9"/>
  <c r="L565" i="9"/>
  <c r="Q565" i="9"/>
  <c r="P565" i="9"/>
  <c r="M565" i="9"/>
  <c r="O566" i="9"/>
  <c r="N566" i="9"/>
  <c r="L566" i="9"/>
  <c r="Q566" i="9"/>
  <c r="P566" i="9"/>
  <c r="M566" i="9"/>
  <c r="O567" i="9"/>
  <c r="N567" i="9"/>
  <c r="L567" i="9"/>
  <c r="Q567" i="9"/>
  <c r="P567" i="9"/>
  <c r="M567" i="9"/>
  <c r="O568" i="9"/>
  <c r="N568" i="9"/>
  <c r="L568" i="9"/>
  <c r="Q568" i="9"/>
  <c r="P568" i="9"/>
  <c r="M568" i="9"/>
  <c r="O569" i="9"/>
  <c r="N569" i="9"/>
  <c r="L569" i="9"/>
  <c r="Q569" i="9"/>
  <c r="P569" i="9"/>
  <c r="M569" i="9"/>
  <c r="O570" i="9"/>
  <c r="N570" i="9"/>
  <c r="L570" i="9"/>
  <c r="Q570" i="9"/>
  <c r="P570" i="9"/>
  <c r="M570" i="9"/>
  <c r="O571" i="9"/>
  <c r="N571" i="9"/>
  <c r="L571" i="9"/>
  <c r="Q571" i="9"/>
  <c r="P571" i="9"/>
  <c r="M571" i="9"/>
  <c r="O572" i="9"/>
  <c r="N572" i="9"/>
  <c r="L572" i="9"/>
  <c r="Q572" i="9"/>
  <c r="P572" i="9"/>
  <c r="M572" i="9"/>
  <c r="O573" i="9"/>
  <c r="N573" i="9"/>
  <c r="L573" i="9"/>
  <c r="Q573" i="9"/>
  <c r="P573" i="9"/>
  <c r="M573" i="9"/>
  <c r="O574" i="9"/>
  <c r="N574" i="9"/>
  <c r="L574" i="9"/>
  <c r="Q574" i="9"/>
  <c r="P574" i="9"/>
  <c r="M574" i="9"/>
  <c r="O575" i="9"/>
  <c r="N575" i="9"/>
  <c r="L575" i="9"/>
  <c r="Q575" i="9"/>
  <c r="P575" i="9"/>
  <c r="M575" i="9"/>
  <c r="O576" i="9"/>
  <c r="N576" i="9"/>
  <c r="L576" i="9"/>
  <c r="Q576" i="9"/>
  <c r="P576" i="9"/>
  <c r="M576" i="9"/>
  <c r="O577" i="9"/>
  <c r="N577" i="9"/>
  <c r="L577" i="9"/>
  <c r="Q577" i="9"/>
  <c r="P577" i="9"/>
  <c r="M577" i="9"/>
  <c r="O578" i="9"/>
  <c r="N578" i="9"/>
  <c r="L578" i="9"/>
  <c r="Q578" i="9"/>
  <c r="P578" i="9"/>
  <c r="M578" i="9"/>
  <c r="O579" i="9"/>
  <c r="N579" i="9"/>
  <c r="L579" i="9"/>
  <c r="Q579" i="9"/>
  <c r="P579" i="9"/>
  <c r="M579" i="9"/>
  <c r="O580" i="9"/>
  <c r="N580" i="9"/>
  <c r="L580" i="9"/>
  <c r="Q580" i="9"/>
  <c r="P580" i="9"/>
  <c r="M580" i="9"/>
  <c r="O581" i="9"/>
  <c r="N581" i="9"/>
  <c r="L581" i="9"/>
  <c r="Q581" i="9"/>
  <c r="P581" i="9"/>
  <c r="M581" i="9"/>
  <c r="O582" i="9"/>
  <c r="N582" i="9"/>
  <c r="L582" i="9"/>
  <c r="Q582" i="9"/>
  <c r="P582" i="9"/>
  <c r="M582" i="9"/>
  <c r="O583" i="9"/>
  <c r="N583" i="9"/>
  <c r="L583" i="9"/>
  <c r="Q583" i="9"/>
  <c r="P583" i="9"/>
  <c r="M583" i="9"/>
  <c r="O584" i="9"/>
  <c r="N584" i="9"/>
  <c r="L584" i="9"/>
  <c r="Q584" i="9"/>
  <c r="P584" i="9"/>
  <c r="M584" i="9"/>
  <c r="O585" i="9"/>
  <c r="N585" i="9"/>
  <c r="L585" i="9"/>
  <c r="Q585" i="9"/>
  <c r="P585" i="9"/>
  <c r="M585" i="9"/>
  <c r="O586" i="9"/>
  <c r="N586" i="9"/>
  <c r="L586" i="9"/>
  <c r="Q586" i="9"/>
  <c r="P586" i="9"/>
  <c r="M586" i="9"/>
  <c r="O587" i="9"/>
  <c r="N587" i="9"/>
  <c r="L587" i="9"/>
  <c r="Q587" i="9"/>
  <c r="P587" i="9"/>
  <c r="M587" i="9"/>
  <c r="O588" i="9"/>
  <c r="N588" i="9"/>
  <c r="L588" i="9"/>
  <c r="Q588" i="9"/>
  <c r="P588" i="9"/>
  <c r="M588" i="9"/>
  <c r="O589" i="9"/>
  <c r="N589" i="9"/>
  <c r="L589" i="9"/>
  <c r="Q589" i="9"/>
  <c r="P589" i="9"/>
  <c r="M589" i="9"/>
  <c r="O590" i="9"/>
  <c r="N590" i="9"/>
  <c r="L590" i="9"/>
  <c r="Q590" i="9"/>
  <c r="P590" i="9"/>
  <c r="M590" i="9"/>
  <c r="O591" i="9"/>
  <c r="N591" i="9"/>
  <c r="L591" i="9"/>
  <c r="Q591" i="9"/>
  <c r="P591" i="9"/>
  <c r="M591" i="9"/>
  <c r="O592" i="9"/>
  <c r="N592" i="9"/>
  <c r="L592" i="9"/>
  <c r="Q592" i="9"/>
  <c r="P592" i="9"/>
  <c r="M592" i="9"/>
  <c r="O593" i="9"/>
  <c r="N593" i="9"/>
  <c r="L593" i="9"/>
  <c r="Q593" i="9"/>
  <c r="P593" i="9"/>
  <c r="M593" i="9"/>
  <c r="O594" i="9"/>
  <c r="N594" i="9"/>
  <c r="L594" i="9"/>
  <c r="Q594" i="9"/>
  <c r="P594" i="9"/>
  <c r="M594" i="9"/>
  <c r="O595" i="9"/>
  <c r="N595" i="9"/>
  <c r="L595" i="9"/>
  <c r="Q595" i="9"/>
  <c r="P595" i="9"/>
  <c r="M595" i="9"/>
  <c r="O596" i="9"/>
  <c r="N596" i="9"/>
  <c r="L596" i="9"/>
  <c r="Q596" i="9"/>
  <c r="P596" i="9"/>
  <c r="M596" i="9"/>
  <c r="O597" i="9"/>
  <c r="N597" i="9"/>
  <c r="L597" i="9"/>
  <c r="Q597" i="9"/>
  <c r="P597" i="9"/>
  <c r="M597" i="9"/>
  <c r="O598" i="9"/>
  <c r="N598" i="9"/>
  <c r="L598" i="9"/>
  <c r="Q598" i="9"/>
  <c r="P598" i="9"/>
  <c r="M598" i="9"/>
  <c r="O599" i="9"/>
  <c r="N599" i="9"/>
  <c r="L599" i="9"/>
  <c r="Q599" i="9"/>
  <c r="P599" i="9"/>
  <c r="M599" i="9"/>
  <c r="O600" i="9"/>
  <c r="N600" i="9"/>
  <c r="L600" i="9"/>
  <c r="Q600" i="9"/>
  <c r="P600" i="9"/>
  <c r="M600" i="9"/>
  <c r="O601" i="9"/>
  <c r="N601" i="9"/>
  <c r="L601" i="9"/>
  <c r="Q601" i="9"/>
  <c r="P601" i="9"/>
  <c r="M601" i="9"/>
  <c r="O602" i="9"/>
  <c r="N602" i="9"/>
  <c r="L602" i="9"/>
  <c r="Q602" i="9"/>
  <c r="P602" i="9"/>
  <c r="M602" i="9"/>
  <c r="O603" i="9"/>
  <c r="N603" i="9"/>
  <c r="L603" i="9"/>
  <c r="Q603" i="9"/>
  <c r="P603" i="9"/>
  <c r="M603" i="9"/>
  <c r="O604" i="9"/>
  <c r="N604" i="9"/>
  <c r="L604" i="9"/>
  <c r="Q604" i="9"/>
  <c r="P604" i="9"/>
  <c r="M604" i="9"/>
  <c r="O605" i="9"/>
  <c r="N605" i="9"/>
  <c r="L605" i="9"/>
  <c r="Q605" i="9"/>
  <c r="P605" i="9"/>
  <c r="M605" i="9"/>
  <c r="O606" i="9"/>
  <c r="N606" i="9"/>
  <c r="L606" i="9"/>
  <c r="Q606" i="9"/>
  <c r="P606" i="9"/>
  <c r="M606" i="9"/>
  <c r="O607" i="9"/>
  <c r="N607" i="9"/>
  <c r="L607" i="9"/>
  <c r="Q607" i="9"/>
  <c r="P607" i="9"/>
  <c r="M607" i="9"/>
  <c r="O608" i="9"/>
  <c r="N608" i="9"/>
  <c r="L608" i="9"/>
  <c r="Q608" i="9"/>
  <c r="P608" i="9"/>
  <c r="M608" i="9"/>
  <c r="O609" i="9"/>
  <c r="N609" i="9"/>
  <c r="L609" i="9"/>
  <c r="Q609" i="9"/>
  <c r="P609" i="9"/>
  <c r="M609" i="9"/>
  <c r="O610" i="9"/>
  <c r="N610" i="9"/>
  <c r="L610" i="9"/>
  <c r="Q610" i="9"/>
  <c r="P610" i="9"/>
  <c r="M610" i="9"/>
  <c r="O611" i="9"/>
  <c r="N611" i="9"/>
  <c r="L611" i="9"/>
  <c r="Q611" i="9"/>
  <c r="P611" i="9"/>
  <c r="M611" i="9"/>
  <c r="O612" i="9"/>
  <c r="N612" i="9"/>
  <c r="L612" i="9"/>
  <c r="Q612" i="9"/>
  <c r="P612" i="9"/>
  <c r="M612" i="9"/>
  <c r="O613" i="9"/>
  <c r="N613" i="9"/>
  <c r="L613" i="9"/>
  <c r="Q613" i="9"/>
  <c r="P613" i="9"/>
  <c r="M613" i="9"/>
  <c r="O614" i="9"/>
  <c r="N614" i="9"/>
  <c r="L614" i="9"/>
  <c r="Q614" i="9"/>
  <c r="P614" i="9"/>
  <c r="M614" i="9"/>
  <c r="O615" i="9"/>
  <c r="N615" i="9"/>
  <c r="L615" i="9"/>
  <c r="Q615" i="9"/>
  <c r="P615" i="9"/>
  <c r="M615" i="9"/>
  <c r="O616" i="9"/>
  <c r="N616" i="9"/>
  <c r="L616" i="9"/>
  <c r="Q616" i="9"/>
  <c r="P616" i="9"/>
  <c r="M616" i="9"/>
  <c r="O617" i="9"/>
  <c r="N617" i="9"/>
  <c r="L617" i="9"/>
  <c r="Q617" i="9"/>
  <c r="P617" i="9"/>
  <c r="M617" i="9"/>
  <c r="O618" i="9"/>
  <c r="N618" i="9"/>
  <c r="L618" i="9"/>
  <c r="Q618" i="9"/>
  <c r="P618" i="9"/>
  <c r="M618" i="9"/>
  <c r="O619" i="9"/>
  <c r="N619" i="9"/>
  <c r="L619" i="9"/>
  <c r="Q619" i="9"/>
  <c r="P619" i="9"/>
  <c r="M619" i="9"/>
  <c r="O620" i="9"/>
  <c r="N620" i="9"/>
  <c r="L620" i="9"/>
  <c r="Q620" i="9"/>
  <c r="P620" i="9"/>
  <c r="M620" i="9"/>
  <c r="O621" i="9"/>
  <c r="N621" i="9"/>
  <c r="L621" i="9"/>
  <c r="Q621" i="9"/>
  <c r="P621" i="9"/>
  <c r="M621" i="9"/>
  <c r="O622" i="9"/>
  <c r="N622" i="9"/>
  <c r="L622" i="9"/>
  <c r="Q622" i="9"/>
  <c r="P622" i="9"/>
  <c r="M622" i="9"/>
  <c r="O623" i="9"/>
  <c r="N623" i="9"/>
  <c r="L623" i="9"/>
  <c r="Q623" i="9"/>
  <c r="P623" i="9"/>
  <c r="M623" i="9"/>
  <c r="O624" i="9"/>
  <c r="N624" i="9"/>
  <c r="L624" i="9"/>
  <c r="Q624" i="9"/>
  <c r="P624" i="9"/>
  <c r="M624" i="9"/>
  <c r="O625" i="9"/>
  <c r="N625" i="9"/>
  <c r="L625" i="9"/>
  <c r="Q625" i="9"/>
  <c r="P625" i="9"/>
  <c r="M625" i="9"/>
  <c r="O626" i="9"/>
  <c r="N626" i="9"/>
  <c r="L626" i="9"/>
  <c r="Q626" i="9"/>
  <c r="P626" i="9"/>
  <c r="M626" i="9"/>
  <c r="O627" i="9"/>
  <c r="N627" i="9"/>
  <c r="L627" i="9"/>
  <c r="Q627" i="9"/>
  <c r="P627" i="9"/>
  <c r="M627" i="9"/>
  <c r="O628" i="9"/>
  <c r="N628" i="9"/>
  <c r="L628" i="9"/>
  <c r="Q628" i="9"/>
  <c r="P628" i="9"/>
  <c r="M628" i="9"/>
  <c r="O629" i="9"/>
  <c r="N629" i="9"/>
  <c r="L629" i="9"/>
  <c r="Q629" i="9"/>
  <c r="P629" i="9"/>
  <c r="M629" i="9"/>
  <c r="O630" i="9"/>
  <c r="N630" i="9"/>
  <c r="L630" i="9"/>
  <c r="Q630" i="9"/>
  <c r="P630" i="9"/>
  <c r="M630" i="9"/>
  <c r="O631" i="9"/>
  <c r="N631" i="9"/>
  <c r="L631" i="9"/>
  <c r="Q631" i="9"/>
  <c r="P631" i="9"/>
  <c r="M631" i="9"/>
  <c r="O632" i="9"/>
  <c r="N632" i="9"/>
  <c r="L632" i="9"/>
  <c r="Q632" i="9"/>
  <c r="P632" i="9"/>
  <c r="M632" i="9"/>
  <c r="O633" i="9"/>
  <c r="N633" i="9"/>
  <c r="L633" i="9"/>
  <c r="Q633" i="9"/>
  <c r="P633" i="9"/>
  <c r="M633" i="9"/>
  <c r="O634" i="9"/>
  <c r="N634" i="9"/>
  <c r="L634" i="9"/>
  <c r="Q634" i="9"/>
  <c r="P634" i="9"/>
  <c r="M634" i="9"/>
  <c r="O635" i="9"/>
  <c r="N635" i="9"/>
  <c r="L635" i="9"/>
  <c r="Q635" i="9"/>
  <c r="P635" i="9"/>
  <c r="M635" i="9"/>
  <c r="O636" i="9"/>
  <c r="N636" i="9"/>
  <c r="L636" i="9"/>
  <c r="Q636" i="9"/>
  <c r="P636" i="9"/>
  <c r="M636" i="9"/>
  <c r="O637" i="9"/>
  <c r="N637" i="9"/>
  <c r="L637" i="9"/>
  <c r="Q637" i="9"/>
  <c r="P637" i="9"/>
  <c r="M637" i="9"/>
  <c r="O638" i="9"/>
  <c r="N638" i="9"/>
  <c r="L638" i="9"/>
  <c r="Q638" i="9"/>
  <c r="P638" i="9"/>
  <c r="M638" i="9"/>
  <c r="O639" i="9"/>
  <c r="N639" i="9"/>
  <c r="L639" i="9"/>
  <c r="Q639" i="9"/>
  <c r="P639" i="9"/>
  <c r="M639" i="9"/>
  <c r="O640" i="9"/>
  <c r="N640" i="9"/>
  <c r="L640" i="9"/>
  <c r="Q640" i="9"/>
  <c r="P640" i="9"/>
  <c r="M640" i="9"/>
  <c r="O641" i="9"/>
  <c r="N641" i="9"/>
  <c r="L641" i="9"/>
  <c r="Q641" i="9"/>
  <c r="P641" i="9"/>
  <c r="M641" i="9"/>
  <c r="O642" i="9"/>
  <c r="N642" i="9"/>
  <c r="L642" i="9"/>
  <c r="Q642" i="9"/>
  <c r="P642" i="9"/>
  <c r="M642" i="9"/>
  <c r="O643" i="9"/>
  <c r="N643" i="9"/>
  <c r="L643" i="9"/>
  <c r="Q643" i="9"/>
  <c r="P643" i="9"/>
  <c r="M643" i="9"/>
  <c r="O644" i="9"/>
  <c r="N644" i="9"/>
  <c r="L644" i="9"/>
  <c r="Q644" i="9"/>
  <c r="P644" i="9"/>
  <c r="M644" i="9"/>
  <c r="O645" i="9"/>
  <c r="N645" i="9"/>
  <c r="L645" i="9"/>
  <c r="Q645" i="9"/>
  <c r="P645" i="9"/>
  <c r="M645" i="9"/>
  <c r="O646" i="9"/>
  <c r="N646" i="9"/>
  <c r="L646" i="9"/>
  <c r="Q646" i="9"/>
  <c r="P646" i="9"/>
  <c r="M646" i="9"/>
  <c r="O647" i="9"/>
  <c r="N647" i="9"/>
  <c r="L647" i="9"/>
  <c r="Q647" i="9"/>
  <c r="P647" i="9"/>
  <c r="M647" i="9"/>
  <c r="O648" i="9"/>
  <c r="N648" i="9"/>
  <c r="L648" i="9"/>
  <c r="Q648" i="9"/>
  <c r="P648" i="9"/>
  <c r="M648" i="9"/>
  <c r="O649" i="9"/>
  <c r="N649" i="9"/>
  <c r="L649" i="9"/>
  <c r="Q649" i="9"/>
  <c r="P649" i="9"/>
  <c r="M649" i="9"/>
  <c r="O650" i="9"/>
  <c r="N650" i="9"/>
  <c r="L650" i="9"/>
  <c r="Q650" i="9"/>
  <c r="P650" i="9"/>
  <c r="M650" i="9"/>
  <c r="O651" i="9"/>
  <c r="N651" i="9"/>
  <c r="L651" i="9"/>
  <c r="Q651" i="9"/>
  <c r="P651" i="9"/>
  <c r="M651" i="9"/>
  <c r="O652" i="9"/>
  <c r="N652" i="9"/>
  <c r="L652" i="9"/>
  <c r="Q652" i="9"/>
  <c r="P652" i="9"/>
  <c r="M652" i="9"/>
  <c r="O653" i="9"/>
  <c r="N653" i="9"/>
  <c r="L653" i="9"/>
  <c r="Q653" i="9"/>
  <c r="P653" i="9"/>
  <c r="M653" i="9"/>
  <c r="O654" i="9"/>
  <c r="N654" i="9"/>
  <c r="L654" i="9"/>
  <c r="Q654" i="9"/>
  <c r="P654" i="9"/>
  <c r="M654" i="9"/>
  <c r="O655" i="9"/>
  <c r="N655" i="9"/>
  <c r="L655" i="9"/>
  <c r="Q655" i="9"/>
  <c r="P655" i="9"/>
  <c r="M655" i="9"/>
  <c r="O656" i="9"/>
  <c r="N656" i="9"/>
  <c r="L656" i="9"/>
  <c r="Q656" i="9"/>
  <c r="P656" i="9"/>
  <c r="M656" i="9"/>
  <c r="O657" i="9"/>
  <c r="N657" i="9"/>
  <c r="L657" i="9"/>
  <c r="Q657" i="9"/>
  <c r="P657" i="9"/>
  <c r="M657" i="9"/>
  <c r="O658" i="9"/>
  <c r="N658" i="9"/>
  <c r="L658" i="9"/>
  <c r="Q658" i="9"/>
  <c r="P658" i="9"/>
  <c r="M658" i="9"/>
  <c r="O659" i="9"/>
  <c r="N659" i="9"/>
  <c r="L659" i="9"/>
  <c r="Q659" i="9"/>
  <c r="P659" i="9"/>
  <c r="M659" i="9"/>
  <c r="O660" i="9"/>
  <c r="N660" i="9"/>
  <c r="L660" i="9"/>
  <c r="Q660" i="9"/>
  <c r="P660" i="9"/>
  <c r="M660" i="9"/>
  <c r="O661" i="9"/>
  <c r="N661" i="9"/>
  <c r="L661" i="9"/>
  <c r="Q661" i="9"/>
  <c r="P661" i="9"/>
  <c r="M661" i="9"/>
  <c r="O662" i="9"/>
  <c r="N662" i="9"/>
  <c r="L662" i="9"/>
  <c r="Q662" i="9"/>
  <c r="P662" i="9"/>
  <c r="M662" i="9"/>
  <c r="O663" i="9"/>
  <c r="N663" i="9"/>
  <c r="L663" i="9"/>
  <c r="Q663" i="9"/>
  <c r="P663" i="9"/>
  <c r="M663" i="9"/>
  <c r="O664" i="9"/>
  <c r="N664" i="9"/>
  <c r="L664" i="9"/>
  <c r="Q664" i="9"/>
  <c r="P664" i="9"/>
  <c r="M664" i="9"/>
  <c r="O665" i="9"/>
  <c r="N665" i="9"/>
  <c r="L665" i="9"/>
  <c r="Q665" i="9"/>
  <c r="P665" i="9"/>
  <c r="M665" i="9"/>
  <c r="O666" i="9"/>
  <c r="N666" i="9"/>
  <c r="L666" i="9"/>
  <c r="Q666" i="9"/>
  <c r="P666" i="9"/>
  <c r="M666" i="9"/>
  <c r="O667" i="9"/>
  <c r="N667" i="9"/>
  <c r="L667" i="9"/>
  <c r="Q667" i="9"/>
  <c r="P667" i="9"/>
  <c r="M667" i="9"/>
  <c r="O668" i="9"/>
  <c r="N668" i="9"/>
  <c r="L668" i="9"/>
  <c r="Q668" i="9"/>
  <c r="P668" i="9"/>
  <c r="M668" i="9"/>
  <c r="O669" i="9"/>
  <c r="N669" i="9"/>
  <c r="L669" i="9"/>
  <c r="Q669" i="9"/>
  <c r="P669" i="9"/>
  <c r="M669" i="9"/>
  <c r="O670" i="9"/>
  <c r="N670" i="9"/>
  <c r="L670" i="9"/>
  <c r="Q670" i="9"/>
  <c r="P670" i="9"/>
  <c r="M670" i="9"/>
  <c r="O671" i="9"/>
  <c r="N671" i="9"/>
  <c r="L671" i="9"/>
  <c r="Q671" i="9"/>
  <c r="P671" i="9"/>
  <c r="M671" i="9"/>
  <c r="O672" i="9"/>
  <c r="N672" i="9"/>
  <c r="L672" i="9"/>
  <c r="Q672" i="9"/>
  <c r="P672" i="9"/>
  <c r="M672" i="9"/>
  <c r="O673" i="9"/>
  <c r="N673" i="9"/>
  <c r="L673" i="9"/>
  <c r="Q673" i="9"/>
  <c r="P673" i="9"/>
  <c r="M673" i="9"/>
  <c r="O674" i="9"/>
  <c r="N674" i="9"/>
  <c r="L674" i="9"/>
  <c r="Q674" i="9"/>
  <c r="P674" i="9"/>
  <c r="M674" i="9"/>
  <c r="O675" i="9"/>
  <c r="N675" i="9"/>
  <c r="L675" i="9"/>
  <c r="Q675" i="9"/>
  <c r="P675" i="9"/>
  <c r="M675" i="9"/>
  <c r="O676" i="9"/>
  <c r="N676" i="9"/>
  <c r="L676" i="9"/>
  <c r="Q676" i="9"/>
  <c r="P676" i="9"/>
  <c r="M676" i="9"/>
  <c r="O677" i="9"/>
  <c r="N677" i="9"/>
  <c r="L677" i="9"/>
  <c r="Q677" i="9"/>
  <c r="P677" i="9"/>
  <c r="M677" i="9"/>
  <c r="O678" i="9"/>
  <c r="N678" i="9"/>
  <c r="L678" i="9"/>
  <c r="Q678" i="9"/>
  <c r="P678" i="9"/>
  <c r="M678" i="9"/>
  <c r="O679" i="9"/>
  <c r="N679" i="9"/>
  <c r="L679" i="9"/>
  <c r="Q679" i="9"/>
  <c r="P679" i="9"/>
  <c r="M679" i="9"/>
  <c r="O680" i="9"/>
  <c r="N680" i="9"/>
  <c r="L680" i="9"/>
  <c r="Q680" i="9"/>
  <c r="P680" i="9"/>
  <c r="M680" i="9"/>
  <c r="O681" i="9"/>
  <c r="N681" i="9"/>
  <c r="L681" i="9"/>
  <c r="Q681" i="9"/>
  <c r="P681" i="9"/>
  <c r="M681" i="9"/>
  <c r="O682" i="9"/>
  <c r="N682" i="9"/>
  <c r="L682" i="9"/>
  <c r="Q682" i="9"/>
  <c r="P682" i="9"/>
  <c r="M682" i="9"/>
  <c r="O683" i="9"/>
  <c r="N683" i="9"/>
  <c r="L683" i="9"/>
  <c r="Q683" i="9"/>
  <c r="P683" i="9"/>
  <c r="M683" i="9"/>
  <c r="O684" i="9"/>
  <c r="N684" i="9"/>
  <c r="L684" i="9"/>
  <c r="Q684" i="9"/>
  <c r="P684" i="9"/>
  <c r="M684" i="9"/>
  <c r="O685" i="9"/>
  <c r="N685" i="9"/>
  <c r="L685" i="9"/>
  <c r="Q685" i="9"/>
  <c r="P685" i="9"/>
  <c r="M685" i="9"/>
  <c r="O686" i="9"/>
  <c r="N686" i="9"/>
  <c r="L686" i="9"/>
  <c r="Q686" i="9"/>
  <c r="P686" i="9"/>
  <c r="M686" i="9"/>
  <c r="O687" i="9"/>
  <c r="N687" i="9"/>
  <c r="L687" i="9"/>
  <c r="Q687" i="9"/>
  <c r="P687" i="9"/>
  <c r="M687" i="9"/>
  <c r="O688" i="9"/>
  <c r="N688" i="9"/>
  <c r="L688" i="9"/>
  <c r="Q688" i="9"/>
  <c r="P688" i="9"/>
  <c r="M688" i="9"/>
  <c r="O689" i="9"/>
  <c r="N689" i="9"/>
  <c r="L689" i="9"/>
  <c r="Q689" i="9"/>
  <c r="P689" i="9"/>
  <c r="M689" i="9"/>
  <c r="O690" i="9"/>
  <c r="N690" i="9"/>
  <c r="L690" i="9"/>
  <c r="Q690" i="9"/>
  <c r="P690" i="9"/>
  <c r="M690" i="9"/>
  <c r="O691" i="9"/>
  <c r="N691" i="9"/>
  <c r="L691" i="9"/>
  <c r="Q691" i="9"/>
  <c r="P691" i="9"/>
  <c r="M691" i="9"/>
  <c r="O692" i="9"/>
  <c r="N692" i="9"/>
  <c r="L692" i="9"/>
  <c r="Q692" i="9"/>
  <c r="P692" i="9"/>
  <c r="M692" i="9"/>
  <c r="O693" i="9"/>
  <c r="N693" i="9"/>
  <c r="L693" i="9"/>
  <c r="Q693" i="9"/>
  <c r="P693" i="9"/>
  <c r="M693" i="9"/>
  <c r="O694" i="9"/>
  <c r="N694" i="9"/>
  <c r="L694" i="9"/>
  <c r="Q694" i="9"/>
  <c r="P694" i="9"/>
  <c r="M694" i="9"/>
  <c r="O695" i="9"/>
  <c r="N695" i="9"/>
  <c r="L695" i="9"/>
  <c r="Q695" i="9"/>
  <c r="P695" i="9"/>
  <c r="M695" i="9"/>
  <c r="O696" i="9"/>
  <c r="N696" i="9"/>
  <c r="L696" i="9"/>
  <c r="Q696" i="9"/>
  <c r="P696" i="9"/>
  <c r="M696" i="9"/>
  <c r="O697" i="9"/>
  <c r="N697" i="9"/>
  <c r="L697" i="9"/>
  <c r="Q697" i="9"/>
  <c r="P697" i="9"/>
  <c r="M697" i="9"/>
  <c r="O698" i="9"/>
  <c r="N698" i="9"/>
  <c r="L698" i="9"/>
  <c r="Q698" i="9"/>
  <c r="P698" i="9"/>
  <c r="M698" i="9"/>
  <c r="O699" i="9"/>
  <c r="N699" i="9"/>
  <c r="L699" i="9"/>
  <c r="Q699" i="9"/>
  <c r="P699" i="9"/>
  <c r="M699" i="9"/>
  <c r="O700" i="9"/>
  <c r="N700" i="9"/>
  <c r="L700" i="9"/>
  <c r="Q700" i="9"/>
  <c r="P700" i="9"/>
  <c r="M700" i="9"/>
  <c r="O701" i="9"/>
  <c r="N701" i="9"/>
  <c r="L701" i="9"/>
  <c r="Q701" i="9"/>
  <c r="P701" i="9"/>
  <c r="M701" i="9"/>
  <c r="O702" i="9"/>
  <c r="N702" i="9"/>
  <c r="L702" i="9"/>
  <c r="Q702" i="9"/>
  <c r="P702" i="9"/>
  <c r="M702" i="9"/>
  <c r="O703" i="9"/>
  <c r="N703" i="9"/>
  <c r="L703" i="9"/>
  <c r="Q703" i="9"/>
  <c r="P703" i="9"/>
  <c r="M703" i="9"/>
  <c r="O704" i="9"/>
  <c r="N704" i="9"/>
  <c r="L704" i="9"/>
  <c r="Q704" i="9"/>
  <c r="P704" i="9"/>
  <c r="M704" i="9"/>
  <c r="O705" i="9"/>
  <c r="N705" i="9"/>
  <c r="L705" i="9"/>
  <c r="Q705" i="9"/>
  <c r="P705" i="9"/>
  <c r="M705" i="9"/>
  <c r="O706" i="9"/>
  <c r="N706" i="9"/>
  <c r="L706" i="9"/>
  <c r="Q706" i="9"/>
  <c r="P706" i="9"/>
  <c r="M706" i="9"/>
  <c r="O707" i="9"/>
  <c r="N707" i="9"/>
  <c r="L707" i="9"/>
  <c r="Q707" i="9"/>
  <c r="P707" i="9"/>
  <c r="M707" i="9"/>
  <c r="O708" i="9"/>
  <c r="N708" i="9"/>
  <c r="L708" i="9"/>
  <c r="Q708" i="9"/>
  <c r="P708" i="9"/>
  <c r="M708" i="9"/>
  <c r="O709" i="9"/>
  <c r="N709" i="9"/>
  <c r="L709" i="9"/>
  <c r="Q709" i="9"/>
  <c r="P709" i="9"/>
  <c r="M709" i="9"/>
  <c r="O710" i="9"/>
  <c r="N710" i="9"/>
  <c r="L710" i="9"/>
  <c r="Q710" i="9"/>
  <c r="P710" i="9"/>
  <c r="M710" i="9"/>
  <c r="O711" i="9"/>
  <c r="N711" i="9"/>
  <c r="L711" i="9"/>
  <c r="Q711" i="9"/>
  <c r="P711" i="9"/>
  <c r="M711" i="9"/>
  <c r="O712" i="9"/>
  <c r="N712" i="9"/>
  <c r="L712" i="9"/>
  <c r="Q712" i="9"/>
  <c r="P712" i="9"/>
  <c r="M712" i="9"/>
  <c r="O713" i="9"/>
  <c r="N713" i="9"/>
  <c r="L713" i="9"/>
  <c r="Q713" i="9"/>
  <c r="P713" i="9"/>
  <c r="M713" i="9"/>
  <c r="O714" i="9"/>
  <c r="N714" i="9"/>
  <c r="L714" i="9"/>
  <c r="Q714" i="9"/>
  <c r="P714" i="9"/>
  <c r="M714" i="9"/>
  <c r="O715" i="9"/>
  <c r="N715" i="9"/>
  <c r="L715" i="9"/>
  <c r="Q715" i="9"/>
  <c r="P715" i="9"/>
  <c r="M715" i="9"/>
  <c r="O716" i="9"/>
  <c r="N716" i="9"/>
  <c r="L716" i="9"/>
  <c r="Q716" i="9"/>
  <c r="P716" i="9"/>
  <c r="M716" i="9"/>
  <c r="O717" i="9"/>
  <c r="N717" i="9"/>
  <c r="L717" i="9"/>
  <c r="Q717" i="9"/>
  <c r="P717" i="9"/>
  <c r="M717" i="9"/>
  <c r="O718" i="9"/>
  <c r="N718" i="9"/>
  <c r="L718" i="9"/>
  <c r="Q718" i="9"/>
  <c r="P718" i="9"/>
  <c r="M718" i="9"/>
  <c r="O719" i="9"/>
  <c r="N719" i="9"/>
  <c r="L719" i="9"/>
  <c r="Q719" i="9"/>
  <c r="P719" i="9"/>
  <c r="M719" i="9"/>
  <c r="O720" i="9"/>
  <c r="N720" i="9"/>
  <c r="L720" i="9"/>
  <c r="Q720" i="9"/>
  <c r="P720" i="9"/>
  <c r="M720" i="9"/>
  <c r="O721" i="9"/>
  <c r="N721" i="9"/>
  <c r="L721" i="9"/>
  <c r="Q721" i="9"/>
  <c r="P721" i="9"/>
  <c r="M721" i="9"/>
  <c r="O722" i="9"/>
  <c r="N722" i="9"/>
  <c r="L722" i="9"/>
  <c r="Q722" i="9"/>
  <c r="P722" i="9"/>
  <c r="M722" i="9"/>
  <c r="O723" i="9"/>
  <c r="N723" i="9"/>
  <c r="L723" i="9"/>
  <c r="Q723" i="9"/>
  <c r="P723" i="9"/>
  <c r="M723" i="9"/>
  <c r="O724" i="9"/>
  <c r="N724" i="9"/>
  <c r="L724" i="9"/>
  <c r="Q724" i="9"/>
  <c r="P724" i="9"/>
  <c r="M724" i="9"/>
  <c r="O725" i="9"/>
  <c r="N725" i="9"/>
  <c r="L725" i="9"/>
  <c r="Q725" i="9"/>
  <c r="P725" i="9"/>
  <c r="M725" i="9"/>
  <c r="O726" i="9"/>
  <c r="N726" i="9"/>
  <c r="L726" i="9"/>
  <c r="Q726" i="9"/>
  <c r="P726" i="9"/>
  <c r="M726" i="9"/>
  <c r="O727" i="9"/>
  <c r="N727" i="9"/>
  <c r="L727" i="9"/>
  <c r="Q727" i="9"/>
  <c r="P727" i="9"/>
  <c r="M727" i="9"/>
  <c r="O728" i="9"/>
  <c r="N728" i="9"/>
  <c r="L728" i="9"/>
  <c r="Q728" i="9"/>
  <c r="P728" i="9"/>
  <c r="M728" i="9"/>
  <c r="O729" i="9"/>
  <c r="N729" i="9"/>
  <c r="L729" i="9"/>
  <c r="Q729" i="9"/>
  <c r="P729" i="9"/>
  <c r="M729" i="9"/>
  <c r="O730" i="9"/>
  <c r="N730" i="9"/>
  <c r="L730" i="9"/>
  <c r="Q730" i="9"/>
  <c r="P730" i="9"/>
  <c r="M730" i="9"/>
  <c r="O731" i="9"/>
  <c r="N731" i="9"/>
  <c r="L731" i="9"/>
  <c r="Q731" i="9"/>
  <c r="P731" i="9"/>
  <c r="M731" i="9"/>
  <c r="O732" i="9"/>
  <c r="N732" i="9"/>
  <c r="L732" i="9"/>
  <c r="Q732" i="9"/>
  <c r="P732" i="9"/>
  <c r="M732" i="9"/>
  <c r="O733" i="9"/>
  <c r="N733" i="9"/>
  <c r="L733" i="9"/>
  <c r="Q733" i="9"/>
  <c r="P733" i="9"/>
  <c r="M733" i="9"/>
  <c r="O734" i="9"/>
  <c r="N734" i="9"/>
  <c r="L734" i="9"/>
  <c r="Q734" i="9"/>
  <c r="P734" i="9"/>
  <c r="M734" i="9"/>
  <c r="O735" i="9"/>
  <c r="N735" i="9"/>
  <c r="L735" i="9"/>
  <c r="Q735" i="9"/>
  <c r="P735" i="9"/>
  <c r="M735" i="9"/>
  <c r="O736" i="9"/>
  <c r="N736" i="9"/>
  <c r="L736" i="9"/>
  <c r="Q736" i="9"/>
  <c r="P736" i="9"/>
  <c r="M736" i="9"/>
  <c r="O737" i="9"/>
  <c r="N737" i="9"/>
  <c r="L737" i="9"/>
  <c r="Q737" i="9"/>
  <c r="P737" i="9"/>
  <c r="M737" i="9"/>
  <c r="O738" i="9"/>
  <c r="N738" i="9"/>
  <c r="L738" i="9"/>
  <c r="Q738" i="9"/>
  <c r="P738" i="9"/>
  <c r="M738" i="9"/>
  <c r="O739" i="9"/>
  <c r="N739" i="9"/>
  <c r="L739" i="9"/>
  <c r="Q739" i="9"/>
  <c r="P739" i="9"/>
  <c r="M739" i="9"/>
  <c r="O740" i="9"/>
  <c r="N740" i="9"/>
  <c r="L740" i="9"/>
  <c r="Q740" i="9"/>
  <c r="P740" i="9"/>
  <c r="M740" i="9"/>
  <c r="O741" i="9"/>
  <c r="N741" i="9"/>
  <c r="L741" i="9"/>
  <c r="Q741" i="9"/>
  <c r="P741" i="9"/>
  <c r="M741" i="9"/>
  <c r="O742" i="9"/>
  <c r="N742" i="9"/>
  <c r="L742" i="9"/>
  <c r="Q742" i="9"/>
  <c r="P742" i="9"/>
  <c r="M742" i="9"/>
  <c r="O743" i="9"/>
  <c r="N743" i="9"/>
  <c r="L743" i="9"/>
  <c r="Q743" i="9"/>
  <c r="P743" i="9"/>
  <c r="M743" i="9"/>
  <c r="O744" i="9"/>
  <c r="N744" i="9"/>
  <c r="L744" i="9"/>
  <c r="Q744" i="9"/>
  <c r="P744" i="9"/>
  <c r="M744" i="9"/>
  <c r="O745" i="9"/>
  <c r="N745" i="9"/>
  <c r="L745" i="9"/>
  <c r="Q745" i="9"/>
  <c r="P745" i="9"/>
  <c r="M745" i="9"/>
  <c r="O746" i="9"/>
  <c r="N746" i="9"/>
  <c r="L746" i="9"/>
  <c r="Q746" i="9"/>
  <c r="P746" i="9"/>
  <c r="M746" i="9"/>
  <c r="O747" i="9"/>
  <c r="N747" i="9"/>
  <c r="L747" i="9"/>
  <c r="Q747" i="9"/>
  <c r="P747" i="9"/>
  <c r="M747" i="9"/>
  <c r="O748" i="9"/>
  <c r="N748" i="9"/>
  <c r="L748" i="9"/>
  <c r="Q748" i="9"/>
  <c r="P748" i="9"/>
  <c r="M748" i="9"/>
  <c r="O749" i="9"/>
  <c r="N749" i="9"/>
  <c r="L749" i="9"/>
  <c r="Q749" i="9"/>
  <c r="P749" i="9"/>
  <c r="M749" i="9"/>
  <c r="O750" i="9"/>
  <c r="N750" i="9"/>
  <c r="L750" i="9"/>
  <c r="Q750" i="9"/>
  <c r="P750" i="9"/>
  <c r="M750" i="9"/>
  <c r="O751" i="9"/>
  <c r="N751" i="9"/>
  <c r="L751" i="9"/>
  <c r="Q751" i="9"/>
  <c r="P751" i="9"/>
  <c r="M751" i="9"/>
  <c r="O752" i="9"/>
  <c r="N752" i="9"/>
  <c r="L752" i="9"/>
  <c r="Q752" i="9"/>
  <c r="P752" i="9"/>
  <c r="M752" i="9"/>
  <c r="O753" i="9"/>
  <c r="N753" i="9"/>
  <c r="L753" i="9"/>
  <c r="Q753" i="9"/>
  <c r="P753" i="9"/>
  <c r="M753" i="9"/>
  <c r="O754" i="9"/>
  <c r="N754" i="9"/>
  <c r="L754" i="9"/>
  <c r="Q754" i="9"/>
  <c r="P754" i="9"/>
  <c r="M754" i="9"/>
  <c r="O755" i="9"/>
  <c r="N755" i="9"/>
  <c r="L755" i="9"/>
  <c r="Q755" i="9"/>
  <c r="P755" i="9"/>
  <c r="M755" i="9"/>
  <c r="O756" i="9"/>
  <c r="N756" i="9"/>
  <c r="L756" i="9"/>
  <c r="Q756" i="9"/>
  <c r="P756" i="9"/>
  <c r="M756" i="9"/>
  <c r="O757" i="9"/>
  <c r="N757" i="9"/>
  <c r="L757" i="9"/>
  <c r="Q757" i="9"/>
  <c r="P757" i="9"/>
  <c r="M757" i="9"/>
  <c r="O758" i="9"/>
  <c r="N758" i="9"/>
  <c r="L758" i="9"/>
  <c r="Q758" i="9"/>
  <c r="P758" i="9"/>
  <c r="M758" i="9"/>
  <c r="O759" i="9"/>
  <c r="N759" i="9"/>
  <c r="L759" i="9"/>
  <c r="Q759" i="9"/>
  <c r="P759" i="9"/>
  <c r="M759" i="9"/>
  <c r="O760" i="9"/>
  <c r="N760" i="9"/>
  <c r="L760" i="9"/>
  <c r="Q760" i="9"/>
  <c r="P760" i="9"/>
  <c r="M760" i="9"/>
  <c r="O761" i="9"/>
  <c r="N761" i="9"/>
  <c r="L761" i="9"/>
  <c r="Q761" i="9"/>
  <c r="P761" i="9"/>
  <c r="M761" i="9"/>
  <c r="O762" i="9"/>
  <c r="N762" i="9"/>
  <c r="L762" i="9"/>
  <c r="Q762" i="9"/>
  <c r="P762" i="9"/>
  <c r="M762" i="9"/>
  <c r="O763" i="9"/>
  <c r="N763" i="9"/>
  <c r="L763" i="9"/>
  <c r="Q763" i="9"/>
  <c r="P763" i="9"/>
  <c r="M763" i="9"/>
  <c r="O764" i="9"/>
  <c r="N764" i="9"/>
  <c r="L764" i="9"/>
  <c r="Q764" i="9"/>
  <c r="P764" i="9"/>
  <c r="M764" i="9"/>
  <c r="O765" i="9"/>
  <c r="N765" i="9"/>
  <c r="L765" i="9"/>
  <c r="Q765" i="9"/>
  <c r="P765" i="9"/>
  <c r="M765" i="9"/>
  <c r="O766" i="9"/>
  <c r="N766" i="9"/>
  <c r="L766" i="9"/>
  <c r="Q766" i="9"/>
  <c r="P766" i="9"/>
  <c r="M766" i="9"/>
  <c r="O767" i="9"/>
  <c r="N767" i="9"/>
  <c r="L767" i="9"/>
  <c r="Q767" i="9"/>
  <c r="P767" i="9"/>
  <c r="M767" i="9"/>
  <c r="O768" i="9"/>
  <c r="N768" i="9"/>
  <c r="L768" i="9"/>
  <c r="Q768" i="9"/>
  <c r="P768" i="9"/>
  <c r="M768" i="9"/>
  <c r="O769" i="9"/>
  <c r="N769" i="9"/>
  <c r="L769" i="9"/>
  <c r="Q769" i="9"/>
  <c r="P769" i="9"/>
  <c r="M769" i="9"/>
  <c r="O770" i="9"/>
  <c r="N770" i="9"/>
  <c r="L770" i="9"/>
  <c r="Q770" i="9"/>
  <c r="P770" i="9"/>
  <c r="M770" i="9"/>
  <c r="O771" i="9"/>
  <c r="N771" i="9"/>
  <c r="L771" i="9"/>
  <c r="Q771" i="9"/>
  <c r="P771" i="9"/>
  <c r="M771" i="9"/>
  <c r="O772" i="9"/>
  <c r="N772" i="9"/>
  <c r="L772" i="9"/>
  <c r="Q772" i="9"/>
  <c r="P772" i="9"/>
  <c r="M772" i="9"/>
  <c r="O773" i="9"/>
  <c r="N773" i="9"/>
  <c r="L773" i="9"/>
  <c r="Q773" i="9"/>
  <c r="P773" i="9"/>
  <c r="M773" i="9"/>
  <c r="O774" i="9"/>
  <c r="N774" i="9"/>
  <c r="L774" i="9"/>
  <c r="Q774" i="9"/>
  <c r="P774" i="9"/>
  <c r="M774" i="9"/>
  <c r="O775" i="9"/>
  <c r="N775" i="9"/>
  <c r="L775" i="9"/>
  <c r="Q775" i="9"/>
  <c r="P775" i="9"/>
  <c r="M775" i="9"/>
  <c r="O776" i="9"/>
  <c r="N776" i="9"/>
  <c r="L776" i="9"/>
  <c r="Q776" i="9"/>
  <c r="P776" i="9"/>
  <c r="M776" i="9"/>
  <c r="O777" i="9"/>
  <c r="N777" i="9"/>
  <c r="L777" i="9"/>
  <c r="Q777" i="9"/>
  <c r="P777" i="9"/>
  <c r="M777" i="9"/>
  <c r="O778" i="9"/>
  <c r="N778" i="9"/>
  <c r="L778" i="9"/>
  <c r="Q778" i="9"/>
  <c r="P778" i="9"/>
  <c r="M778" i="9"/>
  <c r="O779" i="9"/>
  <c r="N779" i="9"/>
  <c r="L779" i="9"/>
  <c r="Q779" i="9"/>
  <c r="P779" i="9"/>
  <c r="M779" i="9"/>
  <c r="O780" i="9"/>
  <c r="N780" i="9"/>
  <c r="L780" i="9"/>
  <c r="Q780" i="9"/>
  <c r="P780" i="9"/>
  <c r="M780" i="9"/>
  <c r="O781" i="9"/>
  <c r="N781" i="9"/>
  <c r="L781" i="9"/>
  <c r="Q781" i="9"/>
  <c r="P781" i="9"/>
  <c r="M781" i="9"/>
  <c r="O782" i="9"/>
  <c r="N782" i="9"/>
  <c r="L782" i="9"/>
  <c r="Q782" i="9"/>
  <c r="P782" i="9"/>
  <c r="M782" i="9"/>
  <c r="O783" i="9"/>
  <c r="N783" i="9"/>
  <c r="L783" i="9"/>
  <c r="Q783" i="9"/>
  <c r="P783" i="9"/>
  <c r="M783" i="9"/>
  <c r="O784" i="9"/>
  <c r="N784" i="9"/>
  <c r="L784" i="9"/>
  <c r="Q784" i="9"/>
  <c r="P784" i="9"/>
  <c r="M784" i="9"/>
  <c r="O785" i="9"/>
  <c r="N785" i="9"/>
  <c r="L785" i="9"/>
  <c r="Q785" i="9"/>
  <c r="P785" i="9"/>
  <c r="M785" i="9"/>
  <c r="O786" i="9"/>
  <c r="N786" i="9"/>
  <c r="L786" i="9"/>
  <c r="Q786" i="9"/>
  <c r="P786" i="9"/>
  <c r="M786" i="9"/>
  <c r="O787" i="9"/>
  <c r="N787" i="9"/>
  <c r="L787" i="9"/>
  <c r="Q787" i="9"/>
  <c r="P787" i="9"/>
  <c r="M787" i="9"/>
  <c r="O788" i="9"/>
  <c r="N788" i="9"/>
  <c r="L788" i="9"/>
  <c r="Q788" i="9"/>
  <c r="P788" i="9"/>
  <c r="M788" i="9"/>
  <c r="O789" i="9"/>
  <c r="N789" i="9"/>
  <c r="L789" i="9"/>
  <c r="Q789" i="9"/>
  <c r="P789" i="9"/>
  <c r="M789" i="9"/>
  <c r="O790" i="9"/>
  <c r="N790" i="9"/>
  <c r="L790" i="9"/>
  <c r="Q790" i="9"/>
  <c r="P790" i="9"/>
  <c r="M790" i="9"/>
  <c r="O791" i="9"/>
  <c r="N791" i="9"/>
  <c r="L791" i="9"/>
  <c r="Q791" i="9"/>
  <c r="P791" i="9"/>
  <c r="M791" i="9"/>
  <c r="O792" i="9"/>
  <c r="N792" i="9"/>
  <c r="L792" i="9"/>
  <c r="Q792" i="9"/>
  <c r="P792" i="9"/>
  <c r="M792" i="9"/>
  <c r="O793" i="9"/>
  <c r="N793" i="9"/>
  <c r="L793" i="9"/>
  <c r="Q793" i="9"/>
  <c r="P793" i="9"/>
  <c r="M793" i="9"/>
  <c r="O794" i="9"/>
  <c r="N794" i="9"/>
  <c r="L794" i="9"/>
  <c r="Q794" i="9"/>
  <c r="P794" i="9"/>
  <c r="M794" i="9"/>
  <c r="O795" i="9"/>
  <c r="N795" i="9"/>
  <c r="L795" i="9"/>
  <c r="Q795" i="9"/>
  <c r="P795" i="9"/>
  <c r="M795" i="9"/>
  <c r="O796" i="9"/>
  <c r="N796" i="9"/>
  <c r="L796" i="9"/>
  <c r="Q796" i="9"/>
  <c r="P796" i="9"/>
  <c r="M796" i="9"/>
  <c r="O797" i="9"/>
  <c r="N797" i="9"/>
  <c r="L797" i="9"/>
  <c r="Q797" i="9"/>
  <c r="P797" i="9"/>
  <c r="M797" i="9"/>
  <c r="O798" i="9"/>
  <c r="N798" i="9"/>
  <c r="L798" i="9"/>
  <c r="Q798" i="9"/>
  <c r="P798" i="9"/>
  <c r="M798" i="9"/>
  <c r="O799" i="9"/>
  <c r="N799" i="9"/>
  <c r="L799" i="9"/>
  <c r="Q799" i="9"/>
  <c r="P799" i="9"/>
  <c r="M799" i="9"/>
  <c r="O800" i="9"/>
  <c r="N800" i="9"/>
  <c r="L800" i="9"/>
  <c r="Q800" i="9"/>
  <c r="P800" i="9"/>
  <c r="M800" i="9"/>
  <c r="O801" i="9"/>
  <c r="N801" i="9"/>
  <c r="L801" i="9"/>
  <c r="Q801" i="9"/>
  <c r="P801" i="9"/>
  <c r="M801" i="9"/>
  <c r="O802" i="9"/>
  <c r="N802" i="9"/>
  <c r="L802" i="9"/>
  <c r="Q802" i="9"/>
  <c r="P802" i="9"/>
  <c r="M802" i="9"/>
  <c r="O803" i="9"/>
  <c r="N803" i="9"/>
  <c r="L803" i="9"/>
  <c r="Q803" i="9"/>
  <c r="P803" i="9"/>
  <c r="M803" i="9"/>
  <c r="O804" i="9"/>
  <c r="N804" i="9"/>
  <c r="L804" i="9"/>
  <c r="Q804" i="9"/>
  <c r="P804" i="9"/>
  <c r="M804" i="9"/>
  <c r="O805" i="9"/>
  <c r="N805" i="9"/>
  <c r="L805" i="9"/>
  <c r="Q805" i="9"/>
  <c r="P805" i="9"/>
  <c r="M805" i="9"/>
  <c r="O806" i="9"/>
  <c r="N806" i="9"/>
  <c r="L806" i="9"/>
  <c r="Q806" i="9"/>
  <c r="P806" i="9"/>
  <c r="M806" i="9"/>
  <c r="O807" i="9"/>
  <c r="N807" i="9"/>
  <c r="L807" i="9"/>
  <c r="Q807" i="9"/>
  <c r="P807" i="9"/>
  <c r="M807" i="9"/>
  <c r="O808" i="9"/>
  <c r="N808" i="9"/>
  <c r="L808" i="9"/>
  <c r="Q808" i="9"/>
  <c r="P808" i="9"/>
  <c r="M808" i="9"/>
  <c r="O809" i="9"/>
  <c r="N809" i="9"/>
  <c r="L809" i="9"/>
  <c r="Q809" i="9"/>
  <c r="P809" i="9"/>
  <c r="M809" i="9"/>
  <c r="O810" i="9"/>
  <c r="N810" i="9"/>
  <c r="L810" i="9"/>
  <c r="Q810" i="9"/>
  <c r="P810" i="9"/>
  <c r="M810" i="9"/>
  <c r="O811" i="9"/>
  <c r="N811" i="9"/>
  <c r="L811" i="9"/>
  <c r="Q811" i="9"/>
  <c r="P811" i="9"/>
  <c r="M811" i="9"/>
  <c r="O812" i="9"/>
  <c r="N812" i="9"/>
  <c r="L812" i="9"/>
  <c r="Q812" i="9"/>
  <c r="P812" i="9"/>
  <c r="M812" i="9"/>
  <c r="O813" i="9"/>
  <c r="N813" i="9"/>
  <c r="L813" i="9"/>
  <c r="Q813" i="9"/>
  <c r="P813" i="9"/>
  <c r="M813" i="9"/>
  <c r="O814" i="9"/>
  <c r="N814" i="9"/>
  <c r="L814" i="9"/>
  <c r="Q814" i="9"/>
  <c r="P814" i="9"/>
  <c r="M814" i="9"/>
  <c r="O815" i="9"/>
  <c r="N815" i="9"/>
  <c r="L815" i="9"/>
  <c r="Q815" i="9"/>
  <c r="P815" i="9"/>
  <c r="M815" i="9"/>
  <c r="O816" i="9"/>
  <c r="N816" i="9"/>
  <c r="L816" i="9"/>
  <c r="Q816" i="9"/>
  <c r="P816" i="9"/>
  <c r="M816" i="9"/>
  <c r="O817" i="9"/>
  <c r="N817" i="9"/>
  <c r="L817" i="9"/>
  <c r="Q817" i="9"/>
  <c r="P817" i="9"/>
  <c r="M817" i="9"/>
  <c r="O818" i="9"/>
  <c r="N818" i="9"/>
  <c r="L818" i="9"/>
  <c r="Q818" i="9"/>
  <c r="P818" i="9"/>
  <c r="M818" i="9"/>
  <c r="O819" i="9"/>
  <c r="N819" i="9"/>
  <c r="L819" i="9"/>
  <c r="Q819" i="9"/>
  <c r="P819" i="9"/>
  <c r="M819" i="9"/>
  <c r="O820" i="9"/>
  <c r="N820" i="9"/>
  <c r="L820" i="9"/>
  <c r="Q820" i="9"/>
  <c r="P820" i="9"/>
  <c r="M820" i="9"/>
  <c r="O821" i="9"/>
  <c r="N821" i="9"/>
  <c r="L821" i="9"/>
  <c r="Q821" i="9"/>
  <c r="P821" i="9"/>
  <c r="M821" i="9"/>
  <c r="O822" i="9"/>
  <c r="N822" i="9"/>
  <c r="L822" i="9"/>
  <c r="Q822" i="9"/>
  <c r="P822" i="9"/>
  <c r="M822" i="9"/>
  <c r="O823" i="9"/>
  <c r="N823" i="9"/>
  <c r="L823" i="9"/>
  <c r="Q823" i="9"/>
  <c r="P823" i="9"/>
  <c r="M823" i="9"/>
  <c r="O824" i="9"/>
  <c r="N824" i="9"/>
  <c r="L824" i="9"/>
  <c r="Q824" i="9"/>
  <c r="P824" i="9"/>
  <c r="M824" i="9"/>
  <c r="O825" i="9"/>
  <c r="N825" i="9"/>
  <c r="L825" i="9"/>
  <c r="Q825" i="9"/>
  <c r="P825" i="9"/>
  <c r="M825" i="9"/>
  <c r="O826" i="9"/>
  <c r="N826" i="9"/>
  <c r="L826" i="9"/>
  <c r="Q826" i="9"/>
  <c r="P826" i="9"/>
  <c r="M826" i="9"/>
  <c r="O827" i="9"/>
  <c r="N827" i="9"/>
  <c r="L827" i="9"/>
  <c r="Q827" i="9"/>
  <c r="P827" i="9"/>
  <c r="M827" i="9"/>
  <c r="O828" i="9"/>
  <c r="N828" i="9"/>
  <c r="L828" i="9"/>
  <c r="Q828" i="9"/>
  <c r="P828" i="9"/>
  <c r="M828" i="9"/>
  <c r="O829" i="9"/>
  <c r="N829" i="9"/>
  <c r="L829" i="9"/>
  <c r="Q829" i="9"/>
  <c r="P829" i="9"/>
  <c r="M829" i="9"/>
  <c r="O830" i="9"/>
  <c r="N830" i="9"/>
  <c r="L830" i="9"/>
  <c r="Q830" i="9"/>
  <c r="P830" i="9"/>
  <c r="M830" i="9"/>
  <c r="O831" i="9"/>
  <c r="N831" i="9"/>
  <c r="L831" i="9"/>
  <c r="Q831" i="9"/>
  <c r="P831" i="9"/>
  <c r="M831" i="9"/>
  <c r="O832" i="9"/>
  <c r="N832" i="9"/>
  <c r="L832" i="9"/>
  <c r="Q832" i="9"/>
  <c r="P832" i="9"/>
  <c r="M832" i="9"/>
  <c r="O833" i="9"/>
  <c r="N833" i="9"/>
  <c r="L833" i="9"/>
  <c r="Q833" i="9"/>
  <c r="P833" i="9"/>
  <c r="M833" i="9"/>
  <c r="O834" i="9"/>
  <c r="N834" i="9"/>
  <c r="L834" i="9"/>
  <c r="Q834" i="9"/>
  <c r="P834" i="9"/>
  <c r="M834" i="9"/>
  <c r="O835" i="9"/>
  <c r="N835" i="9"/>
  <c r="L835" i="9"/>
  <c r="Q835" i="9"/>
  <c r="P835" i="9"/>
  <c r="M835" i="9"/>
  <c r="O836" i="9"/>
  <c r="N836" i="9"/>
  <c r="L836" i="9"/>
  <c r="Q836" i="9"/>
  <c r="P836" i="9"/>
  <c r="M836" i="9"/>
  <c r="O837" i="9"/>
  <c r="N837" i="9"/>
  <c r="L837" i="9"/>
  <c r="Q837" i="9"/>
  <c r="P837" i="9"/>
  <c r="M837" i="9"/>
  <c r="O838" i="9"/>
  <c r="N838" i="9"/>
  <c r="L838" i="9"/>
  <c r="Q838" i="9"/>
  <c r="P838" i="9"/>
  <c r="M838" i="9"/>
  <c r="O839" i="9"/>
  <c r="N839" i="9"/>
  <c r="L839" i="9"/>
  <c r="Q839" i="9"/>
  <c r="P839" i="9"/>
  <c r="M839" i="9"/>
  <c r="O840" i="9"/>
  <c r="N840" i="9"/>
  <c r="L840" i="9"/>
  <c r="Q840" i="9"/>
  <c r="P840" i="9"/>
  <c r="M840" i="9"/>
  <c r="O841" i="9"/>
  <c r="N841" i="9"/>
  <c r="L841" i="9"/>
  <c r="Q841" i="9"/>
  <c r="P841" i="9"/>
  <c r="M841" i="9"/>
  <c r="O842" i="9"/>
  <c r="N842" i="9"/>
  <c r="L842" i="9"/>
  <c r="Q842" i="9"/>
  <c r="P842" i="9"/>
  <c r="M842" i="9"/>
  <c r="O843" i="9"/>
  <c r="N843" i="9"/>
  <c r="L843" i="9"/>
  <c r="Q843" i="9"/>
  <c r="P843" i="9"/>
  <c r="M843" i="9"/>
  <c r="O844" i="9"/>
  <c r="N844" i="9"/>
  <c r="L844" i="9"/>
  <c r="Q844" i="9"/>
  <c r="P844" i="9"/>
  <c r="M844" i="9"/>
  <c r="O845" i="9"/>
  <c r="N845" i="9"/>
  <c r="L845" i="9"/>
  <c r="Q845" i="9"/>
  <c r="P845" i="9"/>
  <c r="M845" i="9"/>
  <c r="O846" i="9"/>
  <c r="N846" i="9"/>
  <c r="L846" i="9"/>
  <c r="Q846" i="9"/>
  <c r="P846" i="9"/>
  <c r="M846" i="9"/>
  <c r="O847" i="9"/>
  <c r="N847" i="9"/>
  <c r="L847" i="9"/>
  <c r="Q847" i="9"/>
  <c r="P847" i="9"/>
  <c r="M847" i="9"/>
  <c r="O848" i="9"/>
  <c r="N848" i="9"/>
  <c r="L848" i="9"/>
  <c r="Q848" i="9"/>
  <c r="P848" i="9"/>
  <c r="M848" i="9"/>
  <c r="O849" i="9"/>
  <c r="N849" i="9"/>
  <c r="L849" i="9"/>
  <c r="Q849" i="9"/>
  <c r="P849" i="9"/>
  <c r="M849" i="9"/>
  <c r="O850" i="9"/>
  <c r="N850" i="9"/>
  <c r="L850" i="9"/>
  <c r="Q850" i="9"/>
  <c r="P850" i="9"/>
  <c r="M850" i="9"/>
  <c r="O851" i="9"/>
  <c r="N851" i="9"/>
  <c r="L851" i="9"/>
  <c r="Q851" i="9"/>
  <c r="P851" i="9"/>
  <c r="M851" i="9"/>
  <c r="O852" i="9"/>
  <c r="N852" i="9"/>
  <c r="L852" i="9"/>
  <c r="Q852" i="9"/>
  <c r="P852" i="9"/>
  <c r="M852" i="9"/>
  <c r="O853" i="9"/>
  <c r="N853" i="9"/>
  <c r="L853" i="9"/>
  <c r="Q853" i="9"/>
  <c r="P853" i="9"/>
  <c r="M853" i="9"/>
  <c r="O854" i="9"/>
  <c r="N854" i="9"/>
  <c r="L854" i="9"/>
  <c r="Q854" i="9"/>
  <c r="P854" i="9"/>
  <c r="M854" i="9"/>
  <c r="O855" i="9"/>
  <c r="N855" i="9"/>
  <c r="L855" i="9"/>
  <c r="Q855" i="9"/>
  <c r="P855" i="9"/>
  <c r="M855" i="9"/>
  <c r="O856" i="9"/>
  <c r="N856" i="9"/>
  <c r="L856" i="9"/>
  <c r="Q856" i="9"/>
  <c r="P856" i="9"/>
  <c r="M856" i="9"/>
  <c r="O857" i="9"/>
  <c r="N857" i="9"/>
  <c r="L857" i="9"/>
  <c r="Q857" i="9"/>
  <c r="P857" i="9"/>
  <c r="M857" i="9"/>
  <c r="O858" i="9"/>
  <c r="N858" i="9"/>
  <c r="L858" i="9"/>
  <c r="Q858" i="9"/>
  <c r="P858" i="9"/>
  <c r="M858" i="9"/>
  <c r="O859" i="9"/>
  <c r="N859" i="9"/>
  <c r="L859" i="9"/>
  <c r="Q859" i="9"/>
  <c r="P859" i="9"/>
  <c r="M859" i="9"/>
  <c r="O860" i="9"/>
  <c r="N860" i="9"/>
  <c r="L860" i="9"/>
  <c r="Q860" i="9"/>
  <c r="P860" i="9"/>
  <c r="M860" i="9"/>
  <c r="O861" i="9"/>
  <c r="N861" i="9"/>
  <c r="L861" i="9"/>
  <c r="Q861" i="9"/>
  <c r="P861" i="9"/>
  <c r="M861" i="9"/>
  <c r="O862" i="9"/>
  <c r="N862" i="9"/>
  <c r="L862" i="9"/>
  <c r="Q862" i="9"/>
  <c r="P862" i="9"/>
  <c r="M862" i="9"/>
  <c r="O863" i="9"/>
  <c r="N863" i="9"/>
  <c r="L863" i="9"/>
  <c r="Q863" i="9"/>
  <c r="P863" i="9"/>
  <c r="M863" i="9"/>
  <c r="O864" i="9"/>
  <c r="N864" i="9"/>
  <c r="L864" i="9"/>
  <c r="Q864" i="9"/>
  <c r="P864" i="9"/>
  <c r="M864" i="9"/>
  <c r="O865" i="9"/>
  <c r="N865" i="9"/>
  <c r="L865" i="9"/>
  <c r="Q865" i="9"/>
  <c r="P865" i="9"/>
  <c r="M865" i="9"/>
  <c r="O866" i="9"/>
  <c r="N866" i="9"/>
  <c r="L866" i="9"/>
  <c r="Q866" i="9"/>
  <c r="P866" i="9"/>
  <c r="M866" i="9"/>
  <c r="O867" i="9"/>
  <c r="N867" i="9"/>
  <c r="L867" i="9"/>
  <c r="Q867" i="9"/>
  <c r="P867" i="9"/>
  <c r="M867" i="9"/>
  <c r="O868" i="9"/>
  <c r="N868" i="9"/>
  <c r="L868" i="9"/>
  <c r="Q868" i="9"/>
  <c r="P868" i="9"/>
  <c r="M868" i="9"/>
  <c r="O869" i="9"/>
  <c r="N869" i="9"/>
  <c r="L869" i="9"/>
  <c r="Q869" i="9"/>
  <c r="P869" i="9"/>
  <c r="M869" i="9"/>
  <c r="O870" i="9"/>
  <c r="N870" i="9"/>
  <c r="L870" i="9"/>
  <c r="Q870" i="9"/>
  <c r="P870" i="9"/>
  <c r="M870" i="9"/>
  <c r="O871" i="9"/>
  <c r="N871" i="9"/>
  <c r="L871" i="9"/>
  <c r="Q871" i="9"/>
  <c r="P871" i="9"/>
  <c r="M871" i="9"/>
  <c r="O872" i="9"/>
  <c r="N872" i="9"/>
  <c r="L872" i="9"/>
  <c r="Q872" i="9"/>
  <c r="P872" i="9"/>
  <c r="M872" i="9"/>
  <c r="O873" i="9"/>
  <c r="N873" i="9"/>
  <c r="L873" i="9"/>
  <c r="Q873" i="9"/>
  <c r="P873" i="9"/>
  <c r="M873" i="9"/>
  <c r="O874" i="9"/>
  <c r="N874" i="9"/>
  <c r="L874" i="9"/>
  <c r="Q874" i="9"/>
  <c r="P874" i="9"/>
  <c r="M874" i="9"/>
  <c r="O875" i="9"/>
  <c r="N875" i="9"/>
  <c r="L875" i="9"/>
  <c r="Q875" i="9"/>
  <c r="P875" i="9"/>
  <c r="M875" i="9"/>
  <c r="O876" i="9"/>
  <c r="N876" i="9"/>
  <c r="L876" i="9"/>
  <c r="Q876" i="9"/>
  <c r="P876" i="9"/>
  <c r="M876" i="9"/>
  <c r="O877" i="9"/>
  <c r="N877" i="9"/>
  <c r="L877" i="9"/>
  <c r="Q877" i="9"/>
  <c r="P877" i="9"/>
  <c r="M877" i="9"/>
  <c r="O878" i="9"/>
  <c r="N878" i="9"/>
  <c r="L878" i="9"/>
  <c r="Q878" i="9"/>
  <c r="P878" i="9"/>
  <c r="M878" i="9"/>
  <c r="O879" i="9"/>
  <c r="N879" i="9"/>
  <c r="L879" i="9"/>
  <c r="Q879" i="9"/>
  <c r="P879" i="9"/>
  <c r="M879" i="9"/>
  <c r="O880" i="9"/>
  <c r="N880" i="9"/>
  <c r="L880" i="9"/>
  <c r="Q880" i="9"/>
  <c r="P880" i="9"/>
  <c r="M880" i="9"/>
  <c r="O881" i="9"/>
  <c r="N881" i="9"/>
  <c r="L881" i="9"/>
  <c r="Q881" i="9"/>
  <c r="P881" i="9"/>
  <c r="M881" i="9"/>
  <c r="O882" i="9"/>
  <c r="N882" i="9"/>
  <c r="L882" i="9"/>
  <c r="Q882" i="9"/>
  <c r="P882" i="9"/>
  <c r="M882" i="9"/>
  <c r="O883" i="9"/>
  <c r="N883" i="9"/>
  <c r="L883" i="9"/>
  <c r="Q883" i="9"/>
  <c r="P883" i="9"/>
  <c r="M883" i="9"/>
  <c r="O884" i="9"/>
  <c r="N884" i="9"/>
  <c r="L884" i="9"/>
  <c r="Q884" i="9"/>
  <c r="P884" i="9"/>
  <c r="M884" i="9"/>
  <c r="O885" i="9"/>
  <c r="N885" i="9"/>
  <c r="L885" i="9"/>
  <c r="Q885" i="9"/>
  <c r="P885" i="9"/>
  <c r="M885" i="9"/>
  <c r="O886" i="9"/>
  <c r="N886" i="9"/>
  <c r="L886" i="9"/>
  <c r="Q886" i="9"/>
  <c r="P886" i="9"/>
  <c r="M886" i="9"/>
  <c r="O887" i="9"/>
  <c r="N887" i="9"/>
  <c r="L887" i="9"/>
  <c r="Q887" i="9"/>
  <c r="P887" i="9"/>
  <c r="M887" i="9"/>
  <c r="O888" i="9"/>
  <c r="N888" i="9"/>
  <c r="L888" i="9"/>
  <c r="Q888" i="9"/>
  <c r="P888" i="9"/>
  <c r="M888" i="9"/>
  <c r="O889" i="9"/>
  <c r="N889" i="9"/>
  <c r="L889" i="9"/>
  <c r="Q889" i="9"/>
  <c r="P889" i="9"/>
  <c r="M889" i="9"/>
  <c r="O890" i="9"/>
  <c r="N890" i="9"/>
  <c r="L890" i="9"/>
  <c r="Q890" i="9"/>
  <c r="P890" i="9"/>
  <c r="M890" i="9"/>
  <c r="O891" i="9"/>
  <c r="N891" i="9"/>
  <c r="L891" i="9"/>
  <c r="Q891" i="9"/>
  <c r="P891" i="9"/>
  <c r="M891" i="9"/>
  <c r="O892" i="9"/>
  <c r="N892" i="9"/>
  <c r="L892" i="9"/>
  <c r="Q892" i="9"/>
  <c r="P892" i="9"/>
  <c r="M892" i="9"/>
  <c r="O893" i="9"/>
  <c r="N893" i="9"/>
  <c r="L893" i="9"/>
  <c r="Q893" i="9"/>
  <c r="P893" i="9"/>
  <c r="M893" i="9"/>
  <c r="O894" i="9"/>
  <c r="N894" i="9"/>
  <c r="L894" i="9"/>
  <c r="Q894" i="9"/>
  <c r="P894" i="9"/>
  <c r="M894" i="9"/>
  <c r="O895" i="9"/>
  <c r="N895" i="9"/>
  <c r="L895" i="9"/>
  <c r="Q895" i="9"/>
  <c r="P895" i="9"/>
  <c r="M895" i="9"/>
  <c r="O896" i="9"/>
  <c r="N896" i="9"/>
  <c r="L896" i="9"/>
  <c r="Q896" i="9"/>
  <c r="P896" i="9"/>
  <c r="M896" i="9"/>
  <c r="O897" i="9"/>
  <c r="N897" i="9"/>
  <c r="L897" i="9"/>
  <c r="Q897" i="9"/>
  <c r="P897" i="9"/>
  <c r="M897" i="9"/>
  <c r="O898" i="9"/>
  <c r="N898" i="9"/>
  <c r="L898" i="9"/>
  <c r="Q898" i="9"/>
  <c r="P898" i="9"/>
  <c r="M898" i="9"/>
  <c r="O899" i="9"/>
  <c r="N899" i="9"/>
  <c r="L899" i="9"/>
  <c r="Q899" i="9"/>
  <c r="P899" i="9"/>
  <c r="M899" i="9"/>
  <c r="O900" i="9"/>
  <c r="N900" i="9"/>
  <c r="L900" i="9"/>
  <c r="Q900" i="9"/>
  <c r="P900" i="9"/>
  <c r="M900" i="9"/>
  <c r="O901" i="9"/>
  <c r="N901" i="9"/>
  <c r="L901" i="9"/>
  <c r="Q901" i="9"/>
  <c r="P901" i="9"/>
  <c r="M901" i="9"/>
  <c r="O902" i="9"/>
  <c r="N902" i="9"/>
  <c r="L902" i="9"/>
  <c r="Q902" i="9"/>
  <c r="P902" i="9"/>
  <c r="M902" i="9"/>
  <c r="O903" i="9"/>
  <c r="N903" i="9"/>
  <c r="L903" i="9"/>
  <c r="Q903" i="9"/>
  <c r="P903" i="9"/>
  <c r="M903" i="9"/>
  <c r="O904" i="9"/>
  <c r="N904" i="9"/>
  <c r="L904" i="9"/>
  <c r="Q904" i="9"/>
  <c r="P904" i="9"/>
  <c r="M904" i="9"/>
  <c r="O905" i="9"/>
  <c r="N905" i="9"/>
  <c r="L905" i="9"/>
  <c r="Q905" i="9"/>
  <c r="P905" i="9"/>
  <c r="M905" i="9"/>
  <c r="O906" i="9"/>
  <c r="N906" i="9"/>
  <c r="L906" i="9"/>
  <c r="Q906" i="9"/>
  <c r="P906" i="9"/>
  <c r="M906" i="9"/>
  <c r="O907" i="9"/>
  <c r="N907" i="9"/>
  <c r="L907" i="9"/>
  <c r="Q907" i="9"/>
  <c r="P907" i="9"/>
  <c r="M907" i="9"/>
  <c r="O908" i="9"/>
  <c r="N908" i="9"/>
  <c r="L908" i="9"/>
  <c r="Q908" i="9"/>
  <c r="P908" i="9"/>
  <c r="M908" i="9"/>
  <c r="O909" i="9"/>
  <c r="N909" i="9"/>
  <c r="L909" i="9"/>
  <c r="Q909" i="9"/>
  <c r="P909" i="9"/>
  <c r="M909" i="9"/>
  <c r="O910" i="9"/>
  <c r="N910" i="9"/>
  <c r="L910" i="9"/>
  <c r="Q910" i="9"/>
  <c r="P910" i="9"/>
  <c r="M910" i="9"/>
  <c r="O911" i="9"/>
  <c r="N911" i="9"/>
  <c r="L911" i="9"/>
  <c r="Q911" i="9"/>
  <c r="P911" i="9"/>
  <c r="M911" i="9"/>
  <c r="O912" i="9"/>
  <c r="N912" i="9"/>
  <c r="L912" i="9"/>
  <c r="Q912" i="9"/>
  <c r="P912" i="9"/>
  <c r="M912" i="9"/>
  <c r="O913" i="9"/>
  <c r="N913" i="9"/>
  <c r="L913" i="9"/>
  <c r="Q913" i="9"/>
  <c r="P913" i="9"/>
  <c r="M913" i="9"/>
  <c r="O914" i="9"/>
  <c r="N914" i="9"/>
  <c r="L914" i="9"/>
  <c r="Q914" i="9"/>
  <c r="P914" i="9"/>
  <c r="M914" i="9"/>
  <c r="O915" i="9"/>
  <c r="N915" i="9"/>
  <c r="L915" i="9"/>
  <c r="Q915" i="9"/>
  <c r="P915" i="9"/>
  <c r="M915" i="9"/>
  <c r="O916" i="9"/>
  <c r="N916" i="9"/>
  <c r="L916" i="9"/>
  <c r="Q916" i="9"/>
  <c r="P916" i="9"/>
  <c r="M916" i="9"/>
  <c r="O917" i="9"/>
  <c r="N917" i="9"/>
  <c r="L917" i="9"/>
  <c r="Q917" i="9"/>
  <c r="P917" i="9"/>
  <c r="M917" i="9"/>
  <c r="O918" i="9"/>
  <c r="N918" i="9"/>
  <c r="L918" i="9"/>
  <c r="Q918" i="9"/>
  <c r="P918" i="9"/>
  <c r="M918" i="9"/>
  <c r="O919" i="9"/>
  <c r="N919" i="9"/>
  <c r="L919" i="9"/>
  <c r="Q919" i="9"/>
  <c r="P919" i="9"/>
  <c r="M919" i="9"/>
  <c r="O920" i="9"/>
  <c r="N920" i="9"/>
  <c r="L920" i="9"/>
  <c r="Q920" i="9"/>
  <c r="P920" i="9"/>
  <c r="M920" i="9"/>
  <c r="O921" i="9"/>
  <c r="N921" i="9"/>
  <c r="L921" i="9"/>
  <c r="Q921" i="9"/>
  <c r="P921" i="9"/>
  <c r="M921" i="9"/>
  <c r="O922" i="9"/>
  <c r="N922" i="9"/>
  <c r="L922" i="9"/>
  <c r="Q922" i="9"/>
  <c r="P922" i="9"/>
  <c r="M922" i="9"/>
  <c r="O923" i="9"/>
  <c r="N923" i="9"/>
  <c r="L923" i="9"/>
  <c r="Q923" i="9"/>
  <c r="P923" i="9"/>
  <c r="M923" i="9"/>
  <c r="O924" i="9"/>
  <c r="N924" i="9"/>
  <c r="L924" i="9"/>
  <c r="Q924" i="9"/>
  <c r="P924" i="9"/>
  <c r="M924" i="9"/>
  <c r="O925" i="9"/>
  <c r="N925" i="9"/>
  <c r="L925" i="9"/>
  <c r="Q925" i="9"/>
  <c r="P925" i="9"/>
  <c r="M925" i="9"/>
  <c r="O926" i="9"/>
  <c r="N926" i="9"/>
  <c r="L926" i="9"/>
  <c r="Q926" i="9"/>
  <c r="P926" i="9"/>
  <c r="M926" i="9"/>
  <c r="O927" i="9"/>
  <c r="N927" i="9"/>
  <c r="L927" i="9"/>
  <c r="Q927" i="9"/>
  <c r="P927" i="9"/>
  <c r="M927" i="9"/>
  <c r="O928" i="9"/>
  <c r="N928" i="9"/>
  <c r="L928" i="9"/>
  <c r="Q928" i="9"/>
  <c r="P928" i="9"/>
  <c r="M928" i="9"/>
  <c r="O929" i="9"/>
  <c r="N929" i="9"/>
  <c r="L929" i="9"/>
  <c r="Q929" i="9"/>
  <c r="P929" i="9"/>
  <c r="M929" i="9"/>
  <c r="O930" i="9"/>
  <c r="N930" i="9"/>
  <c r="L930" i="9"/>
  <c r="Q930" i="9"/>
  <c r="P930" i="9"/>
  <c r="M930" i="9"/>
  <c r="O931" i="9"/>
  <c r="N931" i="9"/>
  <c r="L931" i="9"/>
  <c r="Q931" i="9"/>
  <c r="P931" i="9"/>
  <c r="M931" i="9"/>
  <c r="O932" i="9"/>
  <c r="N932" i="9"/>
  <c r="L932" i="9"/>
  <c r="Q932" i="9"/>
  <c r="P932" i="9"/>
  <c r="M932" i="9"/>
  <c r="O933" i="9"/>
  <c r="N933" i="9"/>
  <c r="L933" i="9"/>
  <c r="Q933" i="9"/>
  <c r="P933" i="9"/>
  <c r="M933" i="9"/>
  <c r="O934" i="9"/>
  <c r="N934" i="9"/>
  <c r="L934" i="9"/>
  <c r="Q934" i="9"/>
  <c r="P934" i="9"/>
  <c r="M934" i="9"/>
  <c r="O935" i="9"/>
  <c r="N935" i="9"/>
  <c r="L935" i="9"/>
  <c r="Q935" i="9"/>
  <c r="P935" i="9"/>
  <c r="M935" i="9"/>
  <c r="O936" i="9"/>
  <c r="N936" i="9"/>
  <c r="L936" i="9"/>
  <c r="Q936" i="9"/>
  <c r="P936" i="9"/>
  <c r="M936" i="9"/>
  <c r="O937" i="9"/>
  <c r="N937" i="9"/>
  <c r="L937" i="9"/>
  <c r="Q937" i="9"/>
  <c r="P937" i="9"/>
  <c r="M937" i="9"/>
  <c r="O938" i="9"/>
  <c r="N938" i="9"/>
  <c r="L938" i="9"/>
  <c r="Q938" i="9"/>
  <c r="P938" i="9"/>
  <c r="M938" i="9"/>
  <c r="O939" i="9"/>
  <c r="N939" i="9"/>
  <c r="L939" i="9"/>
  <c r="Q939" i="9"/>
  <c r="P939" i="9"/>
  <c r="M939" i="9"/>
  <c r="O940" i="9"/>
  <c r="N940" i="9"/>
  <c r="L940" i="9"/>
  <c r="Q940" i="9"/>
  <c r="P940" i="9"/>
  <c r="M940" i="9"/>
  <c r="O941" i="9"/>
  <c r="N941" i="9"/>
  <c r="L941" i="9"/>
  <c r="Q941" i="9"/>
  <c r="P941" i="9"/>
  <c r="M941" i="9"/>
  <c r="O942" i="9"/>
  <c r="N942" i="9"/>
  <c r="L942" i="9"/>
  <c r="Q942" i="9"/>
  <c r="P942" i="9"/>
  <c r="M942" i="9"/>
  <c r="O943" i="9"/>
  <c r="N943" i="9"/>
  <c r="L943" i="9"/>
  <c r="Q943" i="9"/>
  <c r="P943" i="9"/>
  <c r="M943" i="9"/>
  <c r="O944" i="9"/>
  <c r="N944" i="9"/>
  <c r="L944" i="9"/>
  <c r="Q944" i="9"/>
  <c r="P944" i="9"/>
  <c r="M944" i="9"/>
  <c r="O945" i="9"/>
  <c r="N945" i="9"/>
  <c r="L945" i="9"/>
  <c r="Q945" i="9"/>
  <c r="P945" i="9"/>
  <c r="M945" i="9"/>
  <c r="O946" i="9"/>
  <c r="N946" i="9"/>
  <c r="L946" i="9"/>
  <c r="Q946" i="9"/>
  <c r="P946" i="9"/>
  <c r="M946" i="9"/>
  <c r="O947" i="9"/>
  <c r="N947" i="9"/>
  <c r="L947" i="9"/>
  <c r="Q947" i="9"/>
  <c r="P947" i="9"/>
  <c r="M947" i="9"/>
  <c r="O948" i="9"/>
  <c r="N948" i="9"/>
  <c r="L948" i="9"/>
  <c r="Q948" i="9"/>
  <c r="P948" i="9"/>
  <c r="M948" i="9"/>
  <c r="O949" i="9"/>
  <c r="N949" i="9"/>
  <c r="L949" i="9"/>
  <c r="Q949" i="9"/>
  <c r="P949" i="9"/>
  <c r="M949" i="9"/>
  <c r="O950" i="9"/>
  <c r="N950" i="9"/>
  <c r="L950" i="9"/>
  <c r="Q950" i="9"/>
  <c r="P950" i="9"/>
  <c r="M950" i="9"/>
  <c r="O951" i="9"/>
  <c r="N951" i="9"/>
  <c r="L951" i="9"/>
  <c r="Q951" i="9"/>
  <c r="P951" i="9"/>
  <c r="M951" i="9"/>
  <c r="O952" i="9"/>
  <c r="N952" i="9"/>
  <c r="L952" i="9"/>
  <c r="Q952" i="9"/>
  <c r="P952" i="9"/>
  <c r="M952" i="9"/>
  <c r="O953" i="9"/>
  <c r="N953" i="9"/>
  <c r="L953" i="9"/>
  <c r="Q953" i="9"/>
  <c r="P953" i="9"/>
  <c r="M953" i="9"/>
  <c r="O954" i="9"/>
  <c r="N954" i="9"/>
  <c r="L954" i="9"/>
  <c r="Q954" i="9"/>
  <c r="P954" i="9"/>
  <c r="M954" i="9"/>
  <c r="O955" i="9"/>
  <c r="N955" i="9"/>
  <c r="L955" i="9"/>
  <c r="Q955" i="9"/>
  <c r="P955" i="9"/>
  <c r="M955" i="9"/>
  <c r="O956" i="9"/>
  <c r="N956" i="9"/>
  <c r="L956" i="9"/>
  <c r="Q956" i="9"/>
  <c r="P956" i="9"/>
  <c r="M956" i="9"/>
  <c r="O957" i="9"/>
  <c r="N957" i="9"/>
  <c r="L957" i="9"/>
  <c r="Q957" i="9"/>
  <c r="P957" i="9"/>
  <c r="M957" i="9"/>
  <c r="O958" i="9"/>
  <c r="N958" i="9"/>
  <c r="L958" i="9"/>
  <c r="Q958" i="9"/>
  <c r="P958" i="9"/>
  <c r="M958" i="9"/>
  <c r="O959" i="9"/>
  <c r="N959" i="9"/>
  <c r="L959" i="9"/>
  <c r="Q959" i="9"/>
  <c r="P959" i="9"/>
  <c r="M959" i="9"/>
  <c r="O960" i="9"/>
  <c r="N960" i="9"/>
  <c r="L960" i="9"/>
  <c r="Q960" i="9"/>
  <c r="P960" i="9"/>
  <c r="M960" i="9"/>
  <c r="O961" i="9"/>
  <c r="N961" i="9"/>
  <c r="L961" i="9"/>
  <c r="Q961" i="9"/>
  <c r="P961" i="9"/>
  <c r="M961" i="9"/>
  <c r="O962" i="9"/>
  <c r="N962" i="9"/>
  <c r="L962" i="9"/>
  <c r="Q962" i="9"/>
  <c r="P962" i="9"/>
  <c r="M962" i="9"/>
  <c r="O963" i="9"/>
  <c r="N963" i="9"/>
  <c r="L963" i="9"/>
  <c r="Q963" i="9"/>
  <c r="P963" i="9"/>
  <c r="M963" i="9"/>
  <c r="O964" i="9"/>
  <c r="N964" i="9"/>
  <c r="L964" i="9"/>
  <c r="Q964" i="9"/>
  <c r="P964" i="9"/>
  <c r="M964" i="9"/>
  <c r="O965" i="9"/>
  <c r="N965" i="9"/>
  <c r="L965" i="9"/>
  <c r="Q965" i="9"/>
  <c r="P965" i="9"/>
  <c r="M965" i="9"/>
  <c r="O966" i="9"/>
  <c r="N966" i="9"/>
  <c r="L966" i="9"/>
  <c r="Q966" i="9"/>
  <c r="P966" i="9"/>
  <c r="M966" i="9"/>
  <c r="O967" i="9"/>
  <c r="N967" i="9"/>
  <c r="L967" i="9"/>
  <c r="Q967" i="9"/>
  <c r="P967" i="9"/>
  <c r="M967" i="9"/>
  <c r="O968" i="9"/>
  <c r="N968" i="9"/>
  <c r="L968" i="9"/>
  <c r="Q968" i="9"/>
  <c r="P968" i="9"/>
  <c r="M968" i="9"/>
  <c r="O969" i="9"/>
  <c r="N969" i="9"/>
  <c r="L969" i="9"/>
  <c r="Q969" i="9"/>
  <c r="P969" i="9"/>
  <c r="M969" i="9"/>
  <c r="O970" i="9"/>
  <c r="N970" i="9"/>
  <c r="L970" i="9"/>
  <c r="Q970" i="9"/>
  <c r="P970" i="9"/>
  <c r="M970" i="9"/>
  <c r="O971" i="9"/>
  <c r="N971" i="9"/>
  <c r="L971" i="9"/>
  <c r="Q971" i="9"/>
  <c r="P971" i="9"/>
  <c r="M971" i="9"/>
  <c r="O972" i="9"/>
  <c r="N972" i="9"/>
  <c r="L972" i="9"/>
  <c r="Q972" i="9"/>
  <c r="P972" i="9"/>
  <c r="M972" i="9"/>
  <c r="O973" i="9"/>
  <c r="N973" i="9"/>
  <c r="L973" i="9"/>
  <c r="Q973" i="9"/>
  <c r="P973" i="9"/>
  <c r="M973" i="9"/>
  <c r="O974" i="9"/>
  <c r="N974" i="9"/>
  <c r="L974" i="9"/>
  <c r="Q974" i="9"/>
  <c r="P974" i="9"/>
  <c r="M974" i="9"/>
  <c r="O975" i="9"/>
  <c r="N975" i="9"/>
  <c r="L975" i="9"/>
  <c r="Q975" i="9"/>
  <c r="P975" i="9"/>
  <c r="M975" i="9"/>
  <c r="O976" i="9"/>
  <c r="N976" i="9"/>
  <c r="L976" i="9"/>
  <c r="Q976" i="9"/>
  <c r="P976" i="9"/>
  <c r="M976" i="9"/>
  <c r="O977" i="9"/>
  <c r="N977" i="9"/>
  <c r="L977" i="9"/>
  <c r="Q977" i="9"/>
  <c r="P977" i="9"/>
  <c r="M977" i="9"/>
  <c r="O978" i="9"/>
  <c r="N978" i="9"/>
  <c r="L978" i="9"/>
  <c r="Q978" i="9"/>
  <c r="P978" i="9"/>
  <c r="M978" i="9"/>
  <c r="O979" i="9"/>
  <c r="N979" i="9"/>
  <c r="L979" i="9"/>
  <c r="Q979" i="9"/>
  <c r="P979" i="9"/>
  <c r="M979" i="9"/>
  <c r="O980" i="9"/>
  <c r="N980" i="9"/>
  <c r="L980" i="9"/>
  <c r="Q980" i="9"/>
  <c r="P980" i="9"/>
  <c r="M980" i="9"/>
  <c r="O981" i="9"/>
  <c r="N981" i="9"/>
  <c r="L981" i="9"/>
  <c r="Q981" i="9"/>
  <c r="P981" i="9"/>
  <c r="M981" i="9"/>
  <c r="O982" i="9"/>
  <c r="N982" i="9"/>
  <c r="L982" i="9"/>
  <c r="Q982" i="9"/>
  <c r="P982" i="9"/>
  <c r="M982" i="9"/>
  <c r="O983" i="9"/>
  <c r="N983" i="9"/>
  <c r="L983" i="9"/>
  <c r="Q983" i="9"/>
  <c r="P983" i="9"/>
  <c r="M983" i="9"/>
  <c r="O984" i="9"/>
  <c r="N984" i="9"/>
  <c r="L984" i="9"/>
  <c r="Q984" i="9"/>
  <c r="P984" i="9"/>
  <c r="M984" i="9"/>
  <c r="O985" i="9"/>
  <c r="N985" i="9"/>
  <c r="L985" i="9"/>
  <c r="Q985" i="9"/>
  <c r="P985" i="9"/>
  <c r="M985" i="9"/>
  <c r="O986" i="9"/>
  <c r="N986" i="9"/>
  <c r="L986" i="9"/>
  <c r="Q986" i="9"/>
  <c r="P986" i="9"/>
  <c r="M986" i="9"/>
  <c r="O987" i="9"/>
  <c r="N987" i="9"/>
  <c r="L987" i="9"/>
  <c r="Q987" i="9"/>
  <c r="P987" i="9"/>
  <c r="M987" i="9"/>
  <c r="O988" i="9"/>
  <c r="N988" i="9"/>
  <c r="L988" i="9"/>
  <c r="Q988" i="9"/>
  <c r="P988" i="9"/>
  <c r="M988" i="9"/>
  <c r="O989" i="9"/>
  <c r="N989" i="9"/>
  <c r="L989" i="9"/>
  <c r="Q989" i="9"/>
  <c r="P989" i="9"/>
  <c r="M989" i="9"/>
  <c r="O990" i="9"/>
  <c r="N990" i="9"/>
  <c r="L990" i="9"/>
  <c r="Q990" i="9"/>
  <c r="P990" i="9"/>
  <c r="M990" i="9"/>
  <c r="O991" i="9"/>
  <c r="N991" i="9"/>
  <c r="L991" i="9"/>
  <c r="Q991" i="9"/>
  <c r="P991" i="9"/>
  <c r="M991" i="9"/>
  <c r="O992" i="9"/>
  <c r="N992" i="9"/>
  <c r="L992" i="9"/>
  <c r="Q992" i="9"/>
  <c r="P992" i="9"/>
  <c r="M992" i="9"/>
  <c r="O993" i="9"/>
  <c r="N993" i="9"/>
  <c r="L993" i="9"/>
  <c r="Q993" i="9"/>
  <c r="P993" i="9"/>
  <c r="M993" i="9"/>
  <c r="O994" i="9"/>
  <c r="N994" i="9"/>
  <c r="L994" i="9"/>
  <c r="Q994" i="9"/>
  <c r="P994" i="9"/>
  <c r="M994" i="9"/>
  <c r="O995" i="9"/>
  <c r="N995" i="9"/>
  <c r="L995" i="9"/>
  <c r="Q995" i="9"/>
  <c r="P995" i="9"/>
  <c r="M995" i="9"/>
  <c r="O996" i="9"/>
  <c r="N996" i="9"/>
  <c r="L996" i="9"/>
  <c r="Q996" i="9"/>
  <c r="P996" i="9"/>
  <c r="M996" i="9"/>
  <c r="O997" i="9"/>
  <c r="N997" i="9"/>
  <c r="L997" i="9"/>
  <c r="Q997" i="9"/>
  <c r="P997" i="9"/>
  <c r="M997" i="9"/>
  <c r="O998" i="9"/>
  <c r="N998" i="9"/>
  <c r="L998" i="9"/>
  <c r="Q998" i="9"/>
  <c r="P998" i="9"/>
  <c r="M998" i="9"/>
  <c r="O999" i="9"/>
  <c r="N999" i="9"/>
  <c r="L999" i="9"/>
  <c r="Q999" i="9"/>
  <c r="P999" i="9"/>
  <c r="M999" i="9"/>
  <c r="O1000" i="9"/>
  <c r="N1000" i="9"/>
  <c r="L1000" i="9"/>
  <c r="Q1000" i="9"/>
  <c r="P1000" i="9"/>
  <c r="M1000" i="9"/>
  <c r="O1001" i="9"/>
  <c r="N1001" i="9"/>
  <c r="L1001" i="9"/>
  <c r="Q1001" i="9"/>
  <c r="P1001" i="9"/>
  <c r="M1001" i="9"/>
  <c r="M25" i="4" l="1"/>
  <c r="N25" i="4"/>
  <c r="K25" i="4"/>
  <c r="P29" i="1"/>
  <c r="X26" i="1"/>
  <c r="X28" i="1" s="1"/>
  <c r="T26" i="1"/>
  <c r="T28" i="1" s="1"/>
  <c r="Z26" i="1"/>
  <c r="Z28" i="1" s="1"/>
  <c r="R26" i="1"/>
  <c r="R28" i="1" s="1"/>
  <c r="W26" i="1"/>
  <c r="W28" i="1" s="1"/>
  <c r="V29" i="1"/>
  <c r="U26" i="1"/>
  <c r="U28" i="1" s="1"/>
  <c r="J1001" i="9"/>
  <c r="J1000" i="9"/>
  <c r="J999" i="9"/>
  <c r="J998" i="9"/>
  <c r="J997" i="9"/>
  <c r="J996" i="9"/>
  <c r="J995" i="9"/>
  <c r="J994" i="9"/>
  <c r="J993" i="9"/>
  <c r="J992" i="9"/>
  <c r="J991" i="9"/>
  <c r="J990" i="9"/>
  <c r="J989" i="9"/>
  <c r="J988" i="9"/>
  <c r="J987" i="9"/>
  <c r="J986" i="9"/>
  <c r="J985" i="9"/>
  <c r="J984" i="9"/>
  <c r="J983" i="9"/>
  <c r="J982" i="9"/>
  <c r="J981" i="9"/>
  <c r="J980" i="9"/>
  <c r="J979" i="9"/>
  <c r="J978" i="9"/>
  <c r="J977" i="9"/>
  <c r="J976" i="9"/>
  <c r="J975" i="9"/>
  <c r="J974" i="9"/>
  <c r="J973" i="9"/>
  <c r="J972" i="9"/>
  <c r="J971" i="9"/>
  <c r="J970" i="9"/>
  <c r="J969" i="9"/>
  <c r="J968" i="9"/>
  <c r="J967" i="9"/>
  <c r="J966" i="9"/>
  <c r="J965" i="9"/>
  <c r="J964" i="9"/>
  <c r="J963" i="9"/>
  <c r="J962" i="9"/>
  <c r="J961" i="9"/>
  <c r="J960" i="9"/>
  <c r="J959" i="9"/>
  <c r="J958" i="9"/>
  <c r="J957" i="9"/>
  <c r="J956" i="9"/>
  <c r="J955" i="9"/>
  <c r="J954" i="9"/>
  <c r="J953" i="9"/>
  <c r="J952" i="9"/>
  <c r="J951" i="9"/>
  <c r="J950" i="9"/>
  <c r="J949" i="9"/>
  <c r="J948" i="9"/>
  <c r="J947" i="9"/>
  <c r="J946" i="9"/>
  <c r="J945" i="9"/>
  <c r="J944" i="9"/>
  <c r="J943" i="9"/>
  <c r="J942" i="9"/>
  <c r="J941" i="9"/>
  <c r="J940" i="9"/>
  <c r="J939" i="9"/>
  <c r="J938" i="9"/>
  <c r="J937" i="9"/>
  <c r="J936" i="9"/>
  <c r="J935" i="9"/>
  <c r="J934" i="9"/>
  <c r="J933" i="9"/>
  <c r="J932" i="9"/>
  <c r="J931" i="9"/>
  <c r="J930" i="9"/>
  <c r="J929" i="9"/>
  <c r="J928" i="9"/>
  <c r="J927" i="9"/>
  <c r="J926" i="9"/>
  <c r="J925" i="9"/>
  <c r="J924" i="9"/>
  <c r="J923" i="9"/>
  <c r="J922" i="9"/>
  <c r="J921" i="9"/>
  <c r="J920" i="9"/>
  <c r="J919" i="9"/>
  <c r="J918" i="9"/>
  <c r="J917" i="9"/>
  <c r="J916" i="9"/>
  <c r="J915" i="9"/>
  <c r="J914" i="9"/>
  <c r="J913" i="9"/>
  <c r="J912" i="9"/>
  <c r="J911" i="9"/>
  <c r="J910" i="9"/>
  <c r="J909" i="9"/>
  <c r="J908" i="9"/>
  <c r="J907" i="9"/>
  <c r="J906" i="9"/>
  <c r="J905" i="9"/>
  <c r="J904" i="9"/>
  <c r="J903" i="9"/>
  <c r="J902" i="9"/>
  <c r="J901" i="9"/>
  <c r="J900" i="9"/>
  <c r="J899" i="9"/>
  <c r="J898" i="9"/>
  <c r="J897" i="9"/>
  <c r="J896" i="9"/>
  <c r="J895" i="9"/>
  <c r="J894" i="9"/>
  <c r="J893" i="9"/>
  <c r="J892" i="9"/>
  <c r="J891" i="9"/>
  <c r="J890" i="9"/>
  <c r="J889" i="9"/>
  <c r="J888" i="9"/>
  <c r="J887" i="9"/>
  <c r="J886" i="9"/>
  <c r="J885" i="9"/>
  <c r="J884" i="9"/>
  <c r="J883" i="9"/>
  <c r="J882" i="9"/>
  <c r="J881" i="9"/>
  <c r="J880" i="9"/>
  <c r="J879" i="9"/>
  <c r="J878" i="9"/>
  <c r="J877" i="9"/>
  <c r="J876" i="9"/>
  <c r="J875" i="9"/>
  <c r="J874" i="9"/>
  <c r="J873" i="9"/>
  <c r="J872" i="9"/>
  <c r="J871" i="9"/>
  <c r="J870" i="9"/>
  <c r="J869" i="9"/>
  <c r="J868" i="9"/>
  <c r="J867" i="9"/>
  <c r="J866" i="9"/>
  <c r="J865" i="9"/>
  <c r="J864" i="9"/>
  <c r="J863" i="9"/>
  <c r="J862" i="9"/>
  <c r="J861" i="9"/>
  <c r="J860" i="9"/>
  <c r="J859" i="9"/>
  <c r="J858" i="9"/>
  <c r="J857" i="9"/>
  <c r="J856" i="9"/>
  <c r="J855" i="9"/>
  <c r="J854" i="9"/>
  <c r="J853" i="9"/>
  <c r="J852" i="9"/>
  <c r="J851" i="9"/>
  <c r="J850" i="9"/>
  <c r="J849" i="9"/>
  <c r="J848" i="9"/>
  <c r="J847" i="9"/>
  <c r="J846" i="9"/>
  <c r="J845" i="9"/>
  <c r="J844" i="9"/>
  <c r="J843" i="9"/>
  <c r="J842" i="9"/>
  <c r="J841" i="9"/>
  <c r="J840" i="9"/>
  <c r="J839" i="9"/>
  <c r="J838" i="9"/>
  <c r="J837" i="9"/>
  <c r="J836" i="9"/>
  <c r="J835" i="9"/>
  <c r="J834" i="9"/>
  <c r="J833" i="9"/>
  <c r="J832" i="9"/>
  <c r="J831" i="9"/>
  <c r="J830" i="9"/>
  <c r="J829" i="9"/>
  <c r="J828" i="9"/>
  <c r="J827" i="9"/>
  <c r="J826" i="9"/>
  <c r="J825" i="9"/>
  <c r="J824" i="9"/>
  <c r="J823" i="9"/>
  <c r="J822" i="9"/>
  <c r="J821" i="9"/>
  <c r="J820" i="9"/>
  <c r="J819" i="9"/>
  <c r="J818" i="9"/>
  <c r="J817" i="9"/>
  <c r="J816" i="9"/>
  <c r="J815" i="9"/>
  <c r="J814" i="9"/>
  <c r="J813" i="9"/>
  <c r="J812" i="9"/>
  <c r="J811" i="9"/>
  <c r="J810" i="9"/>
  <c r="J809" i="9"/>
  <c r="J808" i="9"/>
  <c r="J807" i="9"/>
  <c r="J806" i="9"/>
  <c r="J805" i="9"/>
  <c r="J804" i="9"/>
  <c r="J803" i="9"/>
  <c r="J802" i="9"/>
  <c r="J801" i="9"/>
  <c r="J800" i="9"/>
  <c r="J799" i="9"/>
  <c r="J798" i="9"/>
  <c r="J797" i="9"/>
  <c r="J796" i="9"/>
  <c r="J795" i="9"/>
  <c r="J794" i="9"/>
  <c r="J793" i="9"/>
  <c r="J792" i="9"/>
  <c r="J791" i="9"/>
  <c r="J790" i="9"/>
  <c r="J789" i="9"/>
  <c r="J788" i="9"/>
  <c r="J787" i="9"/>
  <c r="J786" i="9"/>
  <c r="J785" i="9"/>
  <c r="J784" i="9"/>
  <c r="J783" i="9"/>
  <c r="J782" i="9"/>
  <c r="J781" i="9"/>
  <c r="J780" i="9"/>
  <c r="J779" i="9"/>
  <c r="J778" i="9"/>
  <c r="J777" i="9"/>
  <c r="J776" i="9"/>
  <c r="J775" i="9"/>
  <c r="J774" i="9"/>
  <c r="J773" i="9"/>
  <c r="J772" i="9"/>
  <c r="J771" i="9"/>
  <c r="J770" i="9"/>
  <c r="J769" i="9"/>
  <c r="J768" i="9"/>
  <c r="J767" i="9"/>
  <c r="J766" i="9"/>
  <c r="J765" i="9"/>
  <c r="J764" i="9"/>
  <c r="J763" i="9"/>
  <c r="J762" i="9"/>
  <c r="J761" i="9"/>
  <c r="J760" i="9"/>
  <c r="J759" i="9"/>
  <c r="J758" i="9"/>
  <c r="J757" i="9"/>
  <c r="J756" i="9"/>
  <c r="J755" i="9"/>
  <c r="J754" i="9"/>
  <c r="J753" i="9"/>
  <c r="J752" i="9"/>
  <c r="J751" i="9"/>
  <c r="J750" i="9"/>
  <c r="J749" i="9"/>
  <c r="J748" i="9"/>
  <c r="J747" i="9"/>
  <c r="J746" i="9"/>
  <c r="J745" i="9"/>
  <c r="J744" i="9"/>
  <c r="J743" i="9"/>
  <c r="J742" i="9"/>
  <c r="J741" i="9"/>
  <c r="J740" i="9"/>
  <c r="J739" i="9"/>
  <c r="J738" i="9"/>
  <c r="J737" i="9"/>
  <c r="J736" i="9"/>
  <c r="J735" i="9"/>
  <c r="J734" i="9"/>
  <c r="J733" i="9"/>
  <c r="J732" i="9"/>
  <c r="J731" i="9"/>
  <c r="J730" i="9"/>
  <c r="J729" i="9"/>
  <c r="J728" i="9"/>
  <c r="J727" i="9"/>
  <c r="J726" i="9"/>
  <c r="J725" i="9"/>
  <c r="J724" i="9"/>
  <c r="J723" i="9"/>
  <c r="J722" i="9"/>
  <c r="J721" i="9"/>
  <c r="J720" i="9"/>
  <c r="J719" i="9"/>
  <c r="J718" i="9"/>
  <c r="J717" i="9"/>
  <c r="J716" i="9"/>
  <c r="J715" i="9"/>
  <c r="J714" i="9"/>
  <c r="J713" i="9"/>
  <c r="J712" i="9"/>
  <c r="J711" i="9"/>
  <c r="J710" i="9"/>
  <c r="J709" i="9"/>
  <c r="J708" i="9"/>
  <c r="J707" i="9"/>
  <c r="J706" i="9"/>
  <c r="J705" i="9"/>
  <c r="J704" i="9"/>
  <c r="J703" i="9"/>
  <c r="J702" i="9"/>
  <c r="J701" i="9"/>
  <c r="J700" i="9"/>
  <c r="J699" i="9"/>
  <c r="J698" i="9"/>
  <c r="J697" i="9"/>
  <c r="J696" i="9"/>
  <c r="J695" i="9"/>
  <c r="J694" i="9"/>
  <c r="J693" i="9"/>
  <c r="J692" i="9"/>
  <c r="J691" i="9"/>
  <c r="J690" i="9"/>
  <c r="J689" i="9"/>
  <c r="J688" i="9"/>
  <c r="J687" i="9"/>
  <c r="J686" i="9"/>
  <c r="J685" i="9"/>
  <c r="J684" i="9"/>
  <c r="J683" i="9"/>
  <c r="J682" i="9"/>
  <c r="J681" i="9"/>
  <c r="J680" i="9"/>
  <c r="J679" i="9"/>
  <c r="J678" i="9"/>
  <c r="J677" i="9"/>
  <c r="J676" i="9"/>
  <c r="J675" i="9"/>
  <c r="J674" i="9"/>
  <c r="J673" i="9"/>
  <c r="J672" i="9"/>
  <c r="J671" i="9"/>
  <c r="J670" i="9"/>
  <c r="J669" i="9"/>
  <c r="J668" i="9"/>
  <c r="J667" i="9"/>
  <c r="J666" i="9"/>
  <c r="J665" i="9"/>
  <c r="J664" i="9"/>
  <c r="J663" i="9"/>
  <c r="J662" i="9"/>
  <c r="J661" i="9"/>
  <c r="J660" i="9"/>
  <c r="J659" i="9"/>
  <c r="J658" i="9"/>
  <c r="J657" i="9"/>
  <c r="J656" i="9"/>
  <c r="J655" i="9"/>
  <c r="J654" i="9"/>
  <c r="J653" i="9"/>
  <c r="J652" i="9"/>
  <c r="J651" i="9"/>
  <c r="J650" i="9"/>
  <c r="J649" i="9"/>
  <c r="J648" i="9"/>
  <c r="J647" i="9"/>
  <c r="J646" i="9"/>
  <c r="J645" i="9"/>
  <c r="J644" i="9"/>
  <c r="J643" i="9"/>
  <c r="J642" i="9"/>
  <c r="J641" i="9"/>
  <c r="J640" i="9"/>
  <c r="J639" i="9"/>
  <c r="J638" i="9"/>
  <c r="J637" i="9"/>
  <c r="J636" i="9"/>
  <c r="J635" i="9"/>
  <c r="J634" i="9"/>
  <c r="J633" i="9"/>
  <c r="J632" i="9"/>
  <c r="J631" i="9"/>
  <c r="J630" i="9"/>
  <c r="J629" i="9"/>
  <c r="J628" i="9"/>
  <c r="J627" i="9"/>
  <c r="J626" i="9"/>
  <c r="J625" i="9"/>
  <c r="J624" i="9"/>
  <c r="J623" i="9"/>
  <c r="J622" i="9"/>
  <c r="J621" i="9"/>
  <c r="J620" i="9"/>
  <c r="J619" i="9"/>
  <c r="J618" i="9"/>
  <c r="J617" i="9"/>
  <c r="J616" i="9"/>
  <c r="J615" i="9"/>
  <c r="J614" i="9"/>
  <c r="J613" i="9"/>
  <c r="J612" i="9"/>
  <c r="J611" i="9"/>
  <c r="J610" i="9"/>
  <c r="J609" i="9"/>
  <c r="J608" i="9"/>
  <c r="J607" i="9"/>
  <c r="J606" i="9"/>
  <c r="J605" i="9"/>
  <c r="J604" i="9"/>
  <c r="J603" i="9"/>
  <c r="J602" i="9"/>
  <c r="J601" i="9"/>
  <c r="J600" i="9"/>
  <c r="J599" i="9"/>
  <c r="J598" i="9"/>
  <c r="J597" i="9"/>
  <c r="J596" i="9"/>
  <c r="J595" i="9"/>
  <c r="J594" i="9"/>
  <c r="J593" i="9"/>
  <c r="J592" i="9"/>
  <c r="J591" i="9"/>
  <c r="J590" i="9"/>
  <c r="J589" i="9"/>
  <c r="J588" i="9"/>
  <c r="J587" i="9"/>
  <c r="J586" i="9"/>
  <c r="J585" i="9"/>
  <c r="J584" i="9"/>
  <c r="J583" i="9"/>
  <c r="J582" i="9"/>
  <c r="J581" i="9"/>
  <c r="J580" i="9"/>
  <c r="J579" i="9"/>
  <c r="J578" i="9"/>
  <c r="J577" i="9"/>
  <c r="J576" i="9"/>
  <c r="J575" i="9"/>
  <c r="J574" i="9"/>
  <c r="J573" i="9"/>
  <c r="J572" i="9"/>
  <c r="J571" i="9"/>
  <c r="J570" i="9"/>
  <c r="J569" i="9"/>
  <c r="J568" i="9"/>
  <c r="J567" i="9"/>
  <c r="J566" i="9"/>
  <c r="J565" i="9"/>
  <c r="J564" i="9"/>
  <c r="J563" i="9"/>
  <c r="J562" i="9"/>
  <c r="J561" i="9"/>
  <c r="J560" i="9"/>
  <c r="J559" i="9"/>
  <c r="J558" i="9"/>
  <c r="J557" i="9"/>
  <c r="J556" i="9"/>
  <c r="J555" i="9"/>
  <c r="J554" i="9"/>
  <c r="J553" i="9"/>
  <c r="J552" i="9"/>
  <c r="J551" i="9"/>
  <c r="J550" i="9"/>
  <c r="J549" i="9"/>
  <c r="J548" i="9"/>
  <c r="J547" i="9"/>
  <c r="J546" i="9"/>
  <c r="J545" i="9"/>
  <c r="J544" i="9"/>
  <c r="J543" i="9"/>
  <c r="J542" i="9"/>
  <c r="J541" i="9"/>
  <c r="J540" i="9"/>
  <c r="J539" i="9"/>
  <c r="J538" i="9"/>
  <c r="J537" i="9"/>
  <c r="J536" i="9"/>
  <c r="J535" i="9"/>
  <c r="J534" i="9"/>
  <c r="J533" i="9"/>
  <c r="J532" i="9"/>
  <c r="J531" i="9"/>
  <c r="J530" i="9"/>
  <c r="J529" i="9"/>
  <c r="J528" i="9"/>
  <c r="J527" i="9"/>
  <c r="J526" i="9"/>
  <c r="J525" i="9"/>
  <c r="J524" i="9"/>
  <c r="J523" i="9"/>
  <c r="J522" i="9"/>
  <c r="J521" i="9"/>
  <c r="J520" i="9"/>
  <c r="J519" i="9"/>
  <c r="J518" i="9"/>
  <c r="J517" i="9"/>
  <c r="J516" i="9"/>
  <c r="J515" i="9"/>
  <c r="J514" i="9"/>
  <c r="J513" i="9"/>
  <c r="J512" i="9"/>
  <c r="J511" i="9"/>
  <c r="J510" i="9"/>
  <c r="J509" i="9"/>
  <c r="J508" i="9"/>
  <c r="J507" i="9"/>
  <c r="J506" i="9"/>
  <c r="J505" i="9"/>
  <c r="J504" i="9"/>
  <c r="J503" i="9"/>
  <c r="J502" i="9"/>
  <c r="J501" i="9"/>
  <c r="J500" i="9"/>
  <c r="J499" i="9"/>
  <c r="J498" i="9"/>
  <c r="J497" i="9"/>
  <c r="J496" i="9"/>
  <c r="J495" i="9"/>
  <c r="J494" i="9"/>
  <c r="J493" i="9"/>
  <c r="J492" i="9"/>
  <c r="J491" i="9"/>
  <c r="J490" i="9"/>
  <c r="J489" i="9"/>
  <c r="J488" i="9"/>
  <c r="J487" i="9"/>
  <c r="J486" i="9"/>
  <c r="J485" i="9"/>
  <c r="J484" i="9"/>
  <c r="J483" i="9"/>
  <c r="J482" i="9"/>
  <c r="J481" i="9"/>
  <c r="J480" i="9"/>
  <c r="J479" i="9"/>
  <c r="J478" i="9"/>
  <c r="J477" i="9"/>
  <c r="J476" i="9"/>
  <c r="J475" i="9"/>
  <c r="J474" i="9"/>
  <c r="J473" i="9"/>
  <c r="J472" i="9"/>
  <c r="J471" i="9"/>
  <c r="J470" i="9"/>
  <c r="J469" i="9"/>
  <c r="J468" i="9"/>
  <c r="J467" i="9"/>
  <c r="J466" i="9"/>
  <c r="J465" i="9"/>
  <c r="J464" i="9"/>
  <c r="J463" i="9"/>
  <c r="J462" i="9"/>
  <c r="J461" i="9"/>
  <c r="J460" i="9"/>
  <c r="J459" i="9"/>
  <c r="J458" i="9"/>
  <c r="J457" i="9"/>
  <c r="J456" i="9"/>
  <c r="J455" i="9"/>
  <c r="J454" i="9"/>
  <c r="J453" i="9"/>
  <c r="J452" i="9"/>
  <c r="J451" i="9"/>
  <c r="J450" i="9"/>
  <c r="J449" i="9"/>
  <c r="J448" i="9"/>
  <c r="J447" i="9"/>
  <c r="J446" i="9"/>
  <c r="J445" i="9"/>
  <c r="J444" i="9"/>
  <c r="J443" i="9"/>
  <c r="J442" i="9"/>
  <c r="J441" i="9"/>
  <c r="J440" i="9"/>
  <c r="J439" i="9"/>
  <c r="J438" i="9"/>
  <c r="J437" i="9"/>
  <c r="J436" i="9"/>
  <c r="J435" i="9"/>
  <c r="J434" i="9"/>
  <c r="J433" i="9"/>
  <c r="J432" i="9"/>
  <c r="J431" i="9"/>
  <c r="J430" i="9"/>
  <c r="J429" i="9"/>
  <c r="J428" i="9"/>
  <c r="J427" i="9"/>
  <c r="J426" i="9"/>
  <c r="J425" i="9"/>
  <c r="J424" i="9"/>
  <c r="J423" i="9"/>
  <c r="J422" i="9"/>
  <c r="J421" i="9"/>
  <c r="J420" i="9"/>
  <c r="J419" i="9"/>
  <c r="J418" i="9"/>
  <c r="J417" i="9"/>
  <c r="J416" i="9"/>
  <c r="J415" i="9"/>
  <c r="J414" i="9"/>
  <c r="J413" i="9"/>
  <c r="J412" i="9"/>
  <c r="J411" i="9"/>
  <c r="J410" i="9"/>
  <c r="J409" i="9"/>
  <c r="J408" i="9"/>
  <c r="J407" i="9"/>
  <c r="J406" i="9"/>
  <c r="J405" i="9"/>
  <c r="J404" i="9"/>
  <c r="J403" i="9"/>
  <c r="J402" i="9"/>
  <c r="J401" i="9"/>
  <c r="J400" i="9"/>
  <c r="J399" i="9"/>
  <c r="J398" i="9"/>
  <c r="J397" i="9"/>
  <c r="J396" i="9"/>
  <c r="J395" i="9"/>
  <c r="J394" i="9"/>
  <c r="J393" i="9"/>
  <c r="J392" i="9"/>
  <c r="J391" i="9"/>
  <c r="J390" i="9"/>
  <c r="J389" i="9"/>
  <c r="J388" i="9"/>
  <c r="J387" i="9"/>
  <c r="J386" i="9"/>
  <c r="J385" i="9"/>
  <c r="J384" i="9"/>
  <c r="J383" i="9"/>
  <c r="J382" i="9"/>
  <c r="J381" i="9"/>
  <c r="J380" i="9"/>
  <c r="J379" i="9"/>
  <c r="J378" i="9"/>
  <c r="J377" i="9"/>
  <c r="J376" i="9"/>
  <c r="J375" i="9"/>
  <c r="J374" i="9"/>
  <c r="J373" i="9"/>
  <c r="J372" i="9"/>
  <c r="J371" i="9"/>
  <c r="J370" i="9"/>
  <c r="J369" i="9"/>
  <c r="J368" i="9"/>
  <c r="J367" i="9"/>
  <c r="J366" i="9"/>
  <c r="J365" i="9"/>
  <c r="J364" i="9"/>
  <c r="J363" i="9"/>
  <c r="J362" i="9"/>
  <c r="J361" i="9"/>
  <c r="J360" i="9"/>
  <c r="J359" i="9"/>
  <c r="J358" i="9"/>
  <c r="J357" i="9"/>
  <c r="J356" i="9"/>
  <c r="J355" i="9"/>
  <c r="J354" i="9"/>
  <c r="J353" i="9"/>
  <c r="J352" i="9"/>
  <c r="J351" i="9"/>
  <c r="J350" i="9"/>
  <c r="J349" i="9"/>
  <c r="J348" i="9"/>
  <c r="J347" i="9"/>
  <c r="J346" i="9"/>
  <c r="J345" i="9"/>
  <c r="J344" i="9"/>
  <c r="J343" i="9"/>
  <c r="J342" i="9"/>
  <c r="J341" i="9"/>
  <c r="J340" i="9"/>
  <c r="J339" i="9"/>
  <c r="J338" i="9"/>
  <c r="J337" i="9"/>
  <c r="J336" i="9"/>
  <c r="J335" i="9"/>
  <c r="J334" i="9"/>
  <c r="J333" i="9"/>
  <c r="J332" i="9"/>
  <c r="J331" i="9"/>
  <c r="J330" i="9"/>
  <c r="J329" i="9"/>
  <c r="J328" i="9"/>
  <c r="J327" i="9"/>
  <c r="J326" i="9"/>
  <c r="J325" i="9"/>
  <c r="J324" i="9"/>
  <c r="J323" i="9"/>
  <c r="J322" i="9"/>
  <c r="J321" i="9"/>
  <c r="J320" i="9"/>
  <c r="J319" i="9"/>
  <c r="J318" i="9"/>
  <c r="J317" i="9"/>
  <c r="J316" i="9"/>
  <c r="J315" i="9"/>
  <c r="J314" i="9"/>
  <c r="J313" i="9"/>
  <c r="J312" i="9"/>
  <c r="J311" i="9"/>
  <c r="J310" i="9"/>
  <c r="J309" i="9"/>
  <c r="J308" i="9"/>
  <c r="J307" i="9"/>
  <c r="J306" i="9"/>
  <c r="J305" i="9"/>
  <c r="J304" i="9"/>
  <c r="J303" i="9"/>
  <c r="J302" i="9"/>
  <c r="J301" i="9"/>
  <c r="J300" i="9"/>
  <c r="J299" i="9"/>
  <c r="J298" i="9"/>
  <c r="J297" i="9"/>
  <c r="J296" i="9"/>
  <c r="J295" i="9"/>
  <c r="J294" i="9"/>
  <c r="J293" i="9"/>
  <c r="J292" i="9"/>
  <c r="J291" i="9"/>
  <c r="J290" i="9"/>
  <c r="J289" i="9"/>
  <c r="J288" i="9"/>
  <c r="J287" i="9"/>
  <c r="J286" i="9"/>
  <c r="J285" i="9"/>
  <c r="J284" i="9"/>
  <c r="J283" i="9"/>
  <c r="J282" i="9"/>
  <c r="J281" i="9"/>
  <c r="J280" i="9"/>
  <c r="J279" i="9"/>
  <c r="J278" i="9"/>
  <c r="J277" i="9"/>
  <c r="J276" i="9"/>
  <c r="J275" i="9"/>
  <c r="J274" i="9"/>
  <c r="J273" i="9"/>
  <c r="J272" i="9"/>
  <c r="J271" i="9"/>
  <c r="J270" i="9"/>
  <c r="J269" i="9"/>
  <c r="J268" i="9"/>
  <c r="J267" i="9"/>
  <c r="J266" i="9"/>
  <c r="J265" i="9"/>
  <c r="J264" i="9"/>
  <c r="J263" i="9"/>
  <c r="J262" i="9"/>
  <c r="J261" i="9"/>
  <c r="J260" i="9"/>
  <c r="J259" i="9"/>
  <c r="J258" i="9"/>
  <c r="J257" i="9"/>
  <c r="J256" i="9"/>
  <c r="J255" i="9"/>
  <c r="J254" i="9"/>
  <c r="J253" i="9"/>
  <c r="J252" i="9"/>
  <c r="J251" i="9"/>
  <c r="J250" i="9"/>
  <c r="J249" i="9"/>
  <c r="J248" i="9"/>
  <c r="J247" i="9"/>
  <c r="J246" i="9"/>
  <c r="J245" i="9"/>
  <c r="J244" i="9"/>
  <c r="J243" i="9"/>
  <c r="J242" i="9"/>
  <c r="J241" i="9"/>
  <c r="J240" i="9"/>
  <c r="J239" i="9"/>
  <c r="J238" i="9"/>
  <c r="J237" i="9"/>
  <c r="J236" i="9"/>
  <c r="J235" i="9"/>
  <c r="J234" i="9"/>
  <c r="J233" i="9"/>
  <c r="J232" i="9"/>
  <c r="J231" i="9"/>
  <c r="J230" i="9"/>
  <c r="J229" i="9"/>
  <c r="J228" i="9"/>
  <c r="J227" i="9"/>
  <c r="J226" i="9"/>
  <c r="J225" i="9"/>
  <c r="J224" i="9"/>
  <c r="J223" i="9"/>
  <c r="J222" i="9"/>
  <c r="J221" i="9"/>
  <c r="J220" i="9"/>
  <c r="J219" i="9"/>
  <c r="J218" i="9"/>
  <c r="J217" i="9"/>
  <c r="J216" i="9"/>
  <c r="J215" i="9"/>
  <c r="J214" i="9"/>
  <c r="J213" i="9"/>
  <c r="J212" i="9"/>
  <c r="J211" i="9"/>
  <c r="J210" i="9"/>
  <c r="J209" i="9"/>
  <c r="J208" i="9"/>
  <c r="J207" i="9"/>
  <c r="J206" i="9"/>
  <c r="J205" i="9"/>
  <c r="J204" i="9"/>
  <c r="J203" i="9"/>
  <c r="J202" i="9"/>
  <c r="J201" i="9"/>
  <c r="J200" i="9"/>
  <c r="J199" i="9"/>
  <c r="J198" i="9"/>
  <c r="J197" i="9"/>
  <c r="J196" i="9"/>
  <c r="J195" i="9"/>
  <c r="J194" i="9"/>
  <c r="J193" i="9"/>
  <c r="J192" i="9"/>
  <c r="J191" i="9"/>
  <c r="J190" i="9"/>
  <c r="J189" i="9"/>
  <c r="J188" i="9"/>
  <c r="J187" i="9"/>
  <c r="J186" i="9"/>
  <c r="J185" i="9"/>
  <c r="J184" i="9"/>
  <c r="J183" i="9"/>
  <c r="J182" i="9"/>
  <c r="J181" i="9"/>
  <c r="J180" i="9"/>
  <c r="J179" i="9"/>
  <c r="J178" i="9"/>
  <c r="J177" i="9"/>
  <c r="J176" i="9"/>
  <c r="J175" i="9"/>
  <c r="J174" i="9"/>
  <c r="J173" i="9"/>
  <c r="J172" i="9"/>
  <c r="J171" i="9"/>
  <c r="J170" i="9"/>
  <c r="J169" i="9"/>
  <c r="J168" i="9"/>
  <c r="J167" i="9"/>
  <c r="J166" i="9"/>
  <c r="J165" i="9"/>
  <c r="J164" i="9"/>
  <c r="J163" i="9"/>
  <c r="J162" i="9"/>
  <c r="J161" i="9"/>
  <c r="J160" i="9"/>
  <c r="J159" i="9"/>
  <c r="J158" i="9"/>
  <c r="J157" i="9"/>
  <c r="J156" i="9"/>
  <c r="J155" i="9"/>
  <c r="J154" i="9"/>
  <c r="J153" i="9"/>
  <c r="J152" i="9"/>
  <c r="J151" i="9"/>
  <c r="J150" i="9"/>
  <c r="J149" i="9"/>
  <c r="J148" i="9"/>
  <c r="J147" i="9"/>
  <c r="J146" i="9"/>
  <c r="J145" i="9"/>
  <c r="J144" i="9"/>
  <c r="J143" i="9"/>
  <c r="J142" i="9"/>
  <c r="J141" i="9"/>
  <c r="J140" i="9"/>
  <c r="J139" i="9"/>
  <c r="J138" i="9"/>
  <c r="J137" i="9"/>
  <c r="J136" i="9"/>
  <c r="J135" i="9"/>
  <c r="J134" i="9"/>
  <c r="J133" i="9"/>
  <c r="J132" i="9"/>
  <c r="J131" i="9"/>
  <c r="J130" i="9"/>
  <c r="J129" i="9"/>
  <c r="J128" i="9"/>
  <c r="J127" i="9"/>
  <c r="J126" i="9"/>
  <c r="J125" i="9"/>
  <c r="J124" i="9"/>
  <c r="J123" i="9"/>
  <c r="J122" i="9"/>
  <c r="J121" i="9"/>
  <c r="J120" i="9"/>
  <c r="J119" i="9"/>
  <c r="J118" i="9"/>
  <c r="J117" i="9"/>
  <c r="J116" i="9"/>
  <c r="J115" i="9"/>
  <c r="J114" i="9"/>
  <c r="J113" i="9"/>
  <c r="J112" i="9"/>
  <c r="J111" i="9"/>
  <c r="J110" i="9"/>
  <c r="J109" i="9"/>
  <c r="J108" i="9"/>
  <c r="J107" i="9"/>
  <c r="J106" i="9"/>
  <c r="J105" i="9"/>
  <c r="J104" i="9"/>
  <c r="J103" i="9"/>
  <c r="J102" i="9"/>
  <c r="J101" i="9"/>
  <c r="J100" i="9"/>
  <c r="J99" i="9"/>
  <c r="J98" i="9"/>
  <c r="J97" i="9"/>
  <c r="J96" i="9"/>
  <c r="J95" i="9"/>
  <c r="J94" i="9"/>
  <c r="J93" i="9"/>
  <c r="J92" i="9"/>
  <c r="J91" i="9"/>
  <c r="J90" i="9"/>
  <c r="J89" i="9"/>
  <c r="J88" i="9"/>
  <c r="J87" i="9"/>
  <c r="J86" i="9"/>
  <c r="J85" i="9"/>
  <c r="J84" i="9"/>
  <c r="J83" i="9"/>
  <c r="J82" i="9"/>
  <c r="J81" i="9"/>
  <c r="J80" i="9"/>
  <c r="J79" i="9"/>
  <c r="J78" i="9"/>
  <c r="J77" i="9"/>
  <c r="J76" i="9"/>
  <c r="J75" i="9"/>
  <c r="J74" i="9"/>
  <c r="J73" i="9"/>
  <c r="J72" i="9"/>
  <c r="J71" i="9"/>
  <c r="J70" i="9"/>
  <c r="J69" i="9"/>
  <c r="J68" i="9"/>
  <c r="J67" i="9"/>
  <c r="J66" i="9"/>
  <c r="J65" i="9"/>
  <c r="J64" i="9"/>
  <c r="J63" i="9"/>
  <c r="J62" i="9"/>
  <c r="J61" i="9"/>
  <c r="J60" i="9"/>
  <c r="J59" i="9"/>
  <c r="J58" i="9"/>
  <c r="J57" i="9"/>
  <c r="J56" i="9"/>
  <c r="J55" i="9"/>
  <c r="J54" i="9"/>
  <c r="J53" i="9"/>
  <c r="J52" i="9"/>
  <c r="J51" i="9"/>
  <c r="J50" i="9"/>
  <c r="J49" i="9"/>
  <c r="J48" i="9"/>
  <c r="J47" i="9"/>
  <c r="J46" i="9"/>
  <c r="J45" i="9"/>
  <c r="J44" i="9"/>
  <c r="J43" i="9"/>
  <c r="J42" i="9"/>
  <c r="J41" i="9"/>
  <c r="J40" i="9"/>
  <c r="J39" i="9"/>
  <c r="J38" i="9"/>
  <c r="J37" i="9"/>
  <c r="J36" i="9"/>
  <c r="J35" i="9"/>
  <c r="J34" i="9"/>
  <c r="J33" i="9"/>
  <c r="J32" i="9"/>
  <c r="J31" i="9"/>
  <c r="J30" i="9"/>
  <c r="J29" i="9"/>
  <c r="J28" i="9"/>
  <c r="J27" i="9"/>
  <c r="J26" i="9"/>
  <c r="J25" i="9"/>
  <c r="J24" i="9"/>
  <c r="J23" i="9"/>
  <c r="J22" i="9"/>
  <c r="J21" i="9"/>
  <c r="J20" i="9"/>
  <c r="J19" i="9"/>
  <c r="J18" i="9"/>
  <c r="J17" i="9"/>
  <c r="J16" i="9"/>
  <c r="J15" i="9"/>
  <c r="J14" i="9"/>
  <c r="J13" i="9"/>
  <c r="J12" i="9"/>
  <c r="J11" i="9"/>
  <c r="J10" i="9"/>
  <c r="J9" i="9"/>
  <c r="J8" i="9"/>
  <c r="J7" i="9"/>
  <c r="V56" i="8"/>
  <c r="S54" i="8"/>
  <c r="S57" i="8" s="1"/>
  <c r="L47" i="8"/>
  <c r="L32" i="8"/>
  <c r="L45" i="8" s="1"/>
  <c r="O47" i="8"/>
  <c r="O32" i="8"/>
  <c r="O45" i="8" s="1"/>
  <c r="M47" i="8"/>
  <c r="M32" i="8"/>
  <c r="X41" i="8"/>
  <c r="X32" i="8" s="1"/>
  <c r="X45" i="8" s="1"/>
  <c r="O58" i="8"/>
  <c r="O56" i="8" s="1"/>
  <c r="W47" i="8"/>
  <c r="W32" i="8"/>
  <c r="W45" i="8" s="1"/>
  <c r="V47" i="8"/>
  <c r="V32" i="8"/>
  <c r="V45" i="8" s="1"/>
  <c r="U47" i="8"/>
  <c r="U32" i="8"/>
  <c r="U45" i="8" s="1"/>
  <c r="T47" i="8"/>
  <c r="T32" i="8"/>
  <c r="T45" i="8" s="1"/>
  <c r="S47" i="8"/>
  <c r="S32" i="8"/>
  <c r="S45" i="8" s="1"/>
  <c r="R47" i="8"/>
  <c r="R32" i="8"/>
  <c r="R45" i="8" s="1"/>
  <c r="Q47" i="8"/>
  <c r="Q32" i="8"/>
  <c r="Q45" i="8" s="1"/>
  <c r="P48" i="8"/>
  <c r="P41" i="8"/>
  <c r="N48" i="8"/>
  <c r="N41" i="8"/>
  <c r="Q58" i="8"/>
  <c r="M58" i="8"/>
  <c r="L56" i="8"/>
  <c r="Q29" i="4"/>
  <c r="L27" i="4"/>
  <c r="F43" i="2"/>
  <c r="K38" i="2"/>
  <c r="D37" i="2"/>
  <c r="J33" i="2"/>
  <c r="I41" i="2"/>
  <c r="F41" i="2"/>
  <c r="F38" i="1"/>
  <c r="K33" i="1"/>
  <c r="P28" i="1"/>
  <c r="D32" i="1"/>
  <c r="J28" i="1"/>
  <c r="I36" i="1"/>
  <c r="F36" i="1"/>
  <c r="K22" i="4" l="1"/>
  <c r="P25" i="4"/>
  <c r="L25" i="4"/>
  <c r="Q25" i="4" s="1"/>
  <c r="G32" i="1"/>
  <c r="J36" i="1"/>
  <c r="I38" i="1"/>
  <c r="I32" i="1"/>
  <c r="F32" i="1"/>
  <c r="N31" i="1"/>
  <c r="J41" i="2"/>
  <c r="I43" i="2"/>
  <c r="I37" i="2"/>
  <c r="J37" i="2" s="1"/>
  <c r="F37" i="2"/>
  <c r="N36" i="2"/>
  <c r="Q27" i="4"/>
  <c r="T24" i="4" s="1"/>
  <c r="T25" i="4"/>
  <c r="Q56" i="8"/>
  <c r="L51" i="8"/>
  <c r="R58" i="8"/>
  <c r="M56" i="8"/>
  <c r="N47" i="8"/>
  <c r="N32" i="8"/>
  <c r="N45" i="8" s="1"/>
  <c r="P47" i="8"/>
  <c r="P32" i="8"/>
  <c r="P45" i="8" s="1"/>
  <c r="V59" i="8"/>
  <c r="M45" i="8"/>
  <c r="R24" i="4" l="1"/>
  <c r="R22" i="4" s="1"/>
  <c r="T27" i="4"/>
  <c r="J32" i="1"/>
  <c r="N35" i="1" s="1"/>
  <c r="R56" i="8"/>
  <c r="V53" i="8" s="1"/>
  <c r="N40" i="2"/>
  <c r="K37" i="2"/>
  <c r="J43" i="2"/>
  <c r="J38" i="1"/>
  <c r="V54" i="8" l="1"/>
  <c r="K32" i="1"/>
  <c r="N32" i="1"/>
  <c r="N34" i="1"/>
  <c r="N33" i="1"/>
  <c r="N37" i="2"/>
  <c r="N39" i="2"/>
  <c r="N38" i="2"/>
</calcChain>
</file>

<file path=xl/sharedStrings.xml><?xml version="1.0" encoding="utf-8"?>
<sst xmlns="http://schemas.openxmlformats.org/spreadsheetml/2006/main" count="528" uniqueCount="210">
  <si>
    <t>MANO DE OBRA INTERNA</t>
  </si>
  <si>
    <t>Nombre</t>
  </si>
  <si>
    <t>Coste (€/h)</t>
  </si>
  <si>
    <t>BRETON VAZQUEZ, AMAYA</t>
  </si>
  <si>
    <t>ALARES GUTIERREZ, DIEGO</t>
  </si>
  <si>
    <t>TOTAL (Horas)</t>
  </si>
  <si>
    <t>MANO DE OBRA EXTERNA</t>
  </si>
  <si>
    <t>DATOS DEL CIERRE</t>
  </si>
  <si>
    <t>Facturación (sin IVA)</t>
  </si>
  <si>
    <t>Gastos</t>
  </si>
  <si>
    <t>Tarifa recurso</t>
  </si>
  <si>
    <t>Tarifa TI</t>
  </si>
  <si>
    <t>Tarifa SSGG</t>
  </si>
  <si>
    <t>M.O.Interna</t>
  </si>
  <si>
    <t>M.O.Externa</t>
  </si>
  <si>
    <t>Para Teresa</t>
  </si>
  <si>
    <t>Costes previsto cierre</t>
  </si>
  <si>
    <t>Margen del proyecto</t>
  </si>
  <si>
    <t>Ingreso necesario margen</t>
  </si>
  <si>
    <t>OIAB</t>
  </si>
  <si>
    <t>Ingreso necesario según OIAB</t>
  </si>
  <si>
    <t>Regularizar</t>
  </si>
  <si>
    <t>simulacion+regula= ingreso margen, se regulariza para que encaje la realidad(necesario margen) con el simulado (necesario OIAB)</t>
  </si>
  <si>
    <t>TOTAL</t>
  </si>
  <si>
    <t>Acumulado Actual</t>
  </si>
  <si>
    <t>TOTAL Obra</t>
  </si>
  <si>
    <t>Contrato - Ejecucion</t>
  </si>
  <si>
    <t>INGR. NECESARIOS PARA MARGEN</t>
  </si>
  <si>
    <t>M.O.B. TOTAL OBRA</t>
  </si>
  <si>
    <t>FACTURACIÓN SEGÚN CONTRATO</t>
  </si>
  <si>
    <t>Falta por facturar</t>
  </si>
  <si>
    <t>AVANCE</t>
  </si>
  <si>
    <t>Bº Bruto (Fact- gasto)</t>
  </si>
  <si>
    <t>GASTOS</t>
  </si>
  <si>
    <t>OBRA EN CURSO</t>
  </si>
  <si>
    <t>Para calcular esto hay que quitar todo de los meses que no han pasado aun: ingresos, facturacion, horas</t>
  </si>
  <si>
    <t>COSTE DE MANO DE OBRA INTERNA</t>
  </si>
  <si>
    <t>COSTE DE MANO DE OBRA EXTERNA</t>
  </si>
  <si>
    <t>COSTE GASTOS TOTAL</t>
  </si>
  <si>
    <t>INPUT</t>
  </si>
  <si>
    <t>TOTAL OUTPUT</t>
  </si>
  <si>
    <t>PENDIENTE</t>
  </si>
  <si>
    <t>EMITIDO</t>
  </si>
  <si>
    <t>COBRADO</t>
  </si>
  <si>
    <t>JEFE DE PROYECTO</t>
  </si>
  <si>
    <t>SILVIA LAIGLESIA MARTÍNEZ</t>
  </si>
  <si>
    <t>CONTRATO</t>
  </si>
  <si>
    <t>D-10168.1.1.1</t>
  </si>
  <si>
    <t>OFICINA</t>
  </si>
  <si>
    <t>ZARAGOZA (ESPAÑA)</t>
  </si>
  <si>
    <t>FACTURACION SEGUN CONTRATO</t>
  </si>
  <si>
    <t>SECTOR</t>
  </si>
  <si>
    <t>AAPP</t>
  </si>
  <si>
    <t>COSTE</t>
  </si>
  <si>
    <t>1485€ en AOC</t>
  </si>
  <si>
    <t>PROYECTO</t>
  </si>
  <si>
    <t>RC-CCAA-CONSULT RGPD AYTO ZARAGOZA</t>
  </si>
  <si>
    <t>CÓDIGO</t>
  </si>
  <si>
    <t>NZ040294094</t>
  </si>
  <si>
    <t>FECHA INICIO ESTIMADA</t>
  </si>
  <si>
    <t>6 meses según AOC</t>
  </si>
  <si>
    <t>FECHA FIN ESTIMADA</t>
  </si>
  <si>
    <t>M.O.B.</t>
  </si>
  <si>
    <t>Año del FRP</t>
  </si>
  <si>
    <t>Mes del FRP</t>
  </si>
  <si>
    <t>Diciembre</t>
  </si>
  <si>
    <t xml:space="preserve">TOTAL AÑO: </t>
  </si>
  <si>
    <t>1792 Horas</t>
  </si>
  <si>
    <t>Total horas planificadas</t>
  </si>
  <si>
    <t>Ejecuc  - Contrato</t>
  </si>
  <si>
    <t>INGRESOS PREVISTOS</t>
  </si>
  <si>
    <t>Negativo es a favor</t>
  </si>
  <si>
    <t>Fact&lt;contrato</t>
  </si>
  <si>
    <t>OUTPUT</t>
  </si>
  <si>
    <t>INGRESOS</t>
  </si>
  <si>
    <t>Noviembre</t>
  </si>
  <si>
    <t>Buenos días Itziar,
Te mando la información para emitir la factura trimestral de D-01362.1.1.1:
Fecha de Factura
Base Imponible
Impuesto (%)
Total
25/05/2021
10.968,39
21,00
13.271,75
CONCEPTO: Servicio de mantenimiento de la plataforma tecnológica de la sede electrónica del Ayuntamiento de Zaragoza
DIR3: El DIR3 no tiene que aparecer en el concepto, pero os lo indico porque este cliente tiene distintos DIR3 en función del departamento al que se factura. En este caso hay que facturar a este DIR3:
Código del Ayuntamiento de Zaragoza (Órgano Gestor): L01502973 Ayuntamiento de Zaragoza
Código de la Oficina Contable: LA0003296 Servicio de Contabilidad
Código de la Unidad Tramitadora: LA0003651 Unidad de gestión de la Web Municipal</t>
  </si>
  <si>
    <t>Datos antes cambio OESIAINABOX, ahora ha cambiado</t>
  </si>
  <si>
    <t>TSSGG PERSONA/MES SEDE CLIENTE CON PC</t>
  </si>
  <si>
    <t>CAMBIAR OESIAINABOX</t>
  </si>
  <si>
    <t>Mayo</t>
  </si>
  <si>
    <t>TSSGG PERSONA/MES SEDE ZGZ CON PC</t>
  </si>
  <si>
    <t>TARIFA RECURSO PERSONA/MES</t>
  </si>
  <si>
    <t>RENOVACION CONTSEM 2018-2022</t>
  </si>
  <si>
    <t>TARIFA TI PERSONA/MES SEDE CLIENTE CON PC</t>
  </si>
  <si>
    <t>Las celdas marcadas en gris se calculan con datos de otras celdas.</t>
  </si>
  <si>
    <t>TARIFA TI PERSONA/MES SEDE ZGZ CON PC</t>
  </si>
  <si>
    <t>Se lleva desde el proyecto anterior. El último contrato empezó el 25/11/2020 y son 2 años</t>
  </si>
  <si>
    <t>Renovación 25/11/2020 a 24/11/2022</t>
  </si>
  <si>
    <t>6881 horas total</t>
  </si>
  <si>
    <t>Contrato anterior + Ampliaciones hasta firma + Bolsas de horas + Nuevo contrato 2020-2022 + Ampliación oct-nov 2020</t>
  </si>
  <si>
    <t>En realidad vamos a facturar 10,08 euros menos por decimales, ver excel facturación</t>
  </si>
  <si>
    <t>Con ampliación oct-nov 2020</t>
  </si>
  <si>
    <t>Antes ampliación Oct-Nov 2020 (hecha en dic 2020)</t>
  </si>
  <si>
    <t>M.O.B. ACUM. 2018</t>
  </si>
  <si>
    <t>CUIDADO PORQUE HAY QUE QUITAR EL DESFASE DE LA FACTURACIÓN</t>
  </si>
  <si>
    <t>SITUACIÓN ACTUAL</t>
  </si>
  <si>
    <t>Acumulado Total</t>
  </si>
  <si>
    <t>Año</t>
  </si>
  <si>
    <t>TOTAL OBRA</t>
  </si>
  <si>
    <t>M.O.B. OBRA</t>
  </si>
  <si>
    <t>Lo estaba llevando al 17% pero desde Enero 2021 lo he subido al 20%</t>
  </si>
  <si>
    <t>FACTURACIÓN</t>
  </si>
  <si>
    <t>INGRESO PREVISTO</t>
  </si>
  <si>
    <t>DESFASE</t>
  </si>
  <si>
    <t>Ingresos GO</t>
  </si>
  <si>
    <t>Previsión mensual</t>
  </si>
  <si>
    <t>Ingresos</t>
  </si>
  <si>
    <t>Facturación</t>
  </si>
  <si>
    <t>TOTAL AÑO: 1792 HORAS</t>
  </si>
  <si>
    <t>Tarifa 2020</t>
  </si>
  <si>
    <t>Tarifa 2021</t>
  </si>
  <si>
    <t>Silvia</t>
  </si>
  <si>
    <t>Pablo</t>
  </si>
  <si>
    <t>Sonia</t>
  </si>
  <si>
    <t>Revisar con margen</t>
  </si>
  <si>
    <t>LAIGLESIA MARTINEZ,SILVIA</t>
  </si>
  <si>
    <t>ALARÉS GUTIERREZ, DIEGO</t>
  </si>
  <si>
    <t>IGLESIAS MARTINEZ, PABLO</t>
  </si>
  <si>
    <t>MORENO GIMENO, SONIA</t>
  </si>
  <si>
    <t>Ficha de Proyecto</t>
  </si>
  <si>
    <t>Estado Actual del Proyecto</t>
  </si>
  <si>
    <t>Desarrollo</t>
  </si>
  <si>
    <t>Oficina:</t>
  </si>
  <si>
    <t>Sector:</t>
  </si>
  <si>
    <t>Cliente:</t>
  </si>
  <si>
    <t>AYTO DE ZARAGOZA</t>
  </si>
  <si>
    <t xml:space="preserve">     Puntos de Contacto</t>
  </si>
  <si>
    <t xml:space="preserve">
</t>
  </si>
  <si>
    <t>Nombre:</t>
  </si>
  <si>
    <t>Empresa:</t>
  </si>
  <si>
    <t>Cargo:</t>
  </si>
  <si>
    <t>Teléfono:</t>
  </si>
  <si>
    <t>email:</t>
  </si>
  <si>
    <t xml:space="preserve">     Gerente de Línea:</t>
  </si>
  <si>
    <t>Diego Alarés Gutierrez</t>
  </si>
  <si>
    <t xml:space="preserve">     Gerente de Sector:</t>
  </si>
  <si>
    <t>Silvia Laiglesia Martínez</t>
  </si>
  <si>
    <t>Descripción del Proyecto:</t>
  </si>
  <si>
    <t>3/03/20181</t>
  </si>
  <si>
    <t>Hito</t>
  </si>
  <si>
    <t>Fecha Inicial</t>
  </si>
  <si>
    <t>Fecha Planificada</t>
  </si>
  <si>
    <t>Fecha Real</t>
  </si>
  <si>
    <t>Desv</t>
  </si>
  <si>
    <t>Comentarios</t>
  </si>
  <si>
    <t>Entregable</t>
  </si>
  <si>
    <t>Fecha Entrega</t>
  </si>
  <si>
    <t>Responsable</t>
  </si>
  <si>
    <t>Ubicación</t>
  </si>
  <si>
    <t>Enlace</t>
  </si>
  <si>
    <t>D-01362.1.1.1</t>
  </si>
  <si>
    <t>Abril</t>
  </si>
  <si>
    <t>AUTOCALCULADA</t>
  </si>
  <si>
    <t>TOTAL (costes)</t>
  </si>
  <si>
    <t>Revisar con margen (ingresos)</t>
  </si>
  <si>
    <t>Ingresos simulación OIAB</t>
  </si>
  <si>
    <t>Ingreso previsto cierre</t>
  </si>
  <si>
    <t>"IN"</t>
  </si>
  <si>
    <t>Coste previsto cierre</t>
  </si>
  <si>
    <t>"MOB"</t>
  </si>
  <si>
    <t>Viene del GO</t>
  </si>
  <si>
    <t>OBRA - CONTRATO</t>
  </si>
  <si>
    <t>----</t>
  </si>
  <si>
    <t>???</t>
  </si>
  <si>
    <t xml:space="preserve">Acción sin Estado / </t>
  </si>
  <si>
    <t xml:space="preserve">Estado sin Acción / </t>
  </si>
  <si>
    <t xml:space="preserve">Sin fecha apertura / </t>
  </si>
  <si>
    <t xml:space="preserve">Sin fecha debida / </t>
  </si>
  <si>
    <t xml:space="preserve">Abierta con fecha cierre / </t>
  </si>
  <si>
    <t xml:space="preserve">Cerrada sin fecha cierre / </t>
  </si>
  <si>
    <t>Probab/Sev</t>
  </si>
  <si>
    <t>Probabilidad</t>
  </si>
  <si>
    <t>Severidad</t>
  </si>
  <si>
    <t>E</t>
  </si>
  <si>
    <t>BAJA</t>
  </si>
  <si>
    <t>MEDIA</t>
  </si>
  <si>
    <t>ALTA</t>
  </si>
  <si>
    <t>A</t>
  </si>
  <si>
    <t>Muy Baja</t>
  </si>
  <si>
    <t>D</t>
  </si>
  <si>
    <t>B</t>
  </si>
  <si>
    <t>Baja</t>
  </si>
  <si>
    <t>C</t>
  </si>
  <si>
    <t>Posible</t>
  </si>
  <si>
    <t>Media</t>
  </si>
  <si>
    <t>Alta</t>
  </si>
  <si>
    <t>Muy Alta</t>
  </si>
  <si>
    <t>Título del Plan:</t>
  </si>
  <si>
    <t>NOTA: Rellenar solo celdas en blanco</t>
  </si>
  <si>
    <t>Propósito del Plan:</t>
  </si>
  <si>
    <t>Solicitado por:</t>
  </si>
  <si>
    <t>Estado:</t>
  </si>
  <si>
    <t>Fecha inicio Plan:</t>
  </si>
  <si>
    <t>Desvío vs. Presupuesto 2018</t>
  </si>
  <si>
    <t>Explicación del desvío</t>
  </si>
  <si>
    <t>Objetivo del Plan</t>
  </si>
  <si>
    <t>Resultado real del Plan</t>
  </si>
  <si>
    <t>Cantidad</t>
  </si>
  <si>
    <t>Fecha</t>
  </si>
  <si>
    <t>Evolución</t>
  </si>
  <si>
    <t>Margen de la obra</t>
  </si>
  <si>
    <t>Recuperación de Margen</t>
  </si>
  <si>
    <t>Coste total 2018</t>
  </si>
  <si>
    <t>Recuperación del Coste</t>
  </si>
  <si>
    <t>Objetivo de la Acción</t>
  </si>
  <si>
    <t>Resultado de la Acción</t>
  </si>
  <si>
    <t>Acción</t>
  </si>
  <si>
    <t>Explicación de la Acción</t>
  </si>
  <si>
    <t>NOTA: Estas Acciones relativas al Presupuesto 2018 deben continuar con la numeración secuencial de la hoja 'Acciones', añadiendo delante del número la letra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</si>
</sst>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_ ;\-#,##0.00\ "/>
    <numFmt numFmtId="165" formatCode="#,##0.00\ &quot;€&quot;"/>
    <numFmt numFmtId="166" formatCode="_-* #,##0.00\ [$€-C0A]_-;\-* #,##0.00\ [$€-C0A]_-;_-* &quot;-&quot;??\ [$€-C0A]_-;_-@"/>
    <numFmt numFmtId="167" formatCode="#,##0.00\ [$€-1]"/>
    <numFmt numFmtId="168" formatCode="#,##0_);\(#,##0\)"/>
    <numFmt numFmtId="169" formatCode="_-* #,##0.00\ [$€-C0A]_-;\-* #,##0.00\ [$€-C0A]_-;_-* \-??\ [$€-C0A]_-;_-@"/>
    <numFmt numFmtId="170" formatCode="d/m/yyyy"/>
    <numFmt numFmtId="171" formatCode="_(&quot;€&quot;* #,##0.00_);_(&quot;€&quot;* \(#,##0.00\);_(&quot;€&quot;* &quot;-&quot;??_);_(@_)"/>
  </numFmts>
  <fonts count="28">
    <font>
      <sz val="11"/>
      <color theme="1"/>
      <name val="Arial"/>
    </font>
    <font>
      <sz val="11"/>
      <color theme="1"/>
      <name val="Calibri"/>
    </font>
    <font>
      <b/>
      <sz val="11"/>
      <color theme="1"/>
      <name val="Calibri"/>
    </font>
    <font>
      <sz val="11"/>
      <name val="Arial"/>
    </font>
    <font>
      <sz val="11"/>
      <color rgb="FF000000"/>
      <name val="Calibri"/>
    </font>
    <font>
      <b/>
      <sz val="11"/>
      <color rgb="FF000000"/>
      <name val="Calibri"/>
    </font>
    <font>
      <sz val="11"/>
      <color rgb="FFFFFFFF"/>
      <name val="Calibri"/>
    </font>
    <font>
      <sz val="11"/>
      <color rgb="FFBFBFBF"/>
      <name val="Calibri"/>
    </font>
    <font>
      <b/>
      <sz val="14"/>
      <color theme="1"/>
      <name val="Calibri"/>
    </font>
    <font>
      <sz val="11"/>
      <color rgb="FFFF0000"/>
      <name val="Calibri"/>
    </font>
    <font>
      <b/>
      <sz val="11"/>
      <color rgb="FFDF0024"/>
      <name val="Calibri"/>
    </font>
    <font>
      <sz val="11"/>
      <color rgb="FF000000"/>
      <name val="Roboto"/>
    </font>
    <font>
      <sz val="8"/>
      <color theme="1"/>
      <name val="Calibri"/>
    </font>
    <font>
      <b/>
      <sz val="11"/>
      <color theme="0"/>
      <name val="Calibri"/>
    </font>
    <font>
      <b/>
      <sz val="10"/>
      <color theme="1"/>
      <name val="Calibri"/>
    </font>
    <font>
      <b/>
      <sz val="11"/>
      <color rgb="FFFF5050"/>
      <name val="Calibri"/>
    </font>
    <font>
      <b/>
      <sz val="11"/>
      <color rgb="FFA5A5A5"/>
      <name val="Calibri"/>
    </font>
    <font>
      <b/>
      <sz val="11"/>
      <color rgb="FFBFBFBF"/>
      <name val="Calibri"/>
    </font>
    <font>
      <sz val="10"/>
      <color theme="1"/>
      <name val="Times New Roman"/>
    </font>
    <font>
      <i/>
      <sz val="11"/>
      <color theme="8"/>
      <name val="Calibri"/>
    </font>
    <font>
      <b/>
      <sz val="12"/>
      <color theme="1"/>
      <name val="Calibri"/>
    </font>
    <font>
      <u/>
      <sz val="12"/>
      <color theme="10"/>
      <name val="Helvetica Neue"/>
    </font>
    <font>
      <sz val="12"/>
      <color theme="1"/>
      <name val="Calibri"/>
    </font>
    <font>
      <sz val="12"/>
      <color theme="1"/>
      <name val="Helvetica Neue"/>
    </font>
    <font>
      <u/>
      <sz val="12"/>
      <color theme="1"/>
      <name val="Helvetica Neue"/>
    </font>
    <font>
      <b/>
      <sz val="11"/>
      <color rgb="FFFFFFFF"/>
      <name val="Calibri"/>
    </font>
    <font>
      <i/>
      <sz val="11"/>
      <color rgb="FF7F7F7F"/>
      <name val="Calibri"/>
    </font>
    <font>
      <sz val="9"/>
      <color theme="1"/>
      <name val="Calibri"/>
    </font>
  </fonts>
  <fills count="31">
    <fill>
      <patternFill patternType="none"/>
    </fill>
    <fill>
      <patternFill patternType="gray125"/>
    </fill>
    <fill>
      <patternFill patternType="solid">
        <fgColor rgb="FFD8D8D8"/>
        <bgColor rgb="FFD8D8D8"/>
      </patternFill>
    </fill>
    <fill>
      <patternFill patternType="solid">
        <fgColor theme="5"/>
        <bgColor theme="5"/>
      </patternFill>
    </fill>
    <fill>
      <patternFill patternType="solid">
        <fgColor rgb="FFB6D7A8"/>
        <bgColor rgb="FFB6D7A8"/>
      </patternFill>
    </fill>
    <fill>
      <patternFill patternType="solid">
        <fgColor rgb="FF93C47D"/>
        <bgColor rgb="FF93C47D"/>
      </patternFill>
    </fill>
    <fill>
      <patternFill patternType="solid">
        <fgColor rgb="FFB7B7B7"/>
        <bgColor rgb="FFB7B7B7"/>
      </patternFill>
    </fill>
    <fill>
      <patternFill patternType="solid">
        <fgColor theme="6"/>
        <bgColor theme="6"/>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A5A5A5"/>
        <bgColor rgb="FFA5A5A5"/>
      </patternFill>
    </fill>
    <fill>
      <patternFill patternType="solid">
        <fgColor rgb="FFFF0000"/>
        <bgColor rgb="FFFF0000"/>
      </patternFill>
    </fill>
    <fill>
      <patternFill patternType="solid">
        <fgColor rgb="FFFFC000"/>
        <bgColor rgb="FFFFC000"/>
      </patternFill>
    </fill>
    <fill>
      <patternFill patternType="solid">
        <fgColor rgb="FFFF9900"/>
        <bgColor rgb="FFFF9900"/>
      </patternFill>
    </fill>
    <fill>
      <patternFill patternType="solid">
        <fgColor theme="4"/>
        <bgColor theme="4"/>
      </patternFill>
    </fill>
    <fill>
      <patternFill patternType="solid">
        <fgColor rgb="FFD9D9D9"/>
        <bgColor rgb="FFD9D9D9"/>
      </patternFill>
    </fill>
    <fill>
      <patternFill patternType="solid">
        <fgColor rgb="FFF2F2F2"/>
        <bgColor rgb="FFF2F2F2"/>
      </patternFill>
    </fill>
    <fill>
      <patternFill patternType="solid">
        <fgColor rgb="FFCFE2F3"/>
        <bgColor rgb="FFCFE2F3"/>
      </patternFill>
    </fill>
    <fill>
      <patternFill patternType="solid">
        <fgColor rgb="FF0B5394"/>
        <bgColor rgb="FF0B5394"/>
      </patternFill>
    </fill>
    <fill>
      <patternFill patternType="solid">
        <fgColor rgb="FF6FA8DC"/>
        <bgColor rgb="FF6FA8DC"/>
      </patternFill>
    </fill>
    <fill>
      <patternFill patternType="solid">
        <fgColor rgb="FFCCCCCC"/>
        <bgColor rgb="FFCCCCCC"/>
      </patternFill>
    </fill>
    <fill>
      <patternFill patternType="solid">
        <fgColor rgb="FF00B050"/>
        <bgColor rgb="FF00B050"/>
      </patternFill>
    </fill>
    <fill>
      <patternFill patternType="solid">
        <fgColor theme="2" tint="-0.14999847407452621"/>
        <bgColor theme="5"/>
      </patternFill>
    </fill>
    <fill>
      <patternFill patternType="solid">
        <fgColor theme="9" tint="0.59999389629810485"/>
        <bgColor rgb="FFB6D7A8"/>
      </patternFill>
    </fill>
    <fill>
      <patternFill patternType="solid">
        <fgColor theme="9" tint="0.59999389629810485"/>
        <bgColor rgb="FF93C47D"/>
      </patternFill>
    </fill>
    <fill>
      <patternFill patternType="solid">
        <fgColor rgb="FFED7D31"/>
        <bgColor indexed="64"/>
      </patternFill>
    </fill>
    <fill>
      <patternFill patternType="solid">
        <fgColor rgb="FFA5A5A5"/>
        <bgColor indexed="64"/>
      </patternFill>
    </fill>
    <fill>
      <patternFill patternType="solid">
        <fgColor rgb="FFBFBFBF"/>
        <bgColor indexed="64"/>
      </patternFill>
    </fill>
    <fill>
      <patternFill patternType="solid">
        <fgColor rgb="FFA9D08E"/>
        <bgColor indexed="64"/>
      </patternFill>
    </fill>
  </fills>
  <borders count="10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ck">
        <color rgb="FF000000"/>
      </left>
      <right/>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top style="thin">
        <color rgb="FF7F7F7F"/>
      </top>
      <bottom style="thin">
        <color rgb="FF7F7F7F"/>
      </bottom>
      <diagonal/>
    </border>
    <border>
      <left style="thin">
        <color rgb="FF000000"/>
      </left>
      <right style="thin">
        <color rgb="FF000000"/>
      </right>
      <top style="thin">
        <color rgb="FF7F7F7F"/>
      </top>
      <bottom style="thin">
        <color rgb="FF7F7F7F"/>
      </bottom>
      <diagonal/>
    </border>
    <border>
      <left style="thin">
        <color rgb="FF000000"/>
      </left>
      <right style="thick">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diagonal/>
    </border>
    <border>
      <left style="medium">
        <color rgb="FF000000"/>
      </left>
      <right style="medium">
        <color rgb="FF000000"/>
      </right>
      <top/>
      <bottom/>
      <diagonal/>
    </border>
    <border>
      <left style="medium">
        <color rgb="FF000000"/>
      </left>
      <right/>
      <top style="thin">
        <color rgb="FF000000"/>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
      <left/>
      <right/>
      <top/>
      <bottom/>
      <diagonal/>
    </border>
    <border>
      <left style="thin">
        <color rgb="FF000000"/>
      </left>
      <right style="medium">
        <color rgb="FF000000"/>
      </right>
      <top style="medium">
        <color rgb="FF000000"/>
      </top>
      <bottom style="thin">
        <color rgb="FF000000"/>
      </bottom>
      <diagonal/>
    </border>
    <border>
      <left style="medium">
        <color rgb="FF000000"/>
      </left>
      <right/>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medium">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7F7F7F"/>
      </top>
      <bottom style="thin">
        <color rgb="FF7F7F7F"/>
      </bottom>
      <diagonal/>
    </border>
    <border>
      <left style="thin">
        <color rgb="FF000000"/>
      </left>
      <right/>
      <top style="thin">
        <color rgb="FF000000"/>
      </top>
      <bottom/>
      <diagonal/>
    </border>
    <border>
      <left style="medium">
        <color rgb="FF000000"/>
      </left>
      <right style="medium">
        <color rgb="FF000000"/>
      </right>
      <top/>
      <bottom style="thin">
        <color rgb="FF000000"/>
      </bottom>
      <diagonal/>
    </border>
    <border>
      <left style="medium">
        <color rgb="FF000000"/>
      </left>
      <right/>
      <top style="thin">
        <color rgb="FF7F7F7F"/>
      </top>
      <bottom style="thin">
        <color rgb="FF7F7F7F"/>
      </bottom>
      <diagonal/>
    </border>
    <border>
      <left/>
      <right/>
      <top style="thin">
        <color rgb="FF7F7F7F"/>
      </top>
      <bottom style="thin">
        <color rgb="FF7F7F7F"/>
      </bottom>
      <diagonal/>
    </border>
    <border>
      <left/>
      <right style="thin">
        <color rgb="FF000000"/>
      </right>
      <top style="thin">
        <color rgb="FF7F7F7F"/>
      </top>
      <bottom style="thin">
        <color rgb="FF7F7F7F"/>
      </bottom>
      <diagonal/>
    </border>
    <border>
      <left style="medium">
        <color rgb="FF000000"/>
      </left>
      <right style="thin">
        <color rgb="FF000000"/>
      </right>
      <top style="thin">
        <color rgb="FF7F7F7F"/>
      </top>
      <bottom style="thin">
        <color rgb="FF7F7F7F"/>
      </bottom>
      <diagonal/>
    </border>
    <border>
      <left style="medium">
        <color rgb="FF000000"/>
      </left>
      <right style="medium">
        <color rgb="FF000000"/>
      </right>
      <top style="thin">
        <color rgb="FF7F7F7F"/>
      </top>
      <bottom style="thin">
        <color rgb="FF7F7F7F"/>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right style="medium">
        <color rgb="FF000000"/>
      </right>
      <top style="medium">
        <color rgb="FF000000"/>
      </top>
      <bottom style="medium">
        <color rgb="FF000000"/>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right style="medium">
        <color rgb="FF000000"/>
      </right>
      <top style="medium">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bottom/>
      <diagonal/>
    </border>
    <border>
      <left style="medium">
        <color rgb="FF000000"/>
      </left>
      <right/>
      <top/>
      <bottom style="thin">
        <color rgb="FF7F7F7F"/>
      </bottom>
      <diagonal/>
    </border>
    <border>
      <left style="medium">
        <color rgb="FF000000"/>
      </left>
      <right style="medium">
        <color rgb="FF000000"/>
      </right>
      <top/>
      <bottom style="thin">
        <color rgb="FF7F7F7F"/>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style="thin">
        <color rgb="FF666666"/>
      </top>
      <bottom/>
      <diagonal/>
    </border>
    <border>
      <left style="thin">
        <color rgb="FF000000"/>
      </left>
      <right/>
      <top style="thin">
        <color rgb="FF666666"/>
      </top>
      <bottom/>
      <diagonal/>
    </border>
    <border>
      <left style="thin">
        <color rgb="FF000000"/>
      </left>
      <right/>
      <top style="medium">
        <color rgb="FF000000"/>
      </top>
      <bottom/>
      <diagonal/>
    </border>
    <border>
      <left/>
      <right style="medium">
        <color rgb="FF000000"/>
      </right>
      <top style="thin">
        <color rgb="FF000000"/>
      </top>
      <bottom style="thin">
        <color rgb="FF000000"/>
      </bottom>
      <diagonal/>
    </border>
    <border>
      <left style="thin">
        <color rgb="FF000000"/>
      </left>
      <right/>
      <top style="thin">
        <color rgb="FF000000"/>
      </top>
      <bottom style="medium">
        <color rgb="FF000000"/>
      </bottom>
      <diagonal/>
    </border>
    <border>
      <left/>
      <right/>
      <top/>
      <bottom style="medium">
        <color rgb="FF000000"/>
      </bottom>
      <diagonal/>
    </border>
    <border>
      <left style="thick">
        <color rgb="FF000000"/>
      </left>
      <right/>
      <top style="thick">
        <color rgb="FF000000"/>
      </top>
      <bottom style="medium">
        <color rgb="FF000000"/>
      </bottom>
      <diagonal/>
    </border>
    <border>
      <left style="thin">
        <color rgb="FF000000"/>
      </left>
      <right style="thin">
        <color rgb="FF000000"/>
      </right>
      <top style="thick">
        <color rgb="FF000000"/>
      </top>
      <bottom style="thin">
        <color rgb="FF000000"/>
      </bottom>
      <diagonal/>
    </border>
    <border>
      <left style="thick">
        <color rgb="FF000000"/>
      </left>
      <right/>
      <top/>
      <bottom style="medium">
        <color rgb="FF000000"/>
      </bottom>
      <diagonal/>
    </border>
    <border>
      <left style="thick">
        <color rgb="FF000000"/>
      </left>
      <right/>
      <top style="medium">
        <color rgb="FF000000"/>
      </top>
      <bottom style="thin">
        <color rgb="FF000000"/>
      </bottom>
      <diagonal/>
    </border>
    <border>
      <left/>
      <right style="medium">
        <color rgb="FF000000"/>
      </right>
      <top style="medium">
        <color rgb="FF000000"/>
      </top>
      <bottom/>
      <diagonal/>
    </border>
    <border>
      <left style="thick">
        <color rgb="FF000000"/>
      </left>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medium">
        <color rgb="FF000000"/>
      </right>
      <top style="thin">
        <color rgb="FF000000"/>
      </top>
      <bottom style="medium">
        <color rgb="FF000000"/>
      </bottom>
      <diagonal/>
    </border>
    <border>
      <left/>
      <right style="thin">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thin">
        <color rgb="FF000000"/>
      </left>
      <right/>
      <top/>
      <bottom style="medium">
        <color rgb="FF000000"/>
      </bottom>
      <diagonal/>
    </border>
    <border>
      <left style="thick">
        <color rgb="FF000000"/>
      </left>
      <right style="thin">
        <color rgb="FF000000"/>
      </right>
      <top style="thin">
        <color rgb="FF000000"/>
      </top>
      <bottom style="thin">
        <color indexed="64"/>
      </bottom>
      <diagonal/>
    </border>
    <border>
      <left style="thick">
        <color rgb="FF000000"/>
      </left>
      <right style="thin">
        <color rgb="FF000000"/>
      </right>
      <top/>
      <bottom style="thin">
        <color rgb="FF000000"/>
      </bottom>
      <diagonal/>
    </border>
  </borders>
  <cellStyleXfs count="1">
    <xf numFmtId="0" fontId="0" fillId="0" borderId="0"/>
  </cellStyleXfs>
  <cellXfs count="621">
    <xf numFmtId="0" fontId="0" fillId="0" borderId="0" xfId="0"/>
    <xf numFmtId="37" fontId="1" fillId="0" borderId="0" xfId="0" applyNumberFormat="1" applyFont="1"/>
    <xf numFmtId="0" fontId="2" fillId="2" borderId="2" xfId="0" applyFont="1" applyFill="1" applyBorder="1"/>
    <xf numFmtId="17" fontId="2" fillId="2" borderId="2" xfId="0" applyNumberFormat="1" applyFont="1" applyFill="1" applyBorder="1" applyAlignment="1">
      <alignment horizontal="center"/>
    </xf>
    <xf numFmtId="17" fontId="2" fillId="2" borderId="3" xfId="0" applyNumberFormat="1" applyFont="1" applyFill="1" applyBorder="1" applyAlignment="1">
      <alignment horizontal="center"/>
    </xf>
    <xf numFmtId="37" fontId="1" fillId="0" borderId="4" xfId="0" applyNumberFormat="1" applyFont="1" applyBorder="1" applyAlignment="1">
      <alignment horizontal="left"/>
    </xf>
    <xf numFmtId="2" fontId="4" fillId="4" borderId="4" xfId="0" applyNumberFormat="1" applyFont="1" applyFill="1" applyBorder="1"/>
    <xf numFmtId="2" fontId="4" fillId="4" borderId="5" xfId="0" applyNumberFormat="1" applyFont="1" applyFill="1" applyBorder="1"/>
    <xf numFmtId="2" fontId="4" fillId="5" borderId="4" xfId="0" applyNumberFormat="1" applyFont="1" applyFill="1" applyBorder="1"/>
    <xf numFmtId="2" fontId="1" fillId="0" borderId="2" xfId="0" applyNumberFormat="1" applyFont="1" applyBorder="1"/>
    <xf numFmtId="164" fontId="1" fillId="0" borderId="0" xfId="0" applyNumberFormat="1" applyFont="1"/>
    <xf numFmtId="2" fontId="4" fillId="4" borderId="2" xfId="0" applyNumberFormat="1" applyFont="1" applyFill="1" applyBorder="1"/>
    <xf numFmtId="2" fontId="4" fillId="4" borderId="6" xfId="0" applyNumberFormat="1" applyFont="1" applyFill="1" applyBorder="1"/>
    <xf numFmtId="164" fontId="2" fillId="0" borderId="0" xfId="0" applyNumberFormat="1" applyFont="1"/>
    <xf numFmtId="2" fontId="4" fillId="4" borderId="1" xfId="0" applyNumberFormat="1" applyFont="1" applyFill="1" applyBorder="1"/>
    <xf numFmtId="2" fontId="4" fillId="4" borderId="3" xfId="0" applyNumberFormat="1" applyFont="1" applyFill="1" applyBorder="1"/>
    <xf numFmtId="0" fontId="5" fillId="0" borderId="0" xfId="0" applyFont="1" applyAlignment="1">
      <alignment horizontal="right"/>
    </xf>
    <xf numFmtId="164" fontId="6" fillId="6" borderId="2" xfId="0" applyNumberFormat="1" applyFont="1" applyFill="1" applyBorder="1"/>
    <xf numFmtId="164" fontId="6" fillId="6" borderId="3" xfId="0" applyNumberFormat="1" applyFont="1" applyFill="1" applyBorder="1"/>
    <xf numFmtId="164" fontId="4" fillId="7" borderId="2" xfId="0" applyNumberFormat="1" applyFont="1" applyFill="1" applyBorder="1"/>
    <xf numFmtId="17" fontId="2" fillId="2" borderId="7" xfId="0" applyNumberFormat="1" applyFont="1" applyFill="1" applyBorder="1" applyAlignment="1">
      <alignment horizontal="center"/>
    </xf>
    <xf numFmtId="37" fontId="1" fillId="0" borderId="8" xfId="0" applyNumberFormat="1" applyFont="1" applyBorder="1" applyAlignment="1">
      <alignment horizontal="left"/>
    </xf>
    <xf numFmtId="2" fontId="1" fillId="0" borderId="9" xfId="0" applyNumberFormat="1" applyFont="1" applyBorder="1"/>
    <xf numFmtId="2" fontId="1" fillId="4" borderId="10" xfId="0" applyNumberFormat="1" applyFont="1" applyFill="1" applyBorder="1"/>
    <xf numFmtId="2" fontId="1" fillId="5" borderId="11" xfId="0" applyNumberFormat="1" applyFont="1" applyFill="1" applyBorder="1"/>
    <xf numFmtId="2" fontId="1" fillId="5" borderId="4" xfId="0" applyNumberFormat="1" applyFont="1" applyFill="1" applyBorder="1"/>
    <xf numFmtId="2" fontId="1" fillId="4" borderId="2" xfId="0" applyNumberFormat="1" applyFont="1" applyFill="1" applyBorder="1"/>
    <xf numFmtId="2" fontId="1" fillId="4" borderId="7" xfId="0" applyNumberFormat="1" applyFont="1" applyFill="1" applyBorder="1"/>
    <xf numFmtId="2" fontId="1" fillId="5" borderId="12" xfId="0" applyNumberFormat="1" applyFont="1" applyFill="1" applyBorder="1"/>
    <xf numFmtId="165" fontId="7" fillId="0" borderId="0" xfId="0" applyNumberFormat="1" applyFont="1"/>
    <xf numFmtId="17" fontId="2" fillId="2" borderId="13" xfId="0" applyNumberFormat="1" applyFont="1" applyFill="1" applyBorder="1" applyAlignment="1">
      <alignment horizontal="center"/>
    </xf>
    <xf numFmtId="0" fontId="2" fillId="2" borderId="1" xfId="0" applyFont="1" applyFill="1" applyBorder="1" applyAlignment="1">
      <alignment horizontal="right"/>
    </xf>
    <xf numFmtId="166" fontId="1" fillId="0" borderId="1" xfId="0" applyNumberFormat="1" applyFont="1" applyBorder="1"/>
    <xf numFmtId="166" fontId="1" fillId="8" borderId="1" xfId="0" applyNumberFormat="1" applyFont="1" applyFill="1" applyBorder="1"/>
    <xf numFmtId="166" fontId="1" fillId="0" borderId="13" xfId="0" applyNumberFormat="1" applyFont="1" applyBorder="1"/>
    <xf numFmtId="166" fontId="1" fillId="0" borderId="2" xfId="0" applyNumberFormat="1" applyFont="1" applyBorder="1"/>
    <xf numFmtId="0" fontId="2" fillId="2" borderId="2" xfId="0" applyFont="1" applyFill="1" applyBorder="1" applyAlignment="1">
      <alignment horizontal="right"/>
    </xf>
    <xf numFmtId="166" fontId="4" fillId="5" borderId="14" xfId="0" applyNumberFormat="1" applyFont="1" applyFill="1" applyBorder="1"/>
    <xf numFmtId="0" fontId="2" fillId="2" borderId="15" xfId="0" applyFont="1" applyFill="1" applyBorder="1" applyAlignment="1">
      <alignment horizontal="right"/>
    </xf>
    <xf numFmtId="166" fontId="4" fillId="4" borderId="4" xfId="0" applyNumberFormat="1" applyFont="1" applyFill="1" applyBorder="1"/>
    <xf numFmtId="166" fontId="4" fillId="5" borderId="4" xfId="0" applyNumberFormat="1" applyFont="1" applyFill="1" applyBorder="1"/>
    <xf numFmtId="166" fontId="4" fillId="4" borderId="12" xfId="0" applyNumberFormat="1" applyFont="1" applyFill="1" applyBorder="1"/>
    <xf numFmtId="166" fontId="4" fillId="4" borderId="13" xfId="0" applyNumberFormat="1" applyFont="1" applyFill="1" applyBorder="1"/>
    <xf numFmtId="166" fontId="4" fillId="5" borderId="12" xfId="0" applyNumberFormat="1" applyFont="1" applyFill="1" applyBorder="1"/>
    <xf numFmtId="0" fontId="1" fillId="0" borderId="0" xfId="0" applyFont="1"/>
    <xf numFmtId="166" fontId="6" fillId="6" borderId="2" xfId="0" applyNumberFormat="1" applyFont="1" applyFill="1" applyBorder="1"/>
    <xf numFmtId="166" fontId="6" fillId="6" borderId="13" xfId="0" applyNumberFormat="1" applyFont="1" applyFill="1" applyBorder="1"/>
    <xf numFmtId="37" fontId="2" fillId="0" borderId="0" xfId="0" applyNumberFormat="1" applyFont="1"/>
    <xf numFmtId="166" fontId="4" fillId="2" borderId="2" xfId="0" applyNumberFormat="1" applyFont="1" applyFill="1" applyBorder="1"/>
    <xf numFmtId="166" fontId="1" fillId="0" borderId="0" xfId="0" applyNumberFormat="1" applyFont="1"/>
    <xf numFmtId="166" fontId="1" fillId="0" borderId="16" xfId="0" applyNumberFormat="1" applyFont="1" applyBorder="1"/>
    <xf numFmtId="166" fontId="2" fillId="9" borderId="2" xfId="0" applyNumberFormat="1" applyFont="1" applyFill="1" applyBorder="1"/>
    <xf numFmtId="0" fontId="2" fillId="2" borderId="12" xfId="0" applyFont="1" applyFill="1" applyBorder="1" applyAlignment="1">
      <alignment horizontal="right"/>
    </xf>
    <xf numFmtId="10" fontId="4" fillId="4" borderId="2" xfId="0" applyNumberFormat="1" applyFont="1" applyFill="1" applyBorder="1"/>
    <xf numFmtId="10" fontId="4" fillId="4" borderId="14" xfId="0" applyNumberFormat="1" applyFont="1" applyFill="1" applyBorder="1"/>
    <xf numFmtId="0" fontId="2" fillId="2" borderId="11" xfId="0" applyFont="1" applyFill="1" applyBorder="1" applyAlignment="1">
      <alignment horizontal="right"/>
    </xf>
    <xf numFmtId="165" fontId="4" fillId="4" borderId="13" xfId="0" applyNumberFormat="1" applyFont="1" applyFill="1" applyBorder="1"/>
    <xf numFmtId="165" fontId="4" fillId="4" borderId="2" xfId="0" applyNumberFormat="1" applyFont="1" applyFill="1" applyBorder="1"/>
    <xf numFmtId="165" fontId="6" fillId="6" borderId="2" xfId="0" applyNumberFormat="1" applyFont="1" applyFill="1" applyBorder="1"/>
    <xf numFmtId="165" fontId="6" fillId="6" borderId="14" xfId="0" applyNumberFormat="1" applyFont="1" applyFill="1" applyBorder="1"/>
    <xf numFmtId="2" fontId="1" fillId="0" borderId="0" xfId="0" applyNumberFormat="1" applyFont="1" applyAlignment="1">
      <alignment horizontal="center"/>
    </xf>
    <xf numFmtId="10" fontId="1" fillId="0" borderId="0" xfId="0" applyNumberFormat="1" applyFont="1"/>
    <xf numFmtId="10" fontId="1" fillId="0" borderId="16" xfId="0" applyNumberFormat="1" applyFont="1" applyBorder="1"/>
    <xf numFmtId="37" fontId="8" fillId="0" borderId="0" xfId="0" applyNumberFormat="1" applyFont="1" applyAlignment="1">
      <alignment horizontal="left" vertical="top"/>
    </xf>
    <xf numFmtId="37" fontId="1" fillId="0" borderId="0" xfId="0" applyNumberFormat="1" applyFont="1" applyAlignment="1">
      <alignment horizontal="right"/>
    </xf>
    <xf numFmtId="165" fontId="1" fillId="0" borderId="0" xfId="0" applyNumberFormat="1" applyFont="1"/>
    <xf numFmtId="37" fontId="2" fillId="2" borderId="2" xfId="0" applyNumberFormat="1" applyFont="1" applyFill="1" applyBorder="1" applyAlignment="1">
      <alignment horizontal="center" vertical="center" wrapText="1"/>
    </xf>
    <xf numFmtId="168"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xf>
    <xf numFmtId="3" fontId="2" fillId="2" borderId="2" xfId="0" applyNumberFormat="1" applyFont="1" applyFill="1" applyBorder="1" applyAlignment="1">
      <alignment horizontal="center"/>
    </xf>
    <xf numFmtId="37" fontId="2" fillId="2" borderId="19" xfId="0" applyNumberFormat="1" applyFont="1" applyFill="1" applyBorder="1"/>
    <xf numFmtId="10" fontId="1" fillId="2" borderId="20" xfId="0" applyNumberFormat="1" applyFont="1" applyFill="1" applyBorder="1" applyAlignment="1">
      <alignment horizontal="center"/>
    </xf>
    <xf numFmtId="37" fontId="2" fillId="2" borderId="2" xfId="0" applyNumberFormat="1" applyFont="1" applyFill="1" applyBorder="1" applyAlignment="1">
      <alignment horizontal="right"/>
    </xf>
    <xf numFmtId="169" fontId="1" fillId="0" borderId="2" xfId="0" applyNumberFormat="1" applyFont="1" applyBorder="1"/>
    <xf numFmtId="169" fontId="1" fillId="2" borderId="2" xfId="0" applyNumberFormat="1" applyFont="1" applyFill="1" applyBorder="1" applyAlignment="1">
      <alignment horizontal="right"/>
    </xf>
    <xf numFmtId="166" fontId="1" fillId="2" borderId="2" xfId="0" applyNumberFormat="1" applyFont="1" applyFill="1" applyBorder="1" applyAlignment="1">
      <alignment horizontal="right"/>
    </xf>
    <xf numFmtId="166" fontId="1" fillId="2" borderId="2" xfId="0" applyNumberFormat="1" applyFont="1" applyFill="1" applyBorder="1"/>
    <xf numFmtId="166" fontId="2" fillId="2" borderId="2" xfId="0" applyNumberFormat="1" applyFont="1" applyFill="1" applyBorder="1" applyAlignment="1">
      <alignment horizontal="center" vertical="center"/>
    </xf>
    <xf numFmtId="37" fontId="2" fillId="2" borderId="3" xfId="0" applyNumberFormat="1" applyFont="1" applyFill="1" applyBorder="1"/>
    <xf numFmtId="10" fontId="1" fillId="2" borderId="7" xfId="0" applyNumberFormat="1" applyFont="1" applyFill="1" applyBorder="1" applyAlignment="1">
      <alignment horizontal="center"/>
    </xf>
    <xf numFmtId="166" fontId="2" fillId="2" borderId="2" xfId="0" applyNumberFormat="1" applyFont="1" applyFill="1" applyBorder="1"/>
    <xf numFmtId="167" fontId="2" fillId="2" borderId="7" xfId="0" applyNumberFormat="1" applyFont="1" applyFill="1" applyBorder="1"/>
    <xf numFmtId="169" fontId="2" fillId="2" borderId="21" xfId="0" applyNumberFormat="1" applyFont="1" applyFill="1" applyBorder="1"/>
    <xf numFmtId="165" fontId="9" fillId="10" borderId="22" xfId="0" applyNumberFormat="1" applyFont="1" applyFill="1" applyBorder="1"/>
    <xf numFmtId="2" fontId="1" fillId="0" borderId="0" xfId="0" applyNumberFormat="1" applyFont="1"/>
    <xf numFmtId="37" fontId="2" fillId="0" borderId="0" xfId="0" applyNumberFormat="1" applyFont="1" applyAlignment="1">
      <alignment horizontal="right"/>
    </xf>
    <xf numFmtId="169" fontId="1" fillId="7" borderId="2" xfId="0" applyNumberFormat="1" applyFont="1" applyFill="1" applyBorder="1"/>
    <xf numFmtId="169" fontId="1" fillId="7" borderId="2" xfId="0" applyNumberFormat="1" applyFont="1" applyFill="1" applyBorder="1" applyAlignment="1">
      <alignment horizontal="right"/>
    </xf>
    <xf numFmtId="166" fontId="1" fillId="7" borderId="2" xfId="0" applyNumberFormat="1" applyFont="1" applyFill="1" applyBorder="1" applyAlignment="1">
      <alignment horizontal="right"/>
    </xf>
    <xf numFmtId="166" fontId="1" fillId="7" borderId="2" xfId="0" applyNumberFormat="1" applyFont="1" applyFill="1" applyBorder="1"/>
    <xf numFmtId="166" fontId="2" fillId="7" borderId="2" xfId="0" applyNumberFormat="1" applyFont="1" applyFill="1" applyBorder="1"/>
    <xf numFmtId="166" fontId="6" fillId="4" borderId="0" xfId="0" applyNumberFormat="1" applyFont="1" applyFill="1"/>
    <xf numFmtId="164" fontId="1" fillId="12" borderId="0" xfId="0" applyNumberFormat="1" applyFont="1" applyFill="1"/>
    <xf numFmtId="167" fontId="6" fillId="13" borderId="0" xfId="0" applyNumberFormat="1" applyFont="1" applyFill="1"/>
    <xf numFmtId="167" fontId="6" fillId="14" borderId="0" xfId="0" applyNumberFormat="1" applyFont="1" applyFill="1"/>
    <xf numFmtId="167" fontId="6" fillId="8" borderId="0" xfId="0" applyNumberFormat="1" applyFont="1" applyFill="1"/>
    <xf numFmtId="0" fontId="2" fillId="0" borderId="0" xfId="0" applyFont="1" applyAlignment="1">
      <alignment horizontal="right"/>
    </xf>
    <xf numFmtId="37" fontId="1" fillId="0" borderId="2" xfId="0" applyNumberFormat="1" applyFont="1" applyBorder="1" applyAlignment="1">
      <alignment horizontal="center"/>
    </xf>
    <xf numFmtId="37" fontId="8" fillId="0" borderId="0" xfId="0" applyNumberFormat="1" applyFont="1" applyAlignment="1">
      <alignment horizontal="right" vertical="top"/>
    </xf>
    <xf numFmtId="37" fontId="1" fillId="0" borderId="2" xfId="0" applyNumberFormat="1" applyFont="1" applyBorder="1" applyAlignment="1">
      <alignment horizontal="right"/>
    </xf>
    <xf numFmtId="166" fontId="1" fillId="0" borderId="2" xfId="0" applyNumberFormat="1" applyFont="1" applyBorder="1" applyAlignment="1">
      <alignment horizontal="right"/>
    </xf>
    <xf numFmtId="10" fontId="9" fillId="0" borderId="0" xfId="0" applyNumberFormat="1" applyFont="1"/>
    <xf numFmtId="170" fontId="1" fillId="0" borderId="2" xfId="0" applyNumberFormat="1" applyFont="1" applyBorder="1" applyAlignment="1">
      <alignment horizontal="center"/>
    </xf>
    <xf numFmtId="170" fontId="1" fillId="10" borderId="2" xfId="0" applyNumberFormat="1" applyFont="1" applyFill="1" applyBorder="1" applyAlignment="1">
      <alignment horizontal="center"/>
    </xf>
    <xf numFmtId="10" fontId="1" fillId="0" borderId="2" xfId="0" applyNumberFormat="1" applyFont="1" applyBorder="1" applyAlignment="1">
      <alignment horizontal="right"/>
    </xf>
    <xf numFmtId="3" fontId="2" fillId="0" borderId="0" xfId="0" applyNumberFormat="1" applyFont="1" applyAlignment="1">
      <alignment horizontal="right"/>
    </xf>
    <xf numFmtId="0" fontId="2" fillId="0" borderId="2" xfId="0" applyFont="1" applyBorder="1" applyAlignment="1">
      <alignment horizontal="center"/>
    </xf>
    <xf numFmtId="2" fontId="1" fillId="0" borderId="0" xfId="0" applyNumberFormat="1" applyFont="1" applyAlignment="1">
      <alignment horizontal="right"/>
    </xf>
    <xf numFmtId="170" fontId="1" fillId="0" borderId="0" xfId="0" applyNumberFormat="1" applyFont="1"/>
    <xf numFmtId="37" fontId="10" fillId="0" borderId="0" xfId="0" applyNumberFormat="1" applyFont="1" applyAlignment="1">
      <alignment vertical="center" wrapText="1"/>
    </xf>
    <xf numFmtId="0" fontId="11" fillId="9" borderId="2" xfId="0" applyFont="1" applyFill="1" applyBorder="1" applyAlignment="1">
      <alignment horizontal="center"/>
    </xf>
    <xf numFmtId="2" fontId="2" fillId="0" borderId="0" xfId="0" applyNumberFormat="1" applyFont="1" applyAlignment="1">
      <alignment horizontal="center"/>
    </xf>
    <xf numFmtId="4" fontId="12" fillId="0" borderId="0" xfId="0" applyNumberFormat="1" applyFont="1" applyAlignment="1">
      <alignment horizontal="left"/>
    </xf>
    <xf numFmtId="0" fontId="12" fillId="0" borderId="0" xfId="0" applyFont="1" applyAlignment="1">
      <alignment horizontal="left"/>
    </xf>
    <xf numFmtId="3" fontId="1" fillId="0" borderId="0" xfId="0" applyNumberFormat="1" applyFont="1"/>
    <xf numFmtId="17" fontId="2" fillId="15" borderId="2" xfId="0" applyNumberFormat="1" applyFont="1" applyFill="1" applyBorder="1" applyAlignment="1">
      <alignment horizontal="center"/>
    </xf>
    <xf numFmtId="165" fontId="4" fillId="5" borderId="0" xfId="0" applyNumberFormat="1" applyFont="1" applyFill="1" applyAlignment="1">
      <alignment vertical="center"/>
    </xf>
    <xf numFmtId="164" fontId="4" fillId="7" borderId="0" xfId="0" applyNumberFormat="1" applyFont="1" applyFill="1"/>
    <xf numFmtId="0" fontId="6" fillId="13" borderId="0" xfId="0" applyFont="1" applyFill="1"/>
    <xf numFmtId="0" fontId="6" fillId="14" borderId="0" xfId="0" applyFont="1" applyFill="1"/>
    <xf numFmtId="0" fontId="6" fillId="8" borderId="0" xfId="0" applyFont="1" applyFill="1"/>
    <xf numFmtId="37" fontId="1" fillId="0" borderId="11" xfId="0" applyNumberFormat="1" applyFont="1" applyBorder="1"/>
    <xf numFmtId="49" fontId="1" fillId="0" borderId="0" xfId="0" applyNumberFormat="1" applyFont="1"/>
    <xf numFmtId="37" fontId="2" fillId="16" borderId="23" xfId="0" applyNumberFormat="1" applyFont="1" applyFill="1" applyBorder="1"/>
    <xf numFmtId="165" fontId="13" fillId="16" borderId="23" xfId="0" applyNumberFormat="1" applyFont="1" applyFill="1" applyBorder="1"/>
    <xf numFmtId="37" fontId="1" fillId="10" borderId="23" xfId="0" applyNumberFormat="1" applyFont="1" applyFill="1" applyBorder="1"/>
    <xf numFmtId="37" fontId="1" fillId="16" borderId="23" xfId="0" applyNumberFormat="1" applyFont="1" applyFill="1" applyBorder="1"/>
    <xf numFmtId="37" fontId="2" fillId="2" borderId="23" xfId="0" applyNumberFormat="1" applyFont="1" applyFill="1" applyBorder="1"/>
    <xf numFmtId="37" fontId="9" fillId="0" borderId="0" xfId="0" applyNumberFormat="1" applyFont="1"/>
    <xf numFmtId="165" fontId="1" fillId="0" borderId="0" xfId="0" applyNumberFormat="1" applyFont="1" applyAlignment="1">
      <alignment horizontal="center"/>
    </xf>
    <xf numFmtId="170" fontId="1" fillId="0" borderId="0" xfId="0" applyNumberFormat="1" applyFont="1" applyAlignment="1">
      <alignment horizontal="center"/>
    </xf>
    <xf numFmtId="37" fontId="8" fillId="0" borderId="0" xfId="0" applyNumberFormat="1" applyFont="1" applyAlignment="1">
      <alignment vertical="top"/>
    </xf>
    <xf numFmtId="2" fontId="2" fillId="0" borderId="0" xfId="0" applyNumberFormat="1" applyFont="1"/>
    <xf numFmtId="166" fontId="1" fillId="2" borderId="24" xfId="0" applyNumberFormat="1" applyFont="1" applyFill="1" applyBorder="1"/>
    <xf numFmtId="37" fontId="2" fillId="2" borderId="25" xfId="0" applyNumberFormat="1" applyFont="1" applyFill="1" applyBorder="1" applyAlignment="1">
      <alignment horizontal="left"/>
    </xf>
    <xf numFmtId="37" fontId="2" fillId="2" borderId="14" xfId="0" applyNumberFormat="1" applyFont="1" applyFill="1" applyBorder="1" applyAlignment="1">
      <alignment horizontal="left"/>
    </xf>
    <xf numFmtId="166" fontId="1" fillId="0" borderId="26" xfId="0" applyNumberFormat="1" applyFont="1" applyBorder="1"/>
    <xf numFmtId="166" fontId="1" fillId="0" borderId="28" xfId="0" applyNumberFormat="1" applyFont="1" applyBorder="1"/>
    <xf numFmtId="10" fontId="1" fillId="2" borderId="28" xfId="0" applyNumberFormat="1" applyFont="1" applyFill="1" applyBorder="1"/>
    <xf numFmtId="37" fontId="14" fillId="2" borderId="29" xfId="0" applyNumberFormat="1" applyFont="1" applyFill="1" applyBorder="1" applyAlignment="1">
      <alignment horizontal="right"/>
    </xf>
    <xf numFmtId="10" fontId="1" fillId="2" borderId="30" xfId="0" applyNumberFormat="1" applyFont="1" applyFill="1" applyBorder="1" applyAlignment="1">
      <alignment horizontal="center"/>
    </xf>
    <xf numFmtId="165" fontId="1" fillId="10" borderId="23" xfId="0" applyNumberFormat="1" applyFont="1" applyFill="1" applyBorder="1"/>
    <xf numFmtId="37" fontId="2" fillId="0" borderId="0" xfId="0" applyNumberFormat="1" applyFont="1" applyAlignment="1">
      <alignment horizontal="left"/>
    </xf>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28" xfId="0" applyFont="1" applyFill="1" applyBorder="1" applyAlignment="1">
      <alignment horizontal="center"/>
    </xf>
    <xf numFmtId="37" fontId="2" fillId="2" borderId="38" xfId="0" applyNumberFormat="1" applyFont="1" applyFill="1" applyBorder="1"/>
    <xf numFmtId="10" fontId="1" fillId="2" borderId="24" xfId="0" applyNumberFormat="1" applyFont="1" applyFill="1" applyBorder="1" applyAlignment="1">
      <alignment horizontal="center"/>
    </xf>
    <xf numFmtId="10" fontId="1" fillId="10" borderId="23" xfId="0" applyNumberFormat="1" applyFont="1" applyFill="1" applyBorder="1"/>
    <xf numFmtId="169" fontId="1" fillId="0" borderId="35" xfId="0" applyNumberFormat="1" applyFont="1" applyBorder="1"/>
    <xf numFmtId="166" fontId="1" fillId="2" borderId="39" xfId="0" applyNumberFormat="1" applyFont="1" applyFill="1" applyBorder="1"/>
    <xf numFmtId="166" fontId="2" fillId="2" borderId="40" xfId="0" applyNumberFormat="1" applyFont="1" applyFill="1" applyBorder="1"/>
    <xf numFmtId="37" fontId="2" fillId="2" borderId="41" xfId="0" applyNumberFormat="1" applyFont="1" applyFill="1" applyBorder="1"/>
    <xf numFmtId="10" fontId="1" fillId="2" borderId="28" xfId="0" applyNumberFormat="1" applyFont="1" applyFill="1" applyBorder="1" applyAlignment="1">
      <alignment horizontal="center"/>
    </xf>
    <xf numFmtId="169" fontId="1" fillId="17" borderId="42" xfId="0" applyNumberFormat="1" applyFont="1" applyFill="1" applyBorder="1"/>
    <xf numFmtId="169" fontId="1" fillId="17" borderId="43" xfId="0" applyNumberFormat="1" applyFont="1" applyFill="1" applyBorder="1"/>
    <xf numFmtId="166" fontId="1" fillId="2" borderId="44" xfId="0" applyNumberFormat="1" applyFont="1" applyFill="1" applyBorder="1"/>
    <xf numFmtId="166" fontId="1" fillId="2" borderId="42" xfId="0" applyNumberFormat="1" applyFont="1" applyFill="1" applyBorder="1"/>
    <xf numFmtId="166" fontId="2" fillId="2" borderId="45" xfId="0" applyNumberFormat="1" applyFont="1" applyFill="1" applyBorder="1"/>
    <xf numFmtId="169" fontId="2" fillId="2" borderId="46" xfId="0" applyNumberFormat="1" applyFont="1" applyFill="1" applyBorder="1"/>
    <xf numFmtId="169" fontId="15" fillId="2" borderId="47" xfId="0" applyNumberFormat="1" applyFont="1" applyFill="1" applyBorder="1"/>
    <xf numFmtId="166" fontId="1" fillId="2" borderId="13" xfId="0" applyNumberFormat="1" applyFont="1" applyFill="1" applyBorder="1"/>
    <xf numFmtId="166" fontId="1" fillId="2" borderId="15" xfId="0" applyNumberFormat="1" applyFont="1" applyFill="1" applyBorder="1"/>
    <xf numFmtId="166" fontId="2" fillId="2" borderId="48" xfId="0" applyNumberFormat="1" applyFont="1" applyFill="1" applyBorder="1"/>
    <xf numFmtId="169" fontId="1" fillId="2" borderId="26" xfId="0" applyNumberFormat="1" applyFont="1" applyFill="1" applyBorder="1"/>
    <xf numFmtId="166" fontId="1" fillId="2" borderId="26" xfId="0" applyNumberFormat="1" applyFont="1" applyFill="1" applyBorder="1"/>
    <xf numFmtId="169" fontId="1" fillId="0" borderId="37" xfId="0" applyNumberFormat="1" applyFont="1" applyBorder="1"/>
    <xf numFmtId="166" fontId="1" fillId="2" borderId="36" xfId="0" applyNumberFormat="1" applyFont="1" applyFill="1" applyBorder="1"/>
    <xf numFmtId="166" fontId="1" fillId="2" borderId="37" xfId="0" applyNumberFormat="1" applyFont="1" applyFill="1" applyBorder="1"/>
    <xf numFmtId="166" fontId="1" fillId="2" borderId="28" xfId="0" applyNumberFormat="1" applyFont="1" applyFill="1" applyBorder="1"/>
    <xf numFmtId="166" fontId="2" fillId="2" borderId="49" xfId="0" applyNumberFormat="1" applyFont="1" applyFill="1" applyBorder="1"/>
    <xf numFmtId="166" fontId="2" fillId="2" borderId="50" xfId="0" applyNumberFormat="1" applyFont="1" applyFill="1" applyBorder="1"/>
    <xf numFmtId="10" fontId="7" fillId="0" borderId="0" xfId="0" applyNumberFormat="1" applyFont="1"/>
    <xf numFmtId="37" fontId="7" fillId="0" borderId="0" xfId="0" applyNumberFormat="1" applyFont="1"/>
    <xf numFmtId="10" fontId="2" fillId="14" borderId="23" xfId="0" applyNumberFormat="1" applyFont="1" applyFill="1" applyBorder="1"/>
    <xf numFmtId="165" fontId="16" fillId="0" borderId="0" xfId="0" applyNumberFormat="1" applyFont="1"/>
    <xf numFmtId="165" fontId="17" fillId="0" borderId="0" xfId="0" applyNumberFormat="1" applyFont="1"/>
    <xf numFmtId="165" fontId="2" fillId="0" borderId="0" xfId="0" applyNumberFormat="1" applyFont="1"/>
    <xf numFmtId="0" fontId="2" fillId="0" borderId="0" xfId="0" applyFont="1" applyAlignment="1">
      <alignment vertical="center"/>
    </xf>
    <xf numFmtId="0" fontId="2" fillId="0" borderId="31" xfId="0" applyFont="1" applyBorder="1" applyAlignment="1">
      <alignment vertical="center"/>
    </xf>
    <xf numFmtId="0" fontId="1" fillId="0" borderId="31" xfId="0" applyFont="1" applyBorder="1"/>
    <xf numFmtId="166" fontId="1" fillId="0" borderId="51" xfId="0" applyNumberFormat="1" applyFont="1" applyBorder="1"/>
    <xf numFmtId="166" fontId="1" fillId="0" borderId="52" xfId="0" applyNumberFormat="1" applyFont="1" applyBorder="1"/>
    <xf numFmtId="0" fontId="2" fillId="2" borderId="53" xfId="0" applyFont="1" applyFill="1" applyBorder="1" applyAlignment="1">
      <alignment horizontal="left"/>
    </xf>
    <xf numFmtId="166" fontId="1" fillId="0" borderId="46" xfId="0" applyNumberFormat="1" applyFont="1" applyBorder="1"/>
    <xf numFmtId="166" fontId="1" fillId="3" borderId="52" xfId="0" applyNumberFormat="1" applyFont="1" applyFill="1" applyBorder="1"/>
    <xf numFmtId="166" fontId="1" fillId="0" borderId="54" xfId="0" applyNumberFormat="1" applyFont="1" applyBorder="1"/>
    <xf numFmtId="0" fontId="2" fillId="2" borderId="24" xfId="0" applyFont="1" applyFill="1" applyBorder="1" applyAlignment="1">
      <alignment horizontal="left"/>
    </xf>
    <xf numFmtId="166" fontId="1" fillId="0" borderId="24" xfId="0" applyNumberFormat="1" applyFont="1" applyBorder="1"/>
    <xf numFmtId="0" fontId="2" fillId="2" borderId="55" xfId="0" applyFont="1" applyFill="1" applyBorder="1" applyAlignment="1">
      <alignment horizontal="left"/>
    </xf>
    <xf numFmtId="0" fontId="2" fillId="2" borderId="26" xfId="0" applyFont="1" applyFill="1" applyBorder="1" applyAlignment="1">
      <alignment horizontal="left"/>
    </xf>
    <xf numFmtId="166" fontId="1" fillId="3" borderId="56" xfId="0" applyNumberFormat="1" applyFont="1" applyFill="1" applyBorder="1"/>
    <xf numFmtId="0" fontId="2" fillId="2" borderId="26" xfId="0" applyFont="1" applyFill="1" applyBorder="1"/>
    <xf numFmtId="0" fontId="2" fillId="2" borderId="57" xfId="0" applyFont="1" applyFill="1" applyBorder="1"/>
    <xf numFmtId="2" fontId="1" fillId="0" borderId="58" xfId="0" applyNumberFormat="1" applyFont="1" applyBorder="1"/>
    <xf numFmtId="0" fontId="2" fillId="2" borderId="59" xfId="0" applyFont="1" applyFill="1" applyBorder="1"/>
    <xf numFmtId="166" fontId="2" fillId="2" borderId="36" xfId="0" applyNumberFormat="1" applyFont="1" applyFill="1" applyBorder="1"/>
    <xf numFmtId="166" fontId="2" fillId="2" borderId="37" xfId="0" applyNumberFormat="1" applyFont="1" applyFill="1" applyBorder="1"/>
    <xf numFmtId="166" fontId="2" fillId="2" borderId="28" xfId="0" applyNumberFormat="1" applyFont="1" applyFill="1" applyBorder="1"/>
    <xf numFmtId="3" fontId="2" fillId="2" borderId="14" xfId="0" applyNumberFormat="1" applyFont="1" applyFill="1" applyBorder="1" applyAlignment="1">
      <alignment horizontal="left"/>
    </xf>
    <xf numFmtId="37" fontId="1" fillId="0" borderId="61" xfId="0" applyNumberFormat="1" applyFont="1" applyBorder="1" applyAlignment="1">
      <alignment horizontal="left"/>
    </xf>
    <xf numFmtId="2" fontId="1" fillId="11" borderId="64" xfId="0" applyNumberFormat="1" applyFont="1" applyFill="1" applyBorder="1"/>
    <xf numFmtId="2" fontId="1" fillId="11" borderId="9" xfId="0" applyNumberFormat="1" applyFont="1" applyFill="1" applyBorder="1"/>
    <xf numFmtId="2" fontId="1" fillId="11" borderId="58" xfId="0" applyNumberFormat="1" applyFont="1" applyFill="1" applyBorder="1"/>
    <xf numFmtId="2" fontId="1" fillId="0" borderId="64" xfId="0" applyNumberFormat="1" applyFont="1" applyBorder="1"/>
    <xf numFmtId="2" fontId="1" fillId="2" borderId="58" xfId="0" applyNumberFormat="1" applyFont="1" applyFill="1" applyBorder="1"/>
    <xf numFmtId="2" fontId="1" fillId="0" borderId="65" xfId="0" applyNumberFormat="1" applyFont="1" applyBorder="1"/>
    <xf numFmtId="37" fontId="1" fillId="0" borderId="66" xfId="0" applyNumberFormat="1" applyFont="1" applyBorder="1" applyAlignment="1">
      <alignment horizontal="left"/>
    </xf>
    <xf numFmtId="2" fontId="1" fillId="0" borderId="35" xfId="0" applyNumberFormat="1" applyFont="1" applyBorder="1"/>
    <xf numFmtId="2" fontId="1" fillId="10" borderId="68" xfId="0" applyNumberFormat="1" applyFont="1" applyFill="1" applyBorder="1"/>
    <xf numFmtId="2" fontId="1" fillId="2" borderId="68" xfId="0" applyNumberFormat="1" applyFont="1" applyFill="1" applyBorder="1"/>
    <xf numFmtId="37" fontId="1" fillId="0" borderId="69" xfId="0" applyNumberFormat="1" applyFont="1" applyBorder="1"/>
    <xf numFmtId="37" fontId="1" fillId="0" borderId="18" xfId="0" applyNumberFormat="1" applyFont="1" applyBorder="1" applyAlignment="1">
      <alignment horizontal="left"/>
    </xf>
    <xf numFmtId="2" fontId="1" fillId="0" borderId="72" xfId="0" applyNumberFormat="1" applyFont="1" applyBorder="1"/>
    <xf numFmtId="2" fontId="1" fillId="0" borderId="51" xfId="0" applyNumberFormat="1" applyFont="1" applyBorder="1"/>
    <xf numFmtId="2" fontId="1" fillId="0" borderId="1" xfId="0" applyNumberFormat="1" applyFont="1" applyBorder="1"/>
    <xf numFmtId="2" fontId="1" fillId="0" borderId="73" xfId="0" applyNumberFormat="1" applyFont="1" applyBorder="1"/>
    <xf numFmtId="0" fontId="18" fillId="0" borderId="0" xfId="0" applyFont="1"/>
    <xf numFmtId="17" fontId="5" fillId="0" borderId="0" xfId="0" applyNumberFormat="1" applyFont="1" applyAlignment="1">
      <alignment horizontal="right" vertical="center"/>
    </xf>
    <xf numFmtId="0" fontId="5" fillId="0" borderId="0" xfId="0" applyFont="1" applyAlignment="1">
      <alignment horizontal="right" vertical="center" wrapText="1"/>
    </xf>
    <xf numFmtId="0" fontId="4" fillId="0" borderId="0" xfId="0" applyFont="1" applyAlignment="1">
      <alignment horizontal="right" vertical="center"/>
    </xf>
    <xf numFmtId="0" fontId="4" fillId="0" borderId="0" xfId="0" applyFont="1" applyAlignment="1">
      <alignment horizontal="right" vertical="center" wrapText="1"/>
    </xf>
    <xf numFmtId="0" fontId="18" fillId="0" borderId="0" xfId="0" applyFont="1" applyAlignment="1">
      <alignment vertical="center" wrapText="1"/>
    </xf>
    <xf numFmtId="0" fontId="5" fillId="0" borderId="0" xfId="0" applyFont="1" applyAlignment="1">
      <alignment horizontal="right" vertical="center"/>
    </xf>
    <xf numFmtId="0" fontId="1" fillId="0" borderId="0" xfId="0" applyFont="1" applyAlignment="1">
      <alignment horizontal="center" vertical="center"/>
    </xf>
    <xf numFmtId="0" fontId="1" fillId="0" borderId="0" xfId="0" applyFont="1" applyAlignment="1">
      <alignment vertical="center"/>
    </xf>
    <xf numFmtId="0" fontId="19" fillId="0" borderId="0" xfId="0" applyFont="1" applyAlignment="1">
      <alignment horizontal="right" vertical="center"/>
    </xf>
    <xf numFmtId="170" fontId="19" fillId="0" borderId="0" xfId="0" applyNumberFormat="1" applyFont="1" applyAlignment="1">
      <alignment horizontal="right" vertical="center"/>
    </xf>
    <xf numFmtId="20" fontId="19" fillId="0" borderId="0" xfId="0" applyNumberFormat="1" applyFont="1" applyAlignment="1">
      <alignment horizontal="right" vertical="center"/>
    </xf>
    <xf numFmtId="20" fontId="19" fillId="0" borderId="0" xfId="0" applyNumberFormat="1" applyFont="1" applyAlignment="1">
      <alignment vertical="center"/>
    </xf>
    <xf numFmtId="0" fontId="1" fillId="0" borderId="16" xfId="0" applyFont="1" applyBorder="1" applyAlignment="1">
      <alignment vertical="center"/>
    </xf>
    <xf numFmtId="0" fontId="1" fillId="0" borderId="31" xfId="0" applyFont="1" applyBorder="1" applyAlignment="1">
      <alignment vertical="center"/>
    </xf>
    <xf numFmtId="0" fontId="2" fillId="0" borderId="16" xfId="0" applyFont="1" applyBorder="1" applyAlignment="1">
      <alignment horizontal="right" vertical="center"/>
    </xf>
    <xf numFmtId="0" fontId="2" fillId="0" borderId="0" xfId="0" applyFont="1" applyAlignment="1">
      <alignment horizontal="right" vertical="center"/>
    </xf>
    <xf numFmtId="0" fontId="2" fillId="0" borderId="16" xfId="0" applyFont="1" applyBorder="1" applyAlignment="1">
      <alignment horizontal="left" vertical="center"/>
    </xf>
    <xf numFmtId="0" fontId="1" fillId="0" borderId="0" xfId="0" applyFont="1" applyAlignment="1">
      <alignment vertical="top" wrapText="1"/>
    </xf>
    <xf numFmtId="0" fontId="1" fillId="0" borderId="0" xfId="0" applyFont="1" applyAlignment="1">
      <alignment vertical="top"/>
    </xf>
    <xf numFmtId="37" fontId="2" fillId="0" borderId="0" xfId="0" applyNumberFormat="1" applyFont="1" applyAlignment="1">
      <alignment horizontal="center"/>
    </xf>
    <xf numFmtId="37" fontId="2" fillId="0" borderId="76" xfId="0" applyNumberFormat="1" applyFont="1" applyBorder="1" applyAlignment="1">
      <alignment horizontal="left"/>
    </xf>
    <xf numFmtId="37" fontId="22" fillId="0" borderId="0" xfId="0" applyNumberFormat="1" applyFont="1"/>
    <xf numFmtId="37" fontId="20" fillId="0" borderId="0" xfId="0" applyNumberFormat="1" applyFont="1"/>
    <xf numFmtId="0" fontId="1" fillId="0" borderId="16" xfId="0" applyFont="1" applyBorder="1" applyAlignment="1">
      <alignment horizontal="left" vertical="center"/>
    </xf>
    <xf numFmtId="0" fontId="1" fillId="0" borderId="66" xfId="0" applyFont="1" applyBorder="1" applyAlignment="1">
      <alignment vertical="center"/>
    </xf>
    <xf numFmtId="0" fontId="1" fillId="0" borderId="0" xfId="0" applyFont="1" applyAlignment="1">
      <alignment horizontal="right" vertical="center"/>
    </xf>
    <xf numFmtId="20" fontId="1" fillId="0" borderId="0" xfId="0" applyNumberFormat="1" applyFont="1" applyAlignment="1">
      <alignment vertical="center"/>
    </xf>
    <xf numFmtId="0" fontId="23" fillId="0" borderId="0" xfId="0" applyFont="1" applyAlignment="1">
      <alignment vertical="center"/>
    </xf>
    <xf numFmtId="0" fontId="1" fillId="0" borderId="0" xfId="0" applyFont="1" applyAlignment="1">
      <alignment horizontal="left" vertical="center"/>
    </xf>
    <xf numFmtId="0" fontId="2" fillId="2" borderId="78" xfId="0" applyFont="1" applyFill="1" applyBorder="1" applyAlignment="1">
      <alignment horizontal="center" vertical="center"/>
    </xf>
    <xf numFmtId="0" fontId="2" fillId="2" borderId="52" xfId="0" applyFont="1" applyFill="1" applyBorder="1" applyAlignment="1">
      <alignment horizontal="center" vertical="center"/>
    </xf>
    <xf numFmtId="0" fontId="2" fillId="2" borderId="40" xfId="0" applyFont="1" applyFill="1" applyBorder="1" applyAlignment="1">
      <alignment horizontal="center" vertical="center"/>
    </xf>
    <xf numFmtId="0" fontId="1" fillId="0" borderId="13" xfId="0" applyFont="1" applyBorder="1" applyAlignment="1">
      <alignment horizontal="left" vertical="center" wrapText="1"/>
    </xf>
    <xf numFmtId="2" fontId="1" fillId="0" borderId="0" xfId="0" applyNumberFormat="1" applyFont="1" applyAlignment="1">
      <alignment horizontal="right" vertical="center"/>
    </xf>
    <xf numFmtId="170" fontId="1" fillId="0" borderId="60" xfId="0" applyNumberFormat="1" applyFont="1" applyBorder="1" applyAlignment="1">
      <alignment horizontal="left" vertical="center" wrapText="1"/>
    </xf>
    <xf numFmtId="170" fontId="1" fillId="0" borderId="2" xfId="0" applyNumberFormat="1" applyFont="1" applyBorder="1" applyAlignment="1">
      <alignment horizontal="center" vertical="center"/>
    </xf>
    <xf numFmtId="170" fontId="1" fillId="0" borderId="48" xfId="0" applyNumberFormat="1" applyFont="1" applyBorder="1" applyAlignment="1">
      <alignment horizontal="left" vertical="center" wrapText="1"/>
    </xf>
    <xf numFmtId="0" fontId="1" fillId="0" borderId="36" xfId="0" applyFont="1" applyBorder="1" applyAlignment="1">
      <alignment horizontal="left" vertical="center" wrapText="1"/>
    </xf>
    <xf numFmtId="170" fontId="1" fillId="0" borderId="35" xfId="0" applyNumberFormat="1" applyFont="1" applyBorder="1" applyAlignment="1">
      <alignment horizontal="center" vertical="center"/>
    </xf>
    <xf numFmtId="0" fontId="2" fillId="2" borderId="46" xfId="0" applyFont="1" applyFill="1" applyBorder="1" applyAlignment="1">
      <alignment horizontal="center" vertical="center"/>
    </xf>
    <xf numFmtId="0" fontId="2" fillId="18" borderId="79" xfId="0" applyFont="1" applyFill="1" applyBorder="1" applyAlignment="1">
      <alignment horizontal="left" vertical="center" wrapText="1"/>
    </xf>
    <xf numFmtId="170" fontId="1" fillId="18" borderId="2" xfId="0" applyNumberFormat="1" applyFont="1" applyFill="1" applyBorder="1" applyAlignment="1">
      <alignment horizontal="center" vertical="center"/>
    </xf>
    <xf numFmtId="170" fontId="1" fillId="18" borderId="15" xfId="0" applyNumberFormat="1" applyFont="1" applyFill="1" applyBorder="1" applyAlignment="1">
      <alignment horizontal="center" vertical="center"/>
    </xf>
    <xf numFmtId="170" fontId="1" fillId="18" borderId="42" xfId="0" applyNumberFormat="1" applyFont="1" applyFill="1" applyBorder="1" applyAlignment="1">
      <alignment horizontal="left" vertical="center"/>
    </xf>
    <xf numFmtId="170" fontId="1" fillId="18" borderId="80" xfId="0" applyNumberFormat="1" applyFont="1" applyFill="1" applyBorder="1" applyAlignment="1">
      <alignment horizontal="left" vertical="center"/>
    </xf>
    <xf numFmtId="0" fontId="2" fillId="0" borderId="13" xfId="0" applyFont="1" applyBorder="1" applyAlignment="1">
      <alignment horizontal="left" vertical="center" wrapText="1"/>
    </xf>
    <xf numFmtId="0" fontId="1" fillId="0" borderId="2" xfId="0" applyFont="1" applyBorder="1" applyAlignment="1">
      <alignment vertical="center"/>
    </xf>
    <xf numFmtId="170" fontId="24" fillId="0" borderId="81" xfId="0" applyNumberFormat="1" applyFont="1" applyBorder="1" applyAlignment="1">
      <alignment horizontal="left" vertical="center"/>
    </xf>
    <xf numFmtId="170" fontId="1" fillId="0" borderId="2" xfId="0" applyNumberFormat="1" applyFont="1" applyBorder="1" applyAlignment="1">
      <alignment horizontal="left" vertical="center"/>
    </xf>
    <xf numFmtId="170" fontId="1" fillId="0" borderId="81" xfId="0" applyNumberFormat="1" applyFont="1" applyBorder="1" applyAlignment="1">
      <alignment horizontal="left" vertical="center"/>
    </xf>
    <xf numFmtId="170" fontId="1" fillId="0" borderId="37" xfId="0" applyNumberFormat="1" applyFont="1" applyBorder="1" applyAlignment="1">
      <alignment horizontal="left" vertical="center"/>
    </xf>
    <xf numFmtId="37" fontId="10" fillId="19" borderId="0" xfId="0" applyNumberFormat="1" applyFont="1" applyFill="1" applyAlignment="1">
      <alignment vertical="center" wrapText="1"/>
    </xf>
    <xf numFmtId="17" fontId="2" fillId="2" borderId="82" xfId="0" applyNumberFormat="1" applyFont="1" applyFill="1" applyBorder="1" applyAlignment="1">
      <alignment horizontal="center"/>
    </xf>
    <xf numFmtId="37" fontId="1" fillId="0" borderId="83" xfId="0" applyNumberFormat="1" applyFont="1" applyBorder="1" applyAlignment="1">
      <alignment horizontal="left"/>
    </xf>
    <xf numFmtId="2" fontId="6" fillId="5" borderId="64" xfId="0" applyNumberFormat="1" applyFont="1" applyFill="1" applyBorder="1"/>
    <xf numFmtId="2" fontId="6" fillId="5" borderId="9" xfId="0" applyNumberFormat="1" applyFont="1" applyFill="1" applyBorder="1"/>
    <xf numFmtId="2" fontId="6" fillId="5" borderId="58" xfId="0" applyNumberFormat="1" applyFont="1" applyFill="1" applyBorder="1"/>
    <xf numFmtId="2" fontId="1" fillId="0" borderId="84" xfId="0" applyNumberFormat="1" applyFont="1" applyBorder="1"/>
    <xf numFmtId="2" fontId="6" fillId="5" borderId="85" xfId="0" applyNumberFormat="1" applyFont="1" applyFill="1" applyBorder="1"/>
    <xf numFmtId="2" fontId="1" fillId="2" borderId="86" xfId="0" applyNumberFormat="1" applyFont="1" applyFill="1" applyBorder="1"/>
    <xf numFmtId="2" fontId="1" fillId="0" borderId="17" xfId="0" applyNumberFormat="1" applyFont="1" applyBorder="1"/>
    <xf numFmtId="37" fontId="1" fillId="0" borderId="0" xfId="0" applyNumberFormat="1" applyFont="1" applyAlignment="1">
      <alignment horizontal="left"/>
    </xf>
    <xf numFmtId="2" fontId="6" fillId="5" borderId="87" xfId="0" applyNumberFormat="1" applyFont="1" applyFill="1" applyBorder="1"/>
    <xf numFmtId="2" fontId="6" fillId="5" borderId="88" xfId="0" applyNumberFormat="1" applyFont="1" applyFill="1" applyBorder="1"/>
    <xf numFmtId="2" fontId="1" fillId="0" borderId="76" xfId="0" applyNumberFormat="1" applyFont="1" applyBorder="1"/>
    <xf numFmtId="2" fontId="1" fillId="2" borderId="75" xfId="0" applyNumberFormat="1" applyFont="1" applyFill="1" applyBorder="1"/>
    <xf numFmtId="37" fontId="1" fillId="19" borderId="0" xfId="0" applyNumberFormat="1" applyFont="1" applyFill="1"/>
    <xf numFmtId="164" fontId="2" fillId="0" borderId="0" xfId="0" applyNumberFormat="1" applyFont="1" applyAlignment="1">
      <alignment horizontal="right"/>
    </xf>
    <xf numFmtId="164" fontId="1" fillId="0" borderId="42" xfId="0" applyNumberFormat="1" applyFont="1" applyBorder="1"/>
    <xf numFmtId="37" fontId="1" fillId="0" borderId="42" xfId="0" applyNumberFormat="1" applyFont="1" applyBorder="1"/>
    <xf numFmtId="2" fontId="1" fillId="19" borderId="0" xfId="0" applyNumberFormat="1" applyFont="1" applyFill="1"/>
    <xf numFmtId="2" fontId="1" fillId="5" borderId="51" xfId="0" applyNumberFormat="1" applyFont="1" applyFill="1" applyBorder="1"/>
    <xf numFmtId="2" fontId="1" fillId="5" borderId="1" xfId="0" applyNumberFormat="1" applyFont="1" applyFill="1" applyBorder="1"/>
    <xf numFmtId="2" fontId="1" fillId="5" borderId="72" xfId="0" applyNumberFormat="1" applyFont="1" applyFill="1" applyBorder="1"/>
    <xf numFmtId="2" fontId="1" fillId="5" borderId="64" xfId="0" applyNumberFormat="1" applyFont="1" applyFill="1" applyBorder="1"/>
    <xf numFmtId="2" fontId="1" fillId="5" borderId="9" xfId="0" applyNumberFormat="1" applyFont="1" applyFill="1" applyBorder="1"/>
    <xf numFmtId="2" fontId="1" fillId="5" borderId="58" xfId="0" applyNumberFormat="1" applyFont="1" applyFill="1" applyBorder="1"/>
    <xf numFmtId="37" fontId="2" fillId="2" borderId="14" xfId="0" applyNumberFormat="1" applyFont="1" applyFill="1" applyBorder="1" applyAlignment="1">
      <alignment horizontal="right"/>
    </xf>
    <xf numFmtId="2" fontId="1" fillId="5" borderId="35" xfId="0" applyNumberFormat="1" applyFont="1" applyFill="1" applyBorder="1"/>
    <xf numFmtId="37" fontId="2" fillId="2" borderId="66" xfId="0" applyNumberFormat="1" applyFont="1" applyFill="1" applyBorder="1" applyAlignment="1">
      <alignment horizontal="right"/>
    </xf>
    <xf numFmtId="37" fontId="6" fillId="2" borderId="23" xfId="0" applyNumberFormat="1" applyFont="1" applyFill="1" applyBorder="1"/>
    <xf numFmtId="165" fontId="6" fillId="5" borderId="0" xfId="0" applyNumberFormat="1" applyFont="1" applyFill="1" applyAlignment="1">
      <alignment vertical="center"/>
    </xf>
    <xf numFmtId="17" fontId="2" fillId="2" borderId="35" xfId="0" applyNumberFormat="1" applyFont="1" applyFill="1" applyBorder="1" applyAlignment="1">
      <alignment horizontal="center"/>
    </xf>
    <xf numFmtId="17" fontId="2" fillId="2" borderId="28" xfId="0" applyNumberFormat="1" applyFont="1" applyFill="1" applyBorder="1" applyAlignment="1">
      <alignment horizontal="center"/>
    </xf>
    <xf numFmtId="0" fontId="2" fillId="2" borderId="89" xfId="0" applyFont="1" applyFill="1" applyBorder="1" applyAlignment="1">
      <alignment horizontal="right"/>
    </xf>
    <xf numFmtId="166" fontId="1" fillId="22" borderId="44" xfId="0" applyNumberFormat="1" applyFont="1" applyFill="1" applyBorder="1"/>
    <xf numFmtId="166" fontId="1" fillId="22" borderId="42" xfId="0" applyNumberFormat="1" applyFont="1" applyFill="1" applyBorder="1"/>
    <xf numFmtId="166" fontId="1" fillId="22" borderId="24" xfId="0" applyNumberFormat="1" applyFont="1" applyFill="1" applyBorder="1"/>
    <xf numFmtId="166" fontId="1" fillId="22" borderId="71" xfId="0" applyNumberFormat="1" applyFont="1" applyFill="1" applyBorder="1"/>
    <xf numFmtId="166" fontId="1" fillId="22" borderId="28" xfId="0" applyNumberFormat="1" applyFont="1" applyFill="1" applyBorder="1"/>
    <xf numFmtId="0" fontId="2" fillId="2" borderId="26" xfId="0" applyFont="1" applyFill="1" applyBorder="1" applyAlignment="1">
      <alignment horizontal="right"/>
    </xf>
    <xf numFmtId="166" fontId="6" fillId="13" borderId="2" xfId="0" applyNumberFormat="1" applyFont="1" applyFill="1" applyBorder="1"/>
    <xf numFmtId="166" fontId="1" fillId="0" borderId="77" xfId="0" applyNumberFormat="1" applyFont="1" applyBorder="1"/>
    <xf numFmtId="0" fontId="2" fillId="2" borderId="55" xfId="0" applyFont="1" applyFill="1" applyBorder="1" applyAlignment="1">
      <alignment horizontal="right"/>
    </xf>
    <xf numFmtId="166" fontId="1" fillId="0" borderId="90" xfId="0" applyNumberFormat="1" applyFont="1" applyBorder="1"/>
    <xf numFmtId="166" fontId="1" fillId="9" borderId="13" xfId="0" applyNumberFormat="1" applyFont="1" applyFill="1" applyBorder="1"/>
    <xf numFmtId="166" fontId="1" fillId="9" borderId="2" xfId="0" applyNumberFormat="1" applyFont="1" applyFill="1" applyBorder="1"/>
    <xf numFmtId="166" fontId="1" fillId="9" borderId="26" xfId="0" applyNumberFormat="1" applyFont="1" applyFill="1" applyBorder="1"/>
    <xf numFmtId="0" fontId="2" fillId="2" borderId="91" xfId="0" applyFont="1" applyFill="1" applyBorder="1" applyAlignment="1">
      <alignment horizontal="right"/>
    </xf>
    <xf numFmtId="166" fontId="2" fillId="9" borderId="36" xfId="0" applyNumberFormat="1" applyFont="1" applyFill="1" applyBorder="1"/>
    <xf numFmtId="166" fontId="2" fillId="9" borderId="37" xfId="0" applyNumberFormat="1" applyFont="1" applyFill="1" applyBorder="1"/>
    <xf numFmtId="166" fontId="2" fillId="9" borderId="28" xfId="0" applyNumberFormat="1" applyFont="1" applyFill="1" applyBorder="1"/>
    <xf numFmtId="3" fontId="1" fillId="0" borderId="0" xfId="0" applyNumberFormat="1" applyFont="1" applyAlignment="1">
      <alignment horizontal="right"/>
    </xf>
    <xf numFmtId="10" fontId="6" fillId="5" borderId="0" xfId="0" applyNumberFormat="1" applyFont="1" applyFill="1"/>
    <xf numFmtId="10" fontId="5" fillId="9" borderId="23" xfId="0" applyNumberFormat="1" applyFont="1" applyFill="1" applyBorder="1"/>
    <xf numFmtId="165" fontId="6" fillId="5" borderId="0" xfId="0" applyNumberFormat="1" applyFont="1" applyFill="1"/>
    <xf numFmtId="165" fontId="25" fillId="5" borderId="0" xfId="0" applyNumberFormat="1" applyFont="1" applyFill="1"/>
    <xf numFmtId="165" fontId="25" fillId="21" borderId="0" xfId="0" applyNumberFormat="1" applyFont="1" applyFill="1"/>
    <xf numFmtId="37" fontId="1" fillId="0" borderId="0" xfId="0" applyNumberFormat="1" applyFont="1" applyAlignment="1">
      <alignment horizontal="center"/>
    </xf>
    <xf numFmtId="0" fontId="2" fillId="2" borderId="71" xfId="0" applyFont="1" applyFill="1" applyBorder="1" applyAlignment="1">
      <alignment horizontal="center"/>
    </xf>
    <xf numFmtId="0" fontId="2" fillId="2" borderId="1" xfId="0" applyFont="1" applyFill="1" applyBorder="1" applyAlignment="1">
      <alignment horizontal="center"/>
    </xf>
    <xf numFmtId="0" fontId="2" fillId="2" borderId="72" xfId="0" applyFont="1" applyFill="1" applyBorder="1" applyAlignment="1">
      <alignment horizontal="center"/>
    </xf>
    <xf numFmtId="169" fontId="1" fillId="0" borderId="93" xfId="0" applyNumberFormat="1" applyFont="1" applyBorder="1"/>
    <xf numFmtId="169" fontId="1" fillId="2" borderId="19" xfId="0" applyNumberFormat="1" applyFont="1" applyFill="1" applyBorder="1" applyAlignment="1">
      <alignment horizontal="right"/>
    </xf>
    <xf numFmtId="169" fontId="1" fillId="2" borderId="94" xfId="0" applyNumberFormat="1" applyFont="1" applyFill="1" applyBorder="1" applyAlignment="1">
      <alignment horizontal="right"/>
    </xf>
    <xf numFmtId="166" fontId="1" fillId="2" borderId="94" xfId="0" applyNumberFormat="1" applyFont="1" applyFill="1" applyBorder="1" applyAlignment="1">
      <alignment horizontal="right"/>
    </xf>
    <xf numFmtId="166" fontId="1" fillId="0" borderId="20" xfId="0" applyNumberFormat="1" applyFont="1" applyBorder="1"/>
    <xf numFmtId="166" fontId="2" fillId="2" borderId="74" xfId="0" applyNumberFormat="1" applyFont="1" applyFill="1" applyBorder="1"/>
    <xf numFmtId="165" fontId="1" fillId="0" borderId="23" xfId="0" applyNumberFormat="1" applyFont="1" applyBorder="1"/>
    <xf numFmtId="169" fontId="1" fillId="0" borderId="95" xfId="0" applyNumberFormat="1" applyFont="1" applyBorder="1"/>
    <xf numFmtId="169" fontId="1" fillId="2" borderId="3" xfId="0" applyNumberFormat="1" applyFont="1" applyFill="1" applyBorder="1" applyAlignment="1">
      <alignment horizontal="right"/>
    </xf>
    <xf numFmtId="166" fontId="1" fillId="0" borderId="7" xfId="0" applyNumberFormat="1" applyFont="1" applyBorder="1"/>
    <xf numFmtId="169" fontId="1" fillId="17" borderId="96" xfId="0" applyNumberFormat="1" applyFont="1" applyFill="1" applyBorder="1"/>
    <xf numFmtId="169" fontId="1" fillId="17" borderId="3" xfId="0" applyNumberFormat="1" applyFont="1" applyFill="1" applyBorder="1" applyAlignment="1">
      <alignment horizontal="right"/>
    </xf>
    <xf numFmtId="169" fontId="1" fillId="17" borderId="2" xfId="0" applyNumberFormat="1" applyFont="1" applyFill="1" applyBorder="1" applyAlignment="1">
      <alignment horizontal="right"/>
    </xf>
    <xf numFmtId="166" fontId="1" fillId="2" borderId="7" xfId="0" applyNumberFormat="1" applyFont="1" applyFill="1" applyBorder="1" applyAlignment="1">
      <alignment horizontal="right"/>
    </xf>
    <xf numFmtId="166" fontId="2" fillId="2" borderId="97" xfId="0" applyNumberFormat="1" applyFont="1" applyFill="1" applyBorder="1"/>
    <xf numFmtId="169" fontId="1" fillId="0" borderId="5" xfId="0" applyNumberFormat="1" applyFont="1" applyBorder="1"/>
    <xf numFmtId="166" fontId="2" fillId="2" borderId="90" xfId="0" applyNumberFormat="1" applyFont="1" applyFill="1" applyBorder="1"/>
    <xf numFmtId="165" fontId="9" fillId="10" borderId="23" xfId="0" applyNumberFormat="1" applyFont="1" applyFill="1" applyBorder="1"/>
    <xf numFmtId="37" fontId="9" fillId="0" borderId="23" xfId="0" applyNumberFormat="1" applyFont="1" applyBorder="1"/>
    <xf numFmtId="169" fontId="1" fillId="0" borderId="98" xfId="0" applyNumberFormat="1" applyFont="1" applyBorder="1"/>
    <xf numFmtId="169" fontId="1" fillId="2" borderId="21" xfId="0" applyNumberFormat="1" applyFont="1" applyFill="1" applyBorder="1" applyAlignment="1">
      <alignment horizontal="right"/>
    </xf>
    <xf numFmtId="169" fontId="1" fillId="2" borderId="99" xfId="0" applyNumberFormat="1" applyFont="1" applyFill="1" applyBorder="1" applyAlignment="1">
      <alignment horizontal="right"/>
    </xf>
    <xf numFmtId="166" fontId="1" fillId="2" borderId="99" xfId="0" applyNumberFormat="1" applyFont="1" applyFill="1" applyBorder="1" applyAlignment="1">
      <alignment horizontal="right"/>
    </xf>
    <xf numFmtId="166" fontId="1" fillId="2" borderId="100" xfId="0" applyNumberFormat="1" applyFont="1" applyFill="1" applyBorder="1" applyAlignment="1">
      <alignment horizontal="right"/>
    </xf>
    <xf numFmtId="166" fontId="2" fillId="2" borderId="101" xfId="0" applyNumberFormat="1" applyFont="1" applyFill="1" applyBorder="1"/>
    <xf numFmtId="17" fontId="5" fillId="19" borderId="0" xfId="0" applyNumberFormat="1" applyFont="1" applyFill="1" applyAlignment="1">
      <alignment horizontal="right" vertical="center"/>
    </xf>
    <xf numFmtId="0" fontId="4" fillId="19" borderId="0" xfId="0" applyFont="1" applyFill="1" applyAlignment="1">
      <alignment horizontal="right" vertical="center"/>
    </xf>
    <xf numFmtId="0" fontId="5" fillId="19" borderId="0" xfId="0" applyFont="1" applyFill="1" applyAlignment="1">
      <alignment horizontal="right" vertical="center"/>
    </xf>
    <xf numFmtId="0" fontId="2" fillId="2" borderId="2" xfId="0" applyFont="1" applyFill="1" applyBorder="1" applyAlignment="1">
      <alignment horizontal="center" textRotation="90"/>
    </xf>
    <xf numFmtId="0" fontId="1" fillId="2" borderId="2" xfId="0" applyFont="1" applyFill="1" applyBorder="1" applyAlignment="1">
      <alignment horizontal="center" textRotation="90" wrapText="1"/>
    </xf>
    <xf numFmtId="0" fontId="1" fillId="0" borderId="2" xfId="0" applyFont="1" applyBorder="1" applyAlignment="1">
      <alignment horizontal="center" vertical="center"/>
    </xf>
    <xf numFmtId="37" fontId="23" fillId="0" borderId="0" xfId="0" applyNumberFormat="1" applyFont="1"/>
    <xf numFmtId="37" fontId="22" fillId="0" borderId="2" xfId="0" applyNumberFormat="1" applyFont="1" applyBorder="1"/>
    <xf numFmtId="37" fontId="22" fillId="0" borderId="2" xfId="0" applyNumberFormat="1" applyFont="1" applyBorder="1" applyAlignment="1">
      <alignment horizontal="center"/>
    </xf>
    <xf numFmtId="37" fontId="22" fillId="23" borderId="2" xfId="0" applyNumberFormat="1" applyFont="1" applyFill="1" applyBorder="1" applyAlignment="1">
      <alignment horizontal="center" vertical="center"/>
    </xf>
    <xf numFmtId="37" fontId="22" fillId="14" borderId="2" xfId="0" applyNumberFormat="1" applyFont="1" applyFill="1" applyBorder="1" applyAlignment="1">
      <alignment horizontal="center" vertical="center"/>
    </xf>
    <xf numFmtId="37" fontId="22" fillId="13" borderId="2" xfId="0" applyNumberFormat="1" applyFont="1" applyFill="1" applyBorder="1" applyAlignment="1">
      <alignment horizontal="center" vertical="center"/>
    </xf>
    <xf numFmtId="0" fontId="26" fillId="0" borderId="0" xfId="0" applyFont="1"/>
    <xf numFmtId="0" fontId="2" fillId="0" borderId="0" xfId="0" applyFont="1" applyAlignment="1">
      <alignment horizontal="right" vertical="top"/>
    </xf>
    <xf numFmtId="0" fontId="2" fillId="0" borderId="0" xfId="0" applyFont="1"/>
    <xf numFmtId="0" fontId="2" fillId="2" borderId="24" xfId="0" applyFont="1" applyFill="1" applyBorder="1" applyAlignment="1">
      <alignment wrapText="1"/>
    </xf>
    <xf numFmtId="0" fontId="1" fillId="2" borderId="79"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2" fillId="2" borderId="29" xfId="0" applyFont="1" applyFill="1" applyBorder="1"/>
    <xf numFmtId="0" fontId="1" fillId="2" borderId="13" xfId="0" applyFont="1" applyFill="1" applyBorder="1" applyAlignment="1">
      <alignment vertical="center" wrapText="1"/>
    </xf>
    <xf numFmtId="10" fontId="1" fillId="2" borderId="2" xfId="0" applyNumberFormat="1" applyFont="1" applyFill="1" applyBorder="1" applyAlignment="1">
      <alignment vertical="center" wrapText="1"/>
    </xf>
    <xf numFmtId="0" fontId="1" fillId="2" borderId="13" xfId="0" applyFont="1" applyFill="1" applyBorder="1" applyAlignment="1">
      <alignment horizontal="left" vertical="center" wrapText="1"/>
    </xf>
    <xf numFmtId="170" fontId="1" fillId="2" borderId="26" xfId="0" applyNumberFormat="1" applyFont="1" applyFill="1" applyBorder="1" applyAlignment="1">
      <alignment vertical="center" wrapText="1"/>
    </xf>
    <xf numFmtId="0" fontId="1" fillId="2" borderId="36" xfId="0" applyFont="1" applyFill="1" applyBorder="1" applyAlignment="1">
      <alignment vertical="center" wrapText="1"/>
    </xf>
    <xf numFmtId="0" fontId="1" fillId="2" borderId="36" xfId="0" applyFont="1" applyFill="1" applyBorder="1" applyAlignment="1">
      <alignment horizontal="left" vertical="center" wrapText="1"/>
    </xf>
    <xf numFmtId="171" fontId="1" fillId="2" borderId="37" xfId="0" applyNumberFormat="1" applyFont="1" applyFill="1" applyBorder="1" applyAlignment="1">
      <alignment vertical="center" wrapText="1"/>
    </xf>
    <xf numFmtId="170" fontId="1" fillId="2" borderId="28" xfId="0" applyNumberFormat="1" applyFont="1" applyFill="1" applyBorder="1" applyAlignment="1">
      <alignment vertical="center" wrapText="1"/>
    </xf>
    <xf numFmtId="171" fontId="1" fillId="0" borderId="0" xfId="0" applyNumberFormat="1" applyFont="1"/>
    <xf numFmtId="0" fontId="1" fillId="0" borderId="0" xfId="0" applyFont="1" applyAlignment="1">
      <alignment horizontal="left"/>
    </xf>
    <xf numFmtId="0" fontId="2" fillId="2" borderId="46" xfId="0" applyFont="1" applyFill="1" applyBorder="1" applyAlignment="1">
      <alignment horizontal="center"/>
    </xf>
    <xf numFmtId="0" fontId="2" fillId="2" borderId="53" xfId="0" applyFont="1" applyFill="1" applyBorder="1"/>
    <xf numFmtId="0" fontId="1" fillId="2" borderId="39" xfId="0" applyFont="1" applyFill="1" applyBorder="1"/>
    <xf numFmtId="0" fontId="1" fillId="2" borderId="37" xfId="0" applyFont="1" applyFill="1" applyBorder="1" applyAlignment="1">
      <alignment horizontal="center"/>
    </xf>
    <xf numFmtId="0" fontId="1" fillId="2" borderId="28" xfId="0" applyFont="1" applyFill="1" applyBorder="1" applyAlignment="1">
      <alignment horizontal="center"/>
    </xf>
    <xf numFmtId="0" fontId="2" fillId="2" borderId="40" xfId="0" applyFont="1" applyFill="1" applyBorder="1"/>
    <xf numFmtId="0" fontId="1" fillId="2" borderId="44" xfId="0" applyFont="1" applyFill="1" applyBorder="1" applyAlignment="1">
      <alignment horizontal="left" vertical="center" wrapText="1"/>
    </xf>
    <xf numFmtId="10" fontId="1" fillId="0" borderId="42" xfId="0" applyNumberFormat="1" applyFont="1" applyBorder="1" applyAlignment="1">
      <alignment vertical="center" wrapText="1"/>
    </xf>
    <xf numFmtId="170" fontId="1" fillId="0" borderId="24" xfId="0" applyNumberFormat="1" applyFont="1" applyBorder="1" applyAlignment="1">
      <alignment vertical="center" wrapText="1"/>
    </xf>
    <xf numFmtId="171" fontId="1" fillId="0" borderId="37" xfId="0" applyNumberFormat="1" applyFont="1" applyBorder="1" applyAlignment="1">
      <alignment vertical="center" wrapText="1"/>
    </xf>
    <xf numFmtId="170" fontId="1" fillId="0" borderId="28" xfId="0" applyNumberFormat="1" applyFont="1" applyBorder="1" applyAlignment="1">
      <alignment vertical="center" wrapText="1"/>
    </xf>
    <xf numFmtId="0" fontId="1" fillId="0" borderId="31" xfId="0" applyFont="1" applyBorder="1" applyAlignment="1">
      <alignment vertical="top" wrapText="1"/>
    </xf>
    <xf numFmtId="3" fontId="2" fillId="2" borderId="57" xfId="0" applyNumberFormat="1" applyFont="1" applyFill="1" applyBorder="1" applyAlignment="1">
      <alignment horizontal="left"/>
    </xf>
    <xf numFmtId="2" fontId="4" fillId="4" borderId="15" xfId="0" applyNumberFormat="1" applyFont="1" applyFill="1" applyBorder="1"/>
    <xf numFmtId="37" fontId="1" fillId="0" borderId="57" xfId="0" applyNumberFormat="1" applyFont="1" applyBorder="1" applyAlignment="1">
      <alignment horizontal="left"/>
    </xf>
    <xf numFmtId="2" fontId="4" fillId="4" borderId="57" xfId="0" applyNumberFormat="1" applyFont="1" applyFill="1" applyBorder="1"/>
    <xf numFmtId="2" fontId="4" fillId="5" borderId="57" xfId="0" applyNumberFormat="1" applyFont="1" applyFill="1" applyBorder="1"/>
    <xf numFmtId="37" fontId="1" fillId="0" borderId="59" xfId="0" applyNumberFormat="1" applyFont="1" applyBorder="1" applyAlignment="1">
      <alignment horizontal="left"/>
    </xf>
    <xf numFmtId="2" fontId="4" fillId="4" borderId="59" xfId="0" applyNumberFormat="1" applyFont="1" applyFill="1" applyBorder="1"/>
    <xf numFmtId="164" fontId="6" fillId="6" borderId="57" xfId="0" applyNumberFormat="1" applyFont="1" applyFill="1" applyBorder="1"/>
    <xf numFmtId="37" fontId="1" fillId="0" borderId="15" xfId="0" applyNumberFormat="1" applyFont="1" applyBorder="1"/>
    <xf numFmtId="17" fontId="2" fillId="2" borderId="56" xfId="0" applyNumberFormat="1" applyFont="1" applyFill="1" applyBorder="1" applyAlignment="1">
      <alignment horizontal="center"/>
    </xf>
    <xf numFmtId="2" fontId="1" fillId="4" borderId="15" xfId="0" applyNumberFormat="1" applyFont="1" applyFill="1" applyBorder="1"/>
    <xf numFmtId="2" fontId="1" fillId="5" borderId="57" xfId="0" applyNumberFormat="1" applyFont="1" applyFill="1" applyBorder="1"/>
    <xf numFmtId="2" fontId="1" fillId="0" borderId="15" xfId="0" applyNumberFormat="1" applyFont="1" applyBorder="1"/>
    <xf numFmtId="3" fontId="2" fillId="2" borderId="56" xfId="0" applyNumberFormat="1" applyFont="1" applyFill="1" applyBorder="1" applyAlignment="1">
      <alignment horizontal="left"/>
    </xf>
    <xf numFmtId="17" fontId="2" fillId="2" borderId="57" xfId="0" applyNumberFormat="1" applyFont="1" applyFill="1" applyBorder="1" applyAlignment="1">
      <alignment horizontal="center"/>
    </xf>
    <xf numFmtId="166" fontId="1" fillId="0" borderId="59" xfId="0" applyNumberFormat="1" applyFont="1" applyBorder="1"/>
    <xf numFmtId="166" fontId="4" fillId="4" borderId="56" xfId="0" applyNumberFormat="1" applyFont="1" applyFill="1" applyBorder="1"/>
    <xf numFmtId="166" fontId="4" fillId="4" borderId="57" xfId="0" applyNumberFormat="1" applyFont="1" applyFill="1" applyBorder="1"/>
    <xf numFmtId="166" fontId="4" fillId="5" borderId="57" xfId="0" applyNumberFormat="1" applyFont="1" applyFill="1" applyBorder="1"/>
    <xf numFmtId="166" fontId="4" fillId="5" borderId="25" xfId="0" applyNumberFormat="1" applyFont="1" applyFill="1" applyBorder="1"/>
    <xf numFmtId="166" fontId="6" fillId="6" borderId="56" xfId="0" applyNumberFormat="1" applyFont="1" applyFill="1" applyBorder="1"/>
    <xf numFmtId="166" fontId="6" fillId="6" borderId="57" xfId="0" applyNumberFormat="1" applyFont="1" applyFill="1" applyBorder="1"/>
    <xf numFmtId="166" fontId="4" fillId="2" borderId="57" xfId="0" applyNumberFormat="1" applyFont="1" applyFill="1" applyBorder="1"/>
    <xf numFmtId="166" fontId="6" fillId="6" borderId="14" xfId="0" applyNumberFormat="1" applyFont="1" applyFill="1" applyBorder="1"/>
    <xf numFmtId="10" fontId="4" fillId="4" borderId="57" xfId="0" applyNumberFormat="1" applyFont="1" applyFill="1" applyBorder="1"/>
    <xf numFmtId="167" fontId="6" fillId="6" borderId="2" xfId="0" applyNumberFormat="1" applyFont="1" applyFill="1" applyBorder="1"/>
    <xf numFmtId="167" fontId="6" fillId="6" borderId="57" xfId="0" applyNumberFormat="1" applyFont="1" applyFill="1" applyBorder="1"/>
    <xf numFmtId="167" fontId="6" fillId="6" borderId="18" xfId="0" applyNumberFormat="1" applyFont="1" applyFill="1" applyBorder="1"/>
    <xf numFmtId="167" fontId="6" fillId="6" borderId="59" xfId="0" applyNumberFormat="1" applyFont="1" applyFill="1" applyBorder="1"/>
    <xf numFmtId="165" fontId="4" fillId="4" borderId="15" xfId="0" applyNumberFormat="1" applyFont="1" applyFill="1" applyBorder="1"/>
    <xf numFmtId="165" fontId="6" fillId="6" borderId="57" xfId="0" applyNumberFormat="1" applyFont="1" applyFill="1" applyBorder="1"/>
    <xf numFmtId="165" fontId="1" fillId="10" borderId="23" xfId="0" applyNumberFormat="1" applyFont="1" applyFill="1" applyBorder="1" applyAlignment="1">
      <alignment horizontal="center" vertical="center"/>
    </xf>
    <xf numFmtId="165" fontId="1" fillId="11" borderId="23" xfId="0" applyNumberFormat="1" applyFont="1" applyFill="1" applyBorder="1"/>
    <xf numFmtId="166" fontId="4" fillId="2" borderId="0" xfId="0" applyNumberFormat="1" applyFont="1" applyFill="1"/>
    <xf numFmtId="37" fontId="8" fillId="0" borderId="92" xfId="0" applyNumberFormat="1" applyFont="1" applyBorder="1" applyAlignment="1">
      <alignment vertical="top"/>
    </xf>
    <xf numFmtId="37" fontId="1" fillId="0" borderId="92" xfId="0" applyNumberFormat="1" applyFont="1" applyBorder="1"/>
    <xf numFmtId="37" fontId="2" fillId="2" borderId="78" xfId="0" applyNumberFormat="1" applyFont="1" applyFill="1" applyBorder="1" applyAlignment="1">
      <alignment horizontal="left"/>
    </xf>
    <xf numFmtId="166" fontId="1" fillId="0" borderId="68" xfId="0" applyNumberFormat="1" applyFont="1" applyBorder="1"/>
    <xf numFmtId="37" fontId="2" fillId="2" borderId="38" xfId="0" applyNumberFormat="1" applyFont="1" applyFill="1" applyBorder="1" applyAlignment="1">
      <alignment horizontal="left"/>
    </xf>
    <xf numFmtId="166" fontId="1" fillId="0" borderId="55" xfId="0" applyNumberFormat="1" applyFont="1" applyBorder="1"/>
    <xf numFmtId="37" fontId="2" fillId="2" borderId="41" xfId="0" applyNumberFormat="1" applyFont="1" applyFill="1" applyBorder="1" applyAlignment="1">
      <alignment horizontal="left"/>
    </xf>
    <xf numFmtId="3" fontId="2" fillId="2" borderId="74" xfId="0" applyNumberFormat="1" applyFont="1" applyFill="1" applyBorder="1" applyAlignment="1">
      <alignment horizontal="center"/>
    </xf>
    <xf numFmtId="169" fontId="1" fillId="2" borderId="105" xfId="0" applyNumberFormat="1" applyFont="1" applyFill="1" applyBorder="1"/>
    <xf numFmtId="166" fontId="1" fillId="2" borderId="67" xfId="0" applyNumberFormat="1" applyFont="1" applyFill="1" applyBorder="1"/>
    <xf numFmtId="166" fontId="1" fillId="0" borderId="50" xfId="0" applyNumberFormat="1" applyFont="1" applyBorder="1"/>
    <xf numFmtId="166" fontId="2" fillId="2" borderId="60" xfId="0" applyNumberFormat="1" applyFont="1" applyFill="1" applyBorder="1"/>
    <xf numFmtId="169" fontId="1" fillId="0" borderId="15" xfId="0" applyNumberFormat="1" applyFont="1" applyBorder="1"/>
    <xf numFmtId="169" fontId="1" fillId="2" borderId="75" xfId="0" applyNumberFormat="1" applyFont="1" applyFill="1" applyBorder="1"/>
    <xf numFmtId="17" fontId="2" fillId="2" borderId="85" xfId="0" applyNumberFormat="1" applyFont="1" applyFill="1" applyBorder="1" applyAlignment="1">
      <alignment horizontal="center"/>
    </xf>
    <xf numFmtId="17" fontId="2" fillId="2" borderId="72" xfId="0" applyNumberFormat="1" applyFont="1" applyFill="1" applyBorder="1" applyAlignment="1">
      <alignment horizontal="center"/>
    </xf>
    <xf numFmtId="0" fontId="2" fillId="2" borderId="89" xfId="0" applyFont="1" applyFill="1" applyBorder="1" applyAlignment="1">
      <alignment horizontal="left"/>
    </xf>
    <xf numFmtId="166" fontId="1" fillId="0" borderId="56" xfId="0" applyNumberFormat="1" applyFont="1" applyBorder="1"/>
    <xf numFmtId="0" fontId="2" fillId="2" borderId="91" xfId="0" applyFont="1" applyFill="1" applyBorder="1"/>
    <xf numFmtId="2" fontId="1" fillId="0" borderId="68" xfId="0" applyNumberFormat="1" applyFont="1" applyBorder="1"/>
    <xf numFmtId="2" fontId="1" fillId="0" borderId="39" xfId="0" applyNumberFormat="1" applyFont="1" applyBorder="1"/>
    <xf numFmtId="2" fontId="1" fillId="0" borderId="30" xfId="0" applyNumberFormat="1" applyFont="1" applyBorder="1"/>
    <xf numFmtId="0" fontId="1" fillId="0" borderId="92" xfId="0" applyFont="1" applyBorder="1" applyAlignment="1">
      <alignment vertical="center"/>
    </xf>
    <xf numFmtId="0" fontId="1" fillId="0" borderId="92" xfId="0" applyFont="1" applyBorder="1" applyAlignment="1">
      <alignment horizontal="center" vertical="center"/>
    </xf>
    <xf numFmtId="0" fontId="1" fillId="0" borderId="50" xfId="0" applyFont="1" applyBorder="1" applyAlignment="1">
      <alignment vertical="center"/>
    </xf>
    <xf numFmtId="0" fontId="21" fillId="0" borderId="0" xfId="0" applyFont="1"/>
    <xf numFmtId="0" fontId="21" fillId="0" borderId="0" xfId="0" applyFont="1" applyAlignment="1">
      <alignment vertical="center"/>
    </xf>
    <xf numFmtId="0" fontId="2" fillId="2" borderId="74" xfId="0" applyFont="1" applyFill="1" applyBorder="1" applyAlignment="1">
      <alignment horizontal="center" vertical="center"/>
    </xf>
    <xf numFmtId="170" fontId="1" fillId="0" borderId="15" xfId="0" applyNumberFormat="1" applyFont="1" applyBorder="1" applyAlignment="1">
      <alignment horizontal="center" vertical="center"/>
    </xf>
    <xf numFmtId="170" fontId="1" fillId="0" borderId="55" xfId="0" applyNumberFormat="1" applyFont="1" applyBorder="1" applyAlignment="1">
      <alignment horizontal="center" vertical="center"/>
    </xf>
    <xf numFmtId="0" fontId="1" fillId="0" borderId="79" xfId="0" applyFont="1" applyBorder="1" applyAlignment="1">
      <alignment horizontal="left" vertical="center" wrapText="1"/>
    </xf>
    <xf numFmtId="170" fontId="1" fillId="0" borderId="68" xfId="0" applyNumberFormat="1" applyFont="1" applyBorder="1" applyAlignment="1">
      <alignment horizontal="center" vertical="center"/>
    </xf>
    <xf numFmtId="170" fontId="1" fillId="0" borderId="30" xfId="0" applyNumberFormat="1" applyFont="1" applyBorder="1" applyAlignment="1">
      <alignment horizontal="left" vertical="center" wrapText="1"/>
    </xf>
    <xf numFmtId="170" fontId="1" fillId="18" borderId="60" xfId="0" applyNumberFormat="1" applyFont="1" applyFill="1" applyBorder="1" applyAlignment="1">
      <alignment horizontal="left" vertical="center" wrapText="1"/>
    </xf>
    <xf numFmtId="170" fontId="21" fillId="0" borderId="81" xfId="0" applyNumberFormat="1" applyFont="1" applyBorder="1" applyAlignment="1">
      <alignment horizontal="left" vertical="center"/>
    </xf>
    <xf numFmtId="170" fontId="21" fillId="0" borderId="2" xfId="0" applyNumberFormat="1" applyFont="1" applyBorder="1" applyAlignment="1">
      <alignment horizontal="left" vertical="center"/>
    </xf>
    <xf numFmtId="170" fontId="1" fillId="11" borderId="60" xfId="0" applyNumberFormat="1" applyFont="1" applyFill="1" applyBorder="1" applyAlignment="1">
      <alignment horizontal="left" vertical="center" wrapText="1"/>
    </xf>
    <xf numFmtId="0" fontId="21" fillId="0" borderId="2" xfId="0" applyFont="1" applyBorder="1" applyAlignment="1">
      <alignment vertical="center"/>
    </xf>
    <xf numFmtId="170" fontId="1" fillId="0" borderId="50" xfId="0" applyNumberFormat="1" applyFont="1" applyBorder="1" applyAlignment="1">
      <alignment horizontal="left" vertical="center"/>
    </xf>
    <xf numFmtId="0" fontId="6" fillId="20" borderId="0" xfId="0" applyFont="1" applyFill="1" applyAlignment="1">
      <alignment horizontal="center" vertical="center"/>
    </xf>
    <xf numFmtId="2" fontId="6" fillId="5" borderId="86" xfId="0" applyNumberFormat="1" applyFont="1" applyFill="1" applyBorder="1"/>
    <xf numFmtId="2" fontId="1" fillId="0" borderId="82" xfId="0" applyNumberFormat="1" applyFont="1" applyBorder="1"/>
    <xf numFmtId="2" fontId="1" fillId="0" borderId="85" xfId="0" applyNumberFormat="1" applyFont="1" applyBorder="1"/>
    <xf numFmtId="37" fontId="2" fillId="2" borderId="78" xfId="0" applyNumberFormat="1" applyFont="1" applyFill="1" applyBorder="1" applyAlignment="1">
      <alignment horizontal="right"/>
    </xf>
    <xf numFmtId="37" fontId="2" fillId="2" borderId="38" xfId="0" applyNumberFormat="1" applyFont="1" applyFill="1" applyBorder="1" applyAlignment="1">
      <alignment horizontal="right"/>
    </xf>
    <xf numFmtId="166" fontId="1" fillId="2" borderId="80" xfId="0" applyNumberFormat="1" applyFont="1" applyFill="1" applyBorder="1"/>
    <xf numFmtId="37" fontId="2" fillId="2" borderId="25" xfId="0" applyNumberFormat="1" applyFont="1" applyFill="1" applyBorder="1" applyAlignment="1">
      <alignment horizontal="right"/>
    </xf>
    <xf numFmtId="37" fontId="2" fillId="2" borderId="41" xfId="0" applyNumberFormat="1" applyFont="1" applyFill="1" applyBorder="1" applyAlignment="1">
      <alignment horizontal="right"/>
    </xf>
    <xf numFmtId="2" fontId="1" fillId="5" borderId="39" xfId="0" applyNumberFormat="1" applyFont="1" applyFill="1" applyBorder="1"/>
    <xf numFmtId="2" fontId="1" fillId="5" borderId="68" xfId="0" applyNumberFormat="1" applyFont="1" applyFill="1" applyBorder="1"/>
    <xf numFmtId="0" fontId="1" fillId="19" borderId="0" xfId="0" applyFont="1" applyFill="1"/>
    <xf numFmtId="0" fontId="6" fillId="21" borderId="0" xfId="0" applyFont="1" applyFill="1" applyAlignment="1">
      <alignment vertical="center"/>
    </xf>
    <xf numFmtId="17" fontId="2" fillId="2" borderId="39" xfId="0" applyNumberFormat="1" applyFont="1" applyFill="1" applyBorder="1" applyAlignment="1">
      <alignment horizontal="center"/>
    </xf>
    <xf numFmtId="166" fontId="1" fillId="0" borderId="79" xfId="0" applyNumberFormat="1" applyFont="1" applyBorder="1"/>
    <xf numFmtId="166" fontId="1" fillId="9" borderId="56" xfId="0" applyNumberFormat="1" applyFont="1" applyFill="1" applyBorder="1"/>
    <xf numFmtId="166" fontId="1" fillId="0" borderId="85" xfId="0" applyNumberFormat="1" applyFont="1" applyBorder="1"/>
    <xf numFmtId="166" fontId="6" fillId="21" borderId="0" xfId="0" applyNumberFormat="1" applyFont="1" applyFill="1"/>
    <xf numFmtId="37" fontId="8" fillId="0" borderId="92" xfId="0" applyNumberFormat="1" applyFont="1" applyBorder="1" applyAlignment="1">
      <alignment horizontal="left" vertical="top"/>
    </xf>
    <xf numFmtId="170" fontId="1" fillId="0" borderId="15" xfId="0" applyNumberFormat="1" applyFont="1" applyBorder="1" applyAlignment="1">
      <alignment horizontal="center" vertical="center" wrapText="1"/>
    </xf>
    <xf numFmtId="171" fontId="1" fillId="2" borderId="91" xfId="0" applyNumberFormat="1" applyFont="1" applyFill="1" applyBorder="1" applyAlignment="1">
      <alignment vertical="center" wrapText="1"/>
    </xf>
    <xf numFmtId="17" fontId="2" fillId="24" borderId="57" xfId="0" applyNumberFormat="1" applyFont="1" applyFill="1" applyBorder="1" applyAlignment="1">
      <alignment horizontal="center"/>
    </xf>
    <xf numFmtId="2" fontId="4" fillId="25" borderId="5" xfId="0" applyNumberFormat="1" applyFont="1" applyFill="1" applyBorder="1"/>
    <xf numFmtId="2" fontId="4" fillId="25" borderId="4" xfId="0" applyNumberFormat="1" applyFont="1" applyFill="1" applyBorder="1"/>
    <xf numFmtId="2" fontId="4" fillId="26" borderId="4" xfId="0" applyNumberFormat="1" applyFont="1" applyFill="1" applyBorder="1"/>
    <xf numFmtId="2" fontId="4" fillId="25" borderId="6" xfId="0" applyNumberFormat="1" applyFont="1" applyFill="1" applyBorder="1"/>
    <xf numFmtId="2" fontId="4" fillId="25" borderId="57" xfId="0" applyNumberFormat="1" applyFont="1" applyFill="1" applyBorder="1"/>
    <xf numFmtId="2" fontId="4" fillId="26" borderId="57" xfId="0" applyNumberFormat="1" applyFont="1" applyFill="1" applyBorder="1"/>
    <xf numFmtId="2" fontId="4" fillId="25" borderId="2" xfId="0" applyNumberFormat="1" applyFont="1" applyFill="1" applyBorder="1"/>
    <xf numFmtId="2" fontId="4" fillId="25" borderId="1" xfId="0" applyNumberFormat="1" applyFont="1" applyFill="1" applyBorder="1"/>
    <xf numFmtId="2" fontId="4" fillId="25" borderId="59" xfId="0" applyNumberFormat="1" applyFont="1" applyFill="1" applyBorder="1"/>
    <xf numFmtId="2" fontId="1" fillId="26" borderId="12" xfId="0" applyNumberFormat="1" applyFont="1" applyFill="1" applyBorder="1"/>
    <xf numFmtId="2" fontId="1" fillId="26" borderId="57" xfId="0" applyNumberFormat="1" applyFont="1" applyFill="1" applyBorder="1"/>
    <xf numFmtId="166" fontId="4" fillId="25" borderId="13" xfId="0" applyNumberFormat="1" applyFont="1" applyFill="1" applyBorder="1"/>
    <xf numFmtId="166" fontId="4" fillId="25" borderId="56" xfId="0" applyNumberFormat="1" applyFont="1" applyFill="1" applyBorder="1"/>
    <xf numFmtId="166" fontId="4" fillId="26" borderId="12" xfId="0" applyNumberFormat="1" applyFont="1" applyFill="1" applyBorder="1"/>
    <xf numFmtId="2" fontId="4" fillId="25" borderId="15" xfId="0" applyNumberFormat="1" applyFont="1" applyFill="1" applyBorder="1"/>
    <xf numFmtId="2" fontId="1" fillId="25" borderId="2" xfId="0" applyNumberFormat="1" applyFont="1" applyFill="1" applyBorder="1"/>
    <xf numFmtId="2" fontId="1" fillId="25" borderId="7" xfId="0" applyNumberFormat="1" applyFont="1" applyFill="1" applyBorder="1"/>
    <xf numFmtId="166" fontId="4" fillId="25" borderId="57" xfId="0" applyNumberFormat="1" applyFont="1" applyFill="1" applyBorder="1"/>
    <xf numFmtId="166" fontId="4" fillId="25" borderId="4" xfId="0" applyNumberFormat="1" applyFont="1" applyFill="1" applyBorder="1"/>
    <xf numFmtId="166" fontId="4" fillId="25" borderId="12" xfId="0" applyNumberFormat="1" applyFont="1" applyFill="1" applyBorder="1"/>
    <xf numFmtId="2" fontId="4" fillId="25" borderId="107" xfId="0" applyNumberFormat="1" applyFont="1" applyFill="1" applyBorder="1"/>
    <xf numFmtId="2" fontId="4" fillId="25" borderId="106" xfId="0" applyNumberFormat="1" applyFont="1" applyFill="1" applyBorder="1"/>
    <xf numFmtId="17" fontId="2" fillId="27" borderId="2" xfId="0" applyNumberFormat="1" applyFont="1" applyFill="1" applyBorder="1" applyAlignment="1">
      <alignment horizontal="center"/>
    </xf>
    <xf numFmtId="17" fontId="2" fillId="28" borderId="3" xfId="0" applyNumberFormat="1" applyFont="1" applyFill="1" applyBorder="1" applyAlignment="1">
      <alignment horizontal="center"/>
    </xf>
    <xf numFmtId="0" fontId="2" fillId="2" borderId="85" xfId="0" applyFont="1" applyFill="1" applyBorder="1" applyAlignment="1">
      <alignment horizontal="right" vertical="center" wrapText="1"/>
    </xf>
    <xf numFmtId="37" fontId="2" fillId="2" borderId="57" xfId="0" applyNumberFormat="1" applyFont="1" applyFill="1" applyBorder="1" applyAlignment="1">
      <alignment horizontal="center" vertical="center"/>
    </xf>
    <xf numFmtId="3" fontId="2" fillId="2" borderId="57" xfId="0" applyNumberFormat="1" applyFont="1" applyFill="1" applyBorder="1" applyAlignment="1">
      <alignment horizontal="left"/>
    </xf>
    <xf numFmtId="0" fontId="2" fillId="2" borderId="1" xfId="0" applyFont="1" applyFill="1" applyBorder="1" applyAlignment="1">
      <alignment horizontal="center" vertical="center"/>
    </xf>
    <xf numFmtId="0" fontId="2" fillId="2" borderId="45" xfId="0" applyFont="1" applyFill="1" applyBorder="1" applyAlignment="1">
      <alignment horizontal="right" vertical="center" wrapText="1"/>
    </xf>
    <xf numFmtId="2" fontId="8" fillId="0" borderId="0" xfId="0" applyNumberFormat="1" applyFont="1" applyAlignment="1">
      <alignment horizontal="left" vertical="top"/>
    </xf>
    <xf numFmtId="3" fontId="2" fillId="2" borderId="14" xfId="0" applyNumberFormat="1" applyFont="1" applyFill="1" applyBorder="1" applyAlignment="1">
      <alignment horizontal="left"/>
    </xf>
    <xf numFmtId="37" fontId="1" fillId="0" borderId="18" xfId="0" applyNumberFormat="1" applyFont="1" applyBorder="1" applyAlignment="1">
      <alignment horizontal="left"/>
    </xf>
    <xf numFmtId="37" fontId="1" fillId="0" borderId="61" xfId="0" applyNumberFormat="1" applyFont="1" applyBorder="1" applyAlignment="1">
      <alignment horizontal="left"/>
    </xf>
    <xf numFmtId="37" fontId="1" fillId="0" borderId="66" xfId="0" applyNumberFormat="1" applyFont="1" applyBorder="1" applyAlignment="1">
      <alignment horizontal="left"/>
    </xf>
    <xf numFmtId="0" fontId="2" fillId="2" borderId="32" xfId="0" applyFont="1" applyFill="1" applyBorder="1" applyAlignment="1">
      <alignment horizontal="center" vertical="center" wrapText="1"/>
    </xf>
    <xf numFmtId="3" fontId="2" fillId="2" borderId="38" xfId="0" applyNumberFormat="1" applyFont="1" applyFill="1" applyBorder="1" applyAlignment="1">
      <alignment horizontal="left"/>
    </xf>
    <xf numFmtId="0" fontId="2" fillId="2" borderId="38" xfId="0" applyFont="1" applyFill="1" applyBorder="1" applyAlignment="1">
      <alignment horizontal="center" vertical="center"/>
    </xf>
    <xf numFmtId="37" fontId="2" fillId="2" borderId="78" xfId="0" applyNumberFormat="1" applyFont="1" applyFill="1" applyBorder="1" applyAlignment="1">
      <alignment horizontal="left"/>
    </xf>
    <xf numFmtId="37" fontId="2" fillId="2" borderId="38" xfId="0" applyNumberFormat="1" applyFont="1" applyFill="1" applyBorder="1" applyAlignment="1">
      <alignment horizontal="left"/>
    </xf>
    <xf numFmtId="37" fontId="2" fillId="2" borderId="25" xfId="0" applyNumberFormat="1" applyFont="1" applyFill="1" applyBorder="1" applyAlignment="1">
      <alignment horizontal="left"/>
    </xf>
    <xf numFmtId="37" fontId="2" fillId="2" borderId="14" xfId="0" applyNumberFormat="1" applyFont="1" applyFill="1" applyBorder="1" applyAlignment="1">
      <alignment horizontal="left"/>
    </xf>
    <xf numFmtId="37" fontId="2" fillId="2" borderId="41" xfId="0" applyNumberFormat="1" applyFont="1" applyFill="1" applyBorder="1" applyAlignment="1">
      <alignment horizontal="left"/>
    </xf>
    <xf numFmtId="37" fontId="2" fillId="2" borderId="32" xfId="0" applyNumberFormat="1" applyFont="1" applyFill="1" applyBorder="1" applyAlignment="1">
      <alignment horizontal="center" vertical="center" wrapText="1"/>
    </xf>
    <xf numFmtId="168" fontId="2" fillId="2" borderId="33" xfId="0" applyNumberFormat="1" applyFont="1" applyFill="1" applyBorder="1" applyAlignment="1">
      <alignment horizontal="center" vertical="center" wrapText="1"/>
    </xf>
    <xf numFmtId="168" fontId="2" fillId="2" borderId="104" xfId="0" applyNumberFormat="1" applyFont="1" applyFill="1" applyBorder="1" applyAlignment="1">
      <alignment horizontal="center" vertical="center" wrapText="1"/>
    </xf>
    <xf numFmtId="37" fontId="2" fillId="2" borderId="38" xfId="0" applyNumberFormat="1" applyFont="1" applyFill="1" applyBorder="1" applyAlignment="1">
      <alignment horizontal="center" vertical="center"/>
    </xf>
    <xf numFmtId="170" fontId="1" fillId="10" borderId="57" xfId="0" applyNumberFormat="1" applyFont="1" applyFill="1" applyBorder="1" applyAlignment="1">
      <alignment horizontal="center"/>
    </xf>
    <xf numFmtId="37" fontId="8" fillId="0" borderId="0" xfId="0" applyNumberFormat="1" applyFont="1" applyAlignment="1">
      <alignment horizontal="left" vertical="top"/>
    </xf>
    <xf numFmtId="37" fontId="1" fillId="0" borderId="57" xfId="0" applyNumberFormat="1" applyFont="1" applyBorder="1" applyAlignment="1">
      <alignment horizontal="left"/>
    </xf>
    <xf numFmtId="37" fontId="1" fillId="0" borderId="57" xfId="0" applyNumberFormat="1" applyFont="1" applyBorder="1" applyAlignment="1">
      <alignment horizontal="center"/>
    </xf>
    <xf numFmtId="170" fontId="1" fillId="0" borderId="57" xfId="0" applyNumberFormat="1" applyFont="1" applyBorder="1" applyAlignment="1">
      <alignment horizontal="center"/>
    </xf>
    <xf numFmtId="0" fontId="5" fillId="0" borderId="0" xfId="0" applyFont="1" applyAlignment="1">
      <alignment vertical="center"/>
    </xf>
    <xf numFmtId="0" fontId="5" fillId="0" borderId="0" xfId="0" applyFont="1" applyAlignment="1">
      <alignment horizontal="right" vertical="center"/>
    </xf>
    <xf numFmtId="17" fontId="5" fillId="0" borderId="0" xfId="0" applyNumberFormat="1" applyFont="1" applyAlignment="1">
      <alignment horizontal="right" vertical="center"/>
    </xf>
    <xf numFmtId="0" fontId="2" fillId="2" borderId="38" xfId="0" applyFont="1" applyFill="1" applyBorder="1" applyAlignment="1">
      <alignment horizontal="center"/>
    </xf>
    <xf numFmtId="0" fontId="2" fillId="2" borderId="45" xfId="0" applyFont="1" applyFill="1" applyBorder="1" applyAlignment="1">
      <alignment horizontal="center" vertical="center"/>
    </xf>
    <xf numFmtId="37" fontId="1" fillId="0" borderId="57" xfId="0" applyNumberFormat="1" applyFont="1" applyBorder="1" applyAlignment="1">
      <alignment horizontal="left" vertical="center" wrapText="1"/>
    </xf>
    <xf numFmtId="0" fontId="20" fillId="2" borderId="78" xfId="0" applyFont="1" applyFill="1" applyBorder="1" applyAlignment="1">
      <alignment horizontal="center" vertical="center"/>
    </xf>
    <xf numFmtId="0" fontId="1" fillId="0" borderId="103" xfId="0" applyFont="1" applyBorder="1" applyAlignment="1">
      <alignment horizontal="left" vertical="top" wrapText="1"/>
    </xf>
    <xf numFmtId="37" fontId="1" fillId="2" borderId="57" xfId="0" applyNumberFormat="1" applyFont="1" applyFill="1" applyBorder="1" applyAlignment="1">
      <alignment horizontal="left" vertical="center" wrapText="1"/>
    </xf>
    <xf numFmtId="37" fontId="1" fillId="0" borderId="59" xfId="0" applyNumberFormat="1" applyFont="1" applyBorder="1" applyAlignment="1">
      <alignment horizontal="left" vertical="top" wrapText="1"/>
    </xf>
    <xf numFmtId="0" fontId="2" fillId="0" borderId="82" xfId="0" applyFont="1" applyBorder="1" applyAlignment="1">
      <alignment horizontal="left" vertical="center" wrapText="1"/>
    </xf>
    <xf numFmtId="37" fontId="21" fillId="0" borderId="57" xfId="0" applyNumberFormat="1" applyFont="1" applyBorder="1" applyAlignment="1">
      <alignment horizontal="left" vertical="center" wrapText="1"/>
    </xf>
    <xf numFmtId="37" fontId="1" fillId="0" borderId="57" xfId="0" applyNumberFormat="1" applyFont="1" applyBorder="1" applyAlignment="1">
      <alignment horizontal="left" vertical="center"/>
    </xf>
    <xf numFmtId="37" fontId="22" fillId="0" borderId="0" xfId="0" applyNumberFormat="1" applyFont="1" applyAlignment="1">
      <alignment horizontal="left" wrapText="1"/>
    </xf>
    <xf numFmtId="37" fontId="1" fillId="2" borderId="57" xfId="0" applyNumberFormat="1" applyFont="1" applyFill="1" applyBorder="1" applyAlignment="1">
      <alignment horizontal="left" vertical="center"/>
    </xf>
    <xf numFmtId="49" fontId="1" fillId="2" borderId="57" xfId="0" applyNumberFormat="1" applyFont="1" applyFill="1" applyBorder="1" applyAlignment="1">
      <alignment horizontal="left" vertical="center"/>
    </xf>
    <xf numFmtId="0" fontId="1" fillId="0" borderId="59" xfId="0" applyFont="1" applyBorder="1" applyAlignment="1">
      <alignment horizontal="left" vertical="top" wrapText="1"/>
    </xf>
    <xf numFmtId="0" fontId="6" fillId="20" borderId="0" xfId="0" applyFont="1" applyFill="1" applyAlignment="1">
      <alignment horizontal="center" vertical="center"/>
    </xf>
    <xf numFmtId="37" fontId="2" fillId="2" borderId="34" xfId="0" applyNumberFormat="1" applyFont="1" applyFill="1" applyBorder="1" applyAlignment="1">
      <alignment horizontal="center" vertical="center"/>
    </xf>
    <xf numFmtId="37" fontId="6" fillId="20" borderId="0" xfId="0" applyNumberFormat="1" applyFont="1" applyFill="1" applyAlignment="1">
      <alignment horizontal="center" vertical="center"/>
    </xf>
    <xf numFmtId="0" fontId="1" fillId="0" borderId="0" xfId="0" applyFont="1" applyAlignment="1">
      <alignment horizontal="right" vertical="center"/>
    </xf>
    <xf numFmtId="0" fontId="27" fillId="0" borderId="97" xfId="0" applyFont="1" applyBorder="1" applyAlignment="1">
      <alignment horizontal="left" vertical="center" wrapText="1"/>
    </xf>
    <xf numFmtId="0" fontId="2" fillId="2" borderId="38" xfId="0" applyFont="1" applyFill="1" applyBorder="1" applyAlignment="1">
      <alignment horizontal="center" vertical="center" wrapText="1"/>
    </xf>
    <xf numFmtId="0" fontId="1" fillId="0" borderId="72" xfId="0" applyFont="1" applyBorder="1" applyAlignment="1">
      <alignment horizontal="left" vertical="center" wrapText="1"/>
    </xf>
    <xf numFmtId="0" fontId="2" fillId="2" borderId="103" xfId="0" applyFont="1" applyFill="1" applyBorder="1" applyAlignment="1">
      <alignment horizontal="center" vertical="center" wrapText="1"/>
    </xf>
    <xf numFmtId="0" fontId="27" fillId="0" borderId="73" xfId="0" applyFont="1" applyBorder="1" applyAlignment="1">
      <alignment horizontal="left" vertical="top" wrapText="1"/>
    </xf>
    <xf numFmtId="0" fontId="2" fillId="2" borderId="103" xfId="0" applyFont="1" applyFill="1" applyBorder="1" applyAlignment="1">
      <alignment horizontal="center"/>
    </xf>
    <xf numFmtId="0" fontId="27" fillId="0" borderId="89" xfId="0" applyFont="1" applyBorder="1" applyAlignment="1">
      <alignment horizontal="left" vertical="center" wrapText="1"/>
    </xf>
    <xf numFmtId="0" fontId="1" fillId="0" borderId="32" xfId="0" applyFont="1" applyBorder="1" applyAlignment="1">
      <alignment horizontal="center" vertical="center" wrapText="1"/>
    </xf>
    <xf numFmtId="0" fontId="1" fillId="0" borderId="57" xfId="0" applyFont="1" applyBorder="1" applyAlignment="1">
      <alignment horizontal="left" vertical="center" wrapText="1"/>
    </xf>
    <xf numFmtId="0" fontId="1" fillId="0" borderId="4" xfId="0" applyFont="1" applyBorder="1" applyAlignment="1">
      <alignment horizontal="left" vertical="center"/>
    </xf>
    <xf numFmtId="0" fontId="1" fillId="0" borderId="57" xfId="0" applyFont="1" applyBorder="1" applyAlignment="1">
      <alignment horizontal="left" vertical="center"/>
    </xf>
    <xf numFmtId="0" fontId="26" fillId="0" borderId="31" xfId="0" applyFont="1" applyBorder="1" applyAlignment="1">
      <alignment horizontal="left" vertical="top" wrapText="1"/>
    </xf>
    <xf numFmtId="10" fontId="6" fillId="29" borderId="57" xfId="0" applyNumberFormat="1" applyFont="1" applyFill="1" applyBorder="1"/>
    <xf numFmtId="10" fontId="6" fillId="29" borderId="12" xfId="0" applyNumberFormat="1" applyFont="1" applyFill="1" applyBorder="1"/>
    <xf numFmtId="10" fontId="6" fillId="29" borderId="26" xfId="0" applyNumberFormat="1" applyFont="1" applyFill="1" applyBorder="1"/>
    <xf numFmtId="166" fontId="4" fillId="30" borderId="14" xfId="0" applyNumberFormat="1" applyFont="1" applyFill="1" applyBorder="1"/>
    <xf numFmtId="166" fontId="4" fillId="30" borderId="57" xfId="0" applyNumberFormat="1" applyFont="1" applyFill="1" applyBorder="1"/>
    <xf numFmtId="166" fontId="4" fillId="30" borderId="25" xfId="0" applyNumberFormat="1" applyFont="1" applyFill="1" applyBorder="1"/>
    <xf numFmtId="166" fontId="4" fillId="30" borderId="4" xfId="0" applyNumberFormat="1" applyFont="1" applyFill="1" applyBorder="1"/>
    <xf numFmtId="0" fontId="3" fillId="0" borderId="56" xfId="0" applyFont="1" applyBorder="1" applyAlignment="1"/>
    <xf numFmtId="0" fontId="0" fillId="0" borderId="0" xfId="0" applyAlignment="1"/>
    <xf numFmtId="0" fontId="3" fillId="0" borderId="15" xfId="0" applyFont="1" applyBorder="1" applyAlignment="1"/>
    <xf numFmtId="0" fontId="3" fillId="0" borderId="17" xfId="0" applyFont="1" applyBorder="1" applyAlignment="1"/>
    <xf numFmtId="0" fontId="3" fillId="0" borderId="30" xfId="0" applyFont="1" applyBorder="1" applyAlignment="1"/>
    <xf numFmtId="0" fontId="3" fillId="0" borderId="12" xfId="0" applyFont="1" applyBorder="1" applyAlignment="1"/>
    <xf numFmtId="37" fontId="2" fillId="0" borderId="0" xfId="0" applyNumberFormat="1" applyFont="1" applyAlignment="1"/>
    <xf numFmtId="0" fontId="3" fillId="0" borderId="69" xfId="0" applyFont="1" applyBorder="1" applyAlignment="1"/>
    <xf numFmtId="0" fontId="3" fillId="0" borderId="34" xfId="0" applyFont="1" applyBorder="1" applyAlignment="1"/>
    <xf numFmtId="0" fontId="3" fillId="0" borderId="77" xfId="0" applyFont="1" applyBorder="1" applyAlignment="1"/>
    <xf numFmtId="0" fontId="3" fillId="0" borderId="27" xfId="0" applyFont="1" applyBorder="1" applyAlignment="1"/>
    <xf numFmtId="0" fontId="3" fillId="0" borderId="31" xfId="0" applyFont="1" applyBorder="1" applyAlignment="1"/>
    <xf numFmtId="0" fontId="3" fillId="0" borderId="80" xfId="0" applyFont="1" applyBorder="1" applyAlignment="1"/>
    <xf numFmtId="0" fontId="3" fillId="0" borderId="92" xfId="0" applyFont="1" applyBorder="1" applyAlignment="1"/>
    <xf numFmtId="0" fontId="3" fillId="0" borderId="50" xfId="0" applyFont="1" applyBorder="1" applyAlignment="1"/>
    <xf numFmtId="0" fontId="3" fillId="0" borderId="39" xfId="0" applyFont="1" applyBorder="1" applyAlignment="1"/>
    <xf numFmtId="0" fontId="3" fillId="0" borderId="35" xfId="0" applyFont="1" applyBorder="1" applyAlignment="1"/>
    <xf numFmtId="0" fontId="3" fillId="0" borderId="82" xfId="0" applyFont="1" applyBorder="1" applyAlignment="1"/>
    <xf numFmtId="0" fontId="3" fillId="0" borderId="60" xfId="0" applyFont="1" applyBorder="1" applyAlignment="1"/>
    <xf numFmtId="0" fontId="3" fillId="0" borderId="62" xfId="0" applyFont="1" applyBorder="1" applyAlignment="1"/>
    <xf numFmtId="0" fontId="3" fillId="0" borderId="63" xfId="0" applyFont="1" applyBorder="1" applyAlignment="1"/>
    <xf numFmtId="0" fontId="3" fillId="0" borderId="67" xfId="0" applyFont="1" applyBorder="1" applyAlignment="1"/>
    <xf numFmtId="0" fontId="3" fillId="0" borderId="70" xfId="0" applyFont="1" applyBorder="1" applyAlignment="1"/>
    <xf numFmtId="0" fontId="3" fillId="0" borderId="71" xfId="0" applyFont="1" applyBorder="1" applyAlignment="1"/>
    <xf numFmtId="0" fontId="3" fillId="0" borderId="74" xfId="0" applyFont="1" applyBorder="1" applyAlignment="1"/>
    <xf numFmtId="0" fontId="3" fillId="0" borderId="104" xfId="0" applyFont="1" applyBorder="1" applyAlignment="1"/>
    <xf numFmtId="0" fontId="3" fillId="0" borderId="97" xfId="0" applyFont="1" applyBorder="1" applyAlignment="1"/>
    <xf numFmtId="0" fontId="3" fillId="0" borderId="16" xfId="0" applyFont="1" applyBorder="1" applyAlignment="1"/>
    <xf numFmtId="0" fontId="3" fillId="0" borderId="75" xfId="0" applyFont="1" applyBorder="1" applyAlignment="1"/>
    <xf numFmtId="0" fontId="3" fillId="0" borderId="76" xfId="0" applyFont="1" applyBorder="1" applyAlignment="1"/>
    <xf numFmtId="0" fontId="3" fillId="0" borderId="4" xfId="0" applyFont="1" applyBorder="1" applyAlignment="1"/>
    <xf numFmtId="0" fontId="3" fillId="0" borderId="11" xfId="0" applyFont="1" applyBorder="1" applyAlignment="1"/>
    <xf numFmtId="0" fontId="3" fillId="0" borderId="66" xfId="0" applyFont="1" applyBorder="1" applyAlignment="1"/>
    <xf numFmtId="0" fontId="3" fillId="0" borderId="102" xfId="0" applyFont="1" applyBorder="1" applyAlignment="1"/>
    <xf numFmtId="0" fontId="3" fillId="0" borderId="25" xfId="0" applyFont="1" applyBorder="1" applyAlignment="1"/>
    <xf numFmtId="0" fontId="3" fillId="0" borderId="86" xfId="0" applyFont="1" applyBorder="1" applyAlignment="1"/>
    <xf numFmtId="0" fontId="3" fillId="0" borderId="68" xfId="0" applyFont="1" applyBorder="1" applyAlignment="1"/>
    <xf numFmtId="0" fontId="3" fillId="0" borderId="105" xfId="0" applyFont="1" applyBorder="1" applyAlignment="1"/>
  </cellXfs>
  <cellStyles count="1">
    <cellStyle name="Normal" xfId="0" builtinId="0"/>
  </cellStyles>
  <dxfs count="28">
    <dxf>
      <font>
        <color rgb="FFFFFF00"/>
      </font>
      <fill>
        <patternFill patternType="solid">
          <fgColor rgb="FFFF0000"/>
          <bgColor rgb="FFFF0000"/>
        </patternFill>
      </fill>
    </dxf>
    <dxf>
      <font>
        <color rgb="FFFFFF00"/>
      </font>
      <fill>
        <patternFill patternType="solid">
          <fgColor rgb="FFFF0000"/>
          <bgColor rgb="FFFF0000"/>
        </patternFill>
      </fill>
    </dxf>
    <dxf>
      <font>
        <color theme="5"/>
      </font>
      <fill>
        <patternFill patternType="none"/>
      </fill>
    </dxf>
    <dxf>
      <font>
        <color theme="5"/>
      </font>
      <fill>
        <patternFill patternType="none"/>
      </fill>
    </dxf>
    <dxf>
      <font>
        <color theme="5"/>
      </font>
      <fill>
        <patternFill patternType="none"/>
      </fill>
    </dxf>
    <dxf>
      <font>
        <color rgb="FFFFFF00"/>
      </font>
      <fill>
        <patternFill patternType="solid">
          <fgColor rgb="FFFF0000"/>
          <bgColor rgb="FFFF0000"/>
        </patternFill>
      </fill>
    </dxf>
    <dxf>
      <font>
        <color rgb="FFFFFF00"/>
      </font>
      <fill>
        <patternFill patternType="solid">
          <fgColor rgb="FFFF0000"/>
          <bgColor rgb="FFFF0000"/>
        </patternFill>
      </fill>
    </dxf>
    <dxf>
      <font>
        <color rgb="FFFFFFFF"/>
      </font>
      <fill>
        <patternFill patternType="solid">
          <fgColor rgb="FF00FF00"/>
          <bgColor rgb="FF00FF00"/>
        </patternFill>
      </fill>
    </dxf>
    <dxf>
      <font>
        <color rgb="FFFFFFFF"/>
      </font>
      <fill>
        <patternFill patternType="solid">
          <fgColor rgb="FFFF0000"/>
          <bgColor rgb="FFFF0000"/>
        </patternFill>
      </fill>
    </dxf>
    <dxf>
      <font>
        <color rgb="FFFFFF00"/>
      </font>
      <fill>
        <patternFill patternType="solid">
          <fgColor rgb="FFFF0000"/>
          <bgColor rgb="FFFF0000"/>
        </patternFill>
      </fill>
    </dxf>
    <dxf>
      <font>
        <color rgb="FFFFFF00"/>
      </font>
      <fill>
        <patternFill patternType="solid">
          <fgColor rgb="FFFF0000"/>
          <bgColor rgb="FFFF0000"/>
        </patternFill>
      </fill>
    </dxf>
    <dxf>
      <font>
        <color rgb="FFFFFF00"/>
      </font>
      <fill>
        <patternFill patternType="solid">
          <fgColor rgb="FFFF0000"/>
          <bgColor rgb="FFFF0000"/>
        </patternFill>
      </fill>
    </dxf>
    <dxf>
      <font>
        <color rgb="FFFFFF00"/>
      </font>
      <fill>
        <patternFill patternType="solid">
          <fgColor rgb="FFFF0000"/>
          <bgColor rgb="FFFF0000"/>
        </patternFill>
      </fill>
    </dxf>
    <dxf>
      <font>
        <color rgb="FFFFFF00"/>
      </font>
      <fill>
        <patternFill patternType="solid">
          <fgColor rgb="FFFF0000"/>
          <bgColor rgb="FFFF0000"/>
        </patternFill>
      </fill>
    </dxf>
    <dxf>
      <font>
        <color rgb="FFFFFF00"/>
      </font>
      <fill>
        <patternFill patternType="solid">
          <fgColor rgb="FFFF0000"/>
          <bgColor rgb="FFFF0000"/>
        </patternFill>
      </fill>
    </dxf>
    <dxf>
      <font>
        <color rgb="FFFFFFFF"/>
      </font>
      <fill>
        <patternFill patternType="solid">
          <fgColor rgb="FFDF0024"/>
          <bgColor rgb="FFDF0024"/>
        </patternFill>
      </fill>
    </dxf>
    <dxf>
      <font>
        <b/>
        <color rgb="FFFFFFFF"/>
      </font>
      <fill>
        <patternFill patternType="solid">
          <fgColor rgb="FF00FF00"/>
          <bgColor rgb="FF00FF00"/>
        </patternFill>
      </fill>
    </dxf>
    <dxf>
      <font>
        <b/>
        <color rgb="FFFFFFFF"/>
      </font>
      <fill>
        <patternFill patternType="solid">
          <fgColor rgb="FF00FF00"/>
          <bgColor rgb="FF00FF00"/>
        </patternFill>
      </fill>
    </dxf>
    <dxf>
      <font>
        <color rgb="FFFFFF00"/>
      </font>
      <fill>
        <patternFill patternType="solid">
          <fgColor rgb="FFFF0000"/>
          <bgColor rgb="FFFF0000"/>
        </patternFill>
      </fill>
    </dxf>
    <dxf>
      <fill>
        <patternFill patternType="solid">
          <fgColor rgb="FF00FF00"/>
          <bgColor rgb="FF00FF00"/>
        </patternFill>
      </fill>
    </dxf>
    <dxf>
      <fill>
        <patternFill patternType="solid">
          <fgColor rgb="FF00FF00"/>
          <bgColor rgb="FF00FF00"/>
        </patternFill>
      </fill>
    </dxf>
    <dxf>
      <font>
        <color rgb="FFFFFFFF"/>
      </font>
      <fill>
        <patternFill patternType="solid">
          <fgColor rgb="FFDF0024"/>
          <bgColor rgb="FFDF0024"/>
        </patternFill>
      </fill>
    </dxf>
    <dxf>
      <font>
        <b/>
        <color rgb="FFFFFFFF"/>
      </font>
      <fill>
        <patternFill patternType="solid">
          <fgColor rgb="FFFF0000"/>
          <bgColor rgb="FFFF0000"/>
        </patternFill>
      </fill>
    </dxf>
    <dxf>
      <font>
        <b/>
        <color rgb="FFFFFFFF"/>
      </font>
      <fill>
        <patternFill patternType="solid">
          <fgColor rgb="FF00FF00"/>
          <bgColor rgb="FF00FF00"/>
        </patternFill>
      </fill>
    </dxf>
    <dxf>
      <font>
        <color rgb="FFFFFFFF"/>
      </font>
      <fill>
        <patternFill patternType="solid">
          <fgColor rgb="FF00FF00"/>
          <bgColor rgb="FF00FF00"/>
        </patternFill>
      </fill>
    </dxf>
    <dxf>
      <font>
        <color rgb="FFFFFFFF"/>
      </font>
      <fill>
        <patternFill patternType="solid">
          <fgColor rgb="FFFF0000"/>
          <bgColor rgb="FFFF0000"/>
        </patternFill>
      </fill>
    </dxf>
    <dxf>
      <font>
        <color rgb="FFFFFF00"/>
      </font>
      <fill>
        <patternFill patternType="solid">
          <fgColor rgb="FFFF0000"/>
          <bgColor rgb="FFFF0000"/>
        </patternFill>
      </fill>
    </dxf>
    <dxf>
      <font>
        <color rgb="FFFFFF00"/>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447675</xdr:colOff>
      <xdr:row>17</xdr:row>
      <xdr:rowOff>209550</xdr:rowOff>
    </xdr:from>
    <xdr:ext cx="1152525" cy="676275"/>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238125</xdr:colOff>
      <xdr:row>21</xdr:row>
      <xdr:rowOff>114300</xdr:rowOff>
    </xdr:from>
    <xdr:ext cx="1152525" cy="676275"/>
    <xdr:pic>
      <xdr:nvPicPr>
        <xdr:cNvPr id="2" name="image1.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47625</xdr:colOff>
      <xdr:row>0</xdr:row>
      <xdr:rowOff>0</xdr:rowOff>
    </xdr:from>
    <xdr:ext cx="1247775" cy="723900"/>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xdr:row>
      <xdr:rowOff>47625</xdr:rowOff>
    </xdr:from>
    <xdr:ext cx="1152525" cy="676275"/>
    <xdr:pic>
      <xdr:nvPicPr>
        <xdr:cNvPr id="2" name="image1.png" title="Imagen">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J979"/>
  <sheetViews>
    <sheetView showGridLines="0" tabSelected="1" zoomScale="85" zoomScaleNormal="85" workbookViewId="0">
      <pane xSplit="3" topLeftCell="T1" activePane="topRight" state="frozen"/>
      <selection pane="topRight" activeCell="T24" sqref="T24:T26"/>
    </sheetView>
  </sheetViews>
  <sheetFormatPr defaultColWidth="12.625" defaultRowHeight="15" customHeight="1"/>
  <cols>
    <col min="1" max="1" width="2.375" customWidth="1"/>
    <col min="2" max="2" width="28.625" customWidth="1"/>
    <col min="3" max="3" width="27.5" customWidth="1"/>
    <col min="4" max="12" width="15.375" customWidth="1"/>
    <col min="13" max="13" width="16.75" customWidth="1"/>
    <col min="14" max="23" width="15.375" customWidth="1"/>
    <col min="24" max="27" width="13.125" customWidth="1"/>
    <col min="28" max="28" width="15.5" bestFit="1" customWidth="1"/>
    <col min="29" max="36" width="13.125" customWidth="1"/>
  </cols>
  <sheetData>
    <row r="1" spans="2:36">
      <c r="C1" s="1"/>
      <c r="O1" s="1"/>
      <c r="P1" s="1"/>
      <c r="Q1" s="1"/>
      <c r="R1" s="1"/>
      <c r="S1" s="1"/>
      <c r="T1" s="1"/>
      <c r="U1" s="1"/>
      <c r="V1" s="1"/>
      <c r="W1" s="1"/>
      <c r="X1" s="1"/>
      <c r="Y1" s="1"/>
      <c r="Z1" s="1"/>
      <c r="AA1" s="1"/>
      <c r="AB1" s="1"/>
      <c r="AC1" s="1"/>
      <c r="AD1" s="1"/>
      <c r="AE1" s="1"/>
      <c r="AF1" s="1"/>
      <c r="AG1" s="1"/>
      <c r="AH1" s="1"/>
      <c r="AI1" s="1"/>
      <c r="AJ1" s="1"/>
    </row>
    <row r="2" spans="2:36">
      <c r="B2" s="518" t="s">
        <v>0</v>
      </c>
      <c r="C2" s="583"/>
      <c r="P2" s="584"/>
      <c r="Q2" s="584"/>
      <c r="R2" s="584"/>
      <c r="S2" s="584"/>
      <c r="T2" s="584"/>
      <c r="U2" s="584"/>
      <c r="V2" s="584"/>
      <c r="W2" s="584"/>
      <c r="X2" s="584"/>
      <c r="Y2" s="584"/>
      <c r="Z2" s="584"/>
      <c r="AA2" s="584"/>
      <c r="AB2" s="519" t="str">
        <f>"Horas "&amp;TEXT(C49+2,"#")&amp;" y resto"</f>
        <v>Horas 2023 y resto</v>
      </c>
      <c r="AC2" s="1"/>
      <c r="AE2" s="1"/>
      <c r="AF2" s="1"/>
      <c r="AG2" s="1"/>
      <c r="AH2" s="1"/>
      <c r="AI2" s="1"/>
      <c r="AJ2" s="1"/>
    </row>
    <row r="3" spans="2:36">
      <c r="B3" s="397" t="s">
        <v>1</v>
      </c>
      <c r="C3" s="2" t="s">
        <v>2</v>
      </c>
      <c r="D3" s="3" t="str">
        <f>"ene-"&amp;TEXT($C$49,"#")</f>
        <v>ene-2021</v>
      </c>
      <c r="E3" s="3" t="str">
        <f>"feb-"&amp;TEXT($C$49,"#")</f>
        <v>feb-2021</v>
      </c>
      <c r="F3" s="3" t="str">
        <f>"mar-"&amp;TEXT($C$49,"#")</f>
        <v>mar-2021</v>
      </c>
      <c r="G3" s="3" t="str">
        <f>"abr-"&amp;TEXT($C$49,"#")</f>
        <v>abr-2021</v>
      </c>
      <c r="H3" s="3" t="str">
        <f>"may-"&amp;TEXT($C$49,"#")</f>
        <v>may-2021</v>
      </c>
      <c r="I3" s="3" t="str">
        <f>"jun-"&amp;TEXT($C$49,"#")</f>
        <v>jun-2021</v>
      </c>
      <c r="J3" s="3" t="str">
        <f>"jul-"&amp;TEXT($C$49,"#")</f>
        <v>jul-2021</v>
      </c>
      <c r="K3" s="3" t="str">
        <f>"ago-"&amp;TEXT($C$49,"#")</f>
        <v>ago-2021</v>
      </c>
      <c r="L3" s="3" t="str">
        <f>"sep-"&amp;TEXT($C$49,"#")</f>
        <v>sep-2021</v>
      </c>
      <c r="M3" s="3" t="str">
        <f>"oct-"&amp;TEXT($C$49,"#")</f>
        <v>oct-2021</v>
      </c>
      <c r="N3" s="3" t="str">
        <f>"nov-"&amp;TEXT($C$49,"#")</f>
        <v>nov-2021</v>
      </c>
      <c r="O3" s="491" t="str">
        <f>"dic-"&amp;TEXT($C$49,"#")</f>
        <v>dic-2021</v>
      </c>
      <c r="P3" s="515" t="str">
        <f>"ene-"&amp;TEXT($C$49+1,"#")</f>
        <v>ene-2022</v>
      </c>
      <c r="Q3" s="3" t="str">
        <f>"feb-"&amp;TEXT($C$49+1,"#")</f>
        <v>feb-2022</v>
      </c>
      <c r="R3" s="3" t="str">
        <f>"mar-"&amp;TEXT($C$49+1,"#")</f>
        <v>mar-2022</v>
      </c>
      <c r="S3" s="3" t="str">
        <f>"abr-"&amp;TEXT($C$49+1,"#")</f>
        <v>abr-2022</v>
      </c>
      <c r="T3" s="514" t="str">
        <f>"may-"&amp;TEXT($C$49+1,"#")</f>
        <v>may-2022</v>
      </c>
      <c r="U3" s="3" t="str">
        <f>"jun-"&amp;TEXT($C$49+1,"#")</f>
        <v>jun-2022</v>
      </c>
      <c r="V3" s="3" t="str">
        <f>"jul-"&amp;TEXT($C$49+1,"#")</f>
        <v>jul-2022</v>
      </c>
      <c r="W3" s="3" t="str">
        <f>"ago-"&amp;TEXT($C$49+1,"#")</f>
        <v>ago-2022</v>
      </c>
      <c r="X3" s="3" t="str">
        <f>"sep-"&amp;TEXT($C$49+1,"#")</f>
        <v>sep-2022</v>
      </c>
      <c r="Y3" s="3" t="str">
        <f>"oct-"&amp;TEXT($C$49+1,"#")</f>
        <v>oct-2022</v>
      </c>
      <c r="Z3" s="3" t="str">
        <f>"nov-"&amp;TEXT($C$49+1,"#")</f>
        <v>nov-2022</v>
      </c>
      <c r="AA3" s="3" t="str">
        <f>"dic-"&amp;TEXT($C$49+1,"#")</f>
        <v>dic-2022</v>
      </c>
      <c r="AB3" s="585"/>
      <c r="AC3" s="1"/>
      <c r="AE3" s="1"/>
      <c r="AF3" s="1"/>
      <c r="AG3" s="1"/>
      <c r="AH3" s="1"/>
      <c r="AI3" s="1"/>
      <c r="AJ3" s="1"/>
    </row>
    <row r="4" spans="2:36">
      <c r="B4" s="5" t="s">
        <v>3</v>
      </c>
      <c r="C4" s="506">
        <v>17.899999999999999</v>
      </c>
      <c r="D4" s="506"/>
      <c r="E4" s="506"/>
      <c r="F4" s="506"/>
      <c r="G4" s="506"/>
      <c r="H4" s="506"/>
      <c r="I4" s="506"/>
      <c r="J4" s="506">
        <v>7</v>
      </c>
      <c r="K4" s="506"/>
      <c r="L4" s="506">
        <v>5</v>
      </c>
      <c r="M4" s="506">
        <v>1</v>
      </c>
      <c r="N4" s="506">
        <v>8</v>
      </c>
      <c r="O4" s="493">
        <v>7</v>
      </c>
      <c r="P4" s="492"/>
      <c r="Q4" s="493"/>
      <c r="R4" s="493"/>
      <c r="S4" s="493"/>
      <c r="T4" s="493"/>
      <c r="U4" s="493"/>
      <c r="V4" s="493"/>
      <c r="W4" s="493"/>
      <c r="X4" s="493"/>
      <c r="Y4" s="493"/>
      <c r="Z4" s="493"/>
      <c r="AA4" s="494"/>
      <c r="AB4" s="9"/>
      <c r="AC4" s="10"/>
      <c r="AE4" s="1"/>
      <c r="AF4" s="1"/>
      <c r="AG4" s="1"/>
      <c r="AH4" s="1"/>
      <c r="AI4" s="1"/>
      <c r="AJ4" s="1"/>
    </row>
    <row r="5" spans="2:36">
      <c r="B5" s="399" t="s">
        <v>4</v>
      </c>
      <c r="C5" s="498">
        <v>26.35</v>
      </c>
      <c r="D5" s="498"/>
      <c r="E5" s="498"/>
      <c r="F5" s="498"/>
      <c r="G5" s="498"/>
      <c r="H5" s="498"/>
      <c r="I5" s="498"/>
      <c r="J5" s="498"/>
      <c r="K5" s="498"/>
      <c r="L5" s="498"/>
      <c r="M5" s="498"/>
      <c r="N5" s="498"/>
      <c r="O5" s="496"/>
      <c r="P5" s="495"/>
      <c r="Q5" s="496"/>
      <c r="R5" s="496"/>
      <c r="S5" s="496"/>
      <c r="T5" s="496"/>
      <c r="U5" s="496"/>
      <c r="V5" s="496"/>
      <c r="W5" s="496"/>
      <c r="X5" s="496"/>
      <c r="Y5" s="496"/>
      <c r="Z5" s="496"/>
      <c r="AA5" s="497"/>
      <c r="AB5" s="9"/>
      <c r="AC5" s="10"/>
      <c r="AE5" s="1"/>
      <c r="AF5" s="1"/>
      <c r="AG5" s="1"/>
      <c r="AH5" s="1"/>
      <c r="AI5" s="1"/>
      <c r="AJ5" s="1"/>
    </row>
    <row r="6" spans="2:36">
      <c r="B6" s="5" t="s">
        <v>3</v>
      </c>
      <c r="C6" s="498">
        <v>19.25</v>
      </c>
      <c r="D6" s="498"/>
      <c r="E6" s="498"/>
      <c r="F6" s="498"/>
      <c r="G6" s="498"/>
      <c r="H6" s="498"/>
      <c r="I6" s="498"/>
      <c r="J6" s="498"/>
      <c r="K6" s="498"/>
      <c r="L6" s="498"/>
      <c r="M6" s="498"/>
      <c r="N6" s="498"/>
      <c r="O6" s="496"/>
      <c r="P6" s="495">
        <v>15</v>
      </c>
      <c r="Q6" s="496">
        <v>6</v>
      </c>
      <c r="R6" s="496">
        <v>7</v>
      </c>
      <c r="S6" s="496">
        <v>10</v>
      </c>
      <c r="T6" s="496">
        <v>3</v>
      </c>
      <c r="U6" s="496">
        <v>8</v>
      </c>
      <c r="V6" s="496"/>
      <c r="W6" s="496"/>
      <c r="X6" s="496"/>
      <c r="Y6" s="496"/>
      <c r="Z6" s="496"/>
      <c r="AA6" s="497"/>
      <c r="AB6" s="9"/>
      <c r="AC6" s="10"/>
      <c r="AE6" s="1"/>
      <c r="AF6" s="1"/>
      <c r="AG6" s="1"/>
      <c r="AH6" s="1"/>
      <c r="AI6" s="1"/>
      <c r="AJ6" s="1"/>
    </row>
    <row r="7" spans="2:36">
      <c r="B7" s="402"/>
      <c r="C7" s="498"/>
      <c r="D7" s="498"/>
      <c r="E7" s="498"/>
      <c r="F7" s="498"/>
      <c r="G7" s="498"/>
      <c r="H7" s="498"/>
      <c r="I7" s="498"/>
      <c r="J7" s="498"/>
      <c r="K7" s="498"/>
      <c r="L7" s="498"/>
      <c r="M7" s="498"/>
      <c r="N7" s="498"/>
      <c r="O7" s="496"/>
      <c r="P7" s="513"/>
      <c r="Q7" s="496"/>
      <c r="R7" s="496"/>
      <c r="S7" s="496"/>
      <c r="T7" s="496"/>
      <c r="U7" s="496"/>
      <c r="V7" s="496"/>
      <c r="W7" s="496"/>
      <c r="X7" s="496"/>
      <c r="Y7" s="496"/>
      <c r="Z7" s="496"/>
      <c r="AA7" s="497"/>
      <c r="AB7" s="9"/>
      <c r="AC7" s="13"/>
      <c r="AE7" s="1"/>
      <c r="AF7" s="1"/>
      <c r="AG7" s="1"/>
      <c r="AH7" s="1"/>
      <c r="AI7" s="1"/>
      <c r="AJ7" s="1"/>
    </row>
    <row r="8" spans="2:36">
      <c r="B8" s="399"/>
      <c r="C8" s="498"/>
      <c r="D8" s="499"/>
      <c r="E8" s="499"/>
      <c r="F8" s="499"/>
      <c r="G8" s="499"/>
      <c r="H8" s="499"/>
      <c r="I8" s="499"/>
      <c r="J8" s="499"/>
      <c r="K8" s="499"/>
      <c r="L8" s="499"/>
      <c r="M8" s="499"/>
      <c r="N8" s="499"/>
      <c r="O8" s="500"/>
      <c r="P8" s="512"/>
      <c r="Q8" s="498"/>
      <c r="R8" s="498"/>
      <c r="S8" s="498"/>
      <c r="T8" s="498"/>
      <c r="U8" s="499"/>
      <c r="V8" s="499"/>
      <c r="W8" s="499"/>
      <c r="X8" s="499"/>
      <c r="Y8" s="499"/>
      <c r="Z8" s="499"/>
      <c r="AA8" s="500"/>
      <c r="AB8" s="9"/>
      <c r="AC8" s="13"/>
      <c r="AE8" s="1"/>
      <c r="AF8" s="1"/>
      <c r="AG8" s="1"/>
      <c r="AH8" s="1"/>
      <c r="AI8" s="1"/>
      <c r="AJ8" s="1"/>
    </row>
    <row r="9" spans="2:36">
      <c r="B9" s="1"/>
      <c r="C9" s="16" t="s">
        <v>5</v>
      </c>
      <c r="D9" s="17"/>
      <c r="E9" s="17"/>
      <c r="F9" s="17"/>
      <c r="G9" s="17"/>
      <c r="H9" s="17"/>
      <c r="I9" s="17"/>
      <c r="J9" s="17">
        <f t="shared" ref="J9:Z9" si="0">SUM(J4:J8)</f>
        <v>7</v>
      </c>
      <c r="K9" s="17">
        <f t="shared" si="0"/>
        <v>0</v>
      </c>
      <c r="L9" s="17">
        <f t="shared" si="0"/>
        <v>5</v>
      </c>
      <c r="M9" s="17">
        <f t="shared" si="0"/>
        <v>1</v>
      </c>
      <c r="N9" s="17">
        <f t="shared" si="0"/>
        <v>8</v>
      </c>
      <c r="O9" s="404">
        <f t="shared" si="0"/>
        <v>7</v>
      </c>
      <c r="P9" s="18">
        <f t="shared" si="0"/>
        <v>15</v>
      </c>
      <c r="Q9" s="17">
        <f t="shared" si="0"/>
        <v>6</v>
      </c>
      <c r="R9" s="17">
        <f t="shared" si="0"/>
        <v>7</v>
      </c>
      <c r="S9" s="17">
        <f t="shared" si="0"/>
        <v>10</v>
      </c>
      <c r="T9" s="17">
        <f t="shared" si="0"/>
        <v>3</v>
      </c>
      <c r="U9" s="17">
        <f t="shared" si="0"/>
        <v>8</v>
      </c>
      <c r="V9" s="17">
        <f t="shared" si="0"/>
        <v>0</v>
      </c>
      <c r="W9" s="17">
        <f t="shared" si="0"/>
        <v>0</v>
      </c>
      <c r="X9" s="17">
        <f t="shared" si="0"/>
        <v>0</v>
      </c>
      <c r="Y9" s="17">
        <f t="shared" si="0"/>
        <v>0</v>
      </c>
      <c r="Z9" s="17">
        <f t="shared" si="0"/>
        <v>0</v>
      </c>
      <c r="AA9" s="19">
        <f>SUM(AA4:AA7)</f>
        <v>0</v>
      </c>
      <c r="AB9" s="405"/>
      <c r="AC9" s="13">
        <f>SUM(D9:L9)</f>
        <v>12</v>
      </c>
      <c r="AE9" s="1"/>
      <c r="AF9" s="1"/>
      <c r="AG9" s="1"/>
      <c r="AH9" s="1"/>
      <c r="AI9" s="1"/>
      <c r="AJ9" s="1"/>
    </row>
    <row r="10" spans="2:36">
      <c r="AE10" s="1"/>
      <c r="AF10" s="1"/>
      <c r="AG10" s="1"/>
      <c r="AH10" s="1"/>
      <c r="AI10" s="1"/>
      <c r="AJ10" s="1"/>
    </row>
    <row r="11" spans="2:36">
      <c r="B11" s="518" t="s">
        <v>6</v>
      </c>
      <c r="C11" s="583"/>
      <c r="AB11" s="519" t="str">
        <f>"Horas "&amp;TEXT(C49+2,"#")&amp;" y resto"</f>
        <v>Horas 2023 y resto</v>
      </c>
      <c r="AC11" s="1">
        <f>AC7-AC9</f>
        <v>-12</v>
      </c>
      <c r="AE11" s="1"/>
      <c r="AF11" s="1"/>
      <c r="AG11" s="1"/>
      <c r="AH11" s="1"/>
      <c r="AI11" s="1"/>
      <c r="AJ11" s="1"/>
    </row>
    <row r="12" spans="2:36">
      <c r="B12" s="397" t="s">
        <v>1</v>
      </c>
      <c r="C12" s="2" t="s">
        <v>2</v>
      </c>
      <c r="D12" s="3" t="str">
        <f>"ene-"&amp;TEXT($C$49,"#")</f>
        <v>ene-2021</v>
      </c>
      <c r="E12" s="3" t="str">
        <f>"feb-"&amp;TEXT($C$49,"#")</f>
        <v>feb-2021</v>
      </c>
      <c r="F12" s="3" t="str">
        <f>"mar-"&amp;TEXT($C$49,"#")</f>
        <v>mar-2021</v>
      </c>
      <c r="G12" s="3" t="str">
        <f>"abr-"&amp;TEXT($C$49,"#")</f>
        <v>abr-2021</v>
      </c>
      <c r="H12" s="3" t="str">
        <f>"may-"&amp;TEXT($C$49,"#")</f>
        <v>may-2021</v>
      </c>
      <c r="I12" s="3" t="str">
        <f>"jun-"&amp;TEXT($C$49,"#")</f>
        <v>jun-2021</v>
      </c>
      <c r="J12" s="3" t="str">
        <f>"jul-"&amp;TEXT($C$49,"#")</f>
        <v>jul-2021</v>
      </c>
      <c r="K12" s="3" t="str">
        <f>"ago-"&amp;TEXT($C$49,"#")</f>
        <v>ago-2021</v>
      </c>
      <c r="L12" s="3" t="str">
        <f>"sep-"&amp;TEXT($C$49,"#")</f>
        <v>sep-2021</v>
      </c>
      <c r="M12" s="3" t="str">
        <f>"oct-"&amp;TEXT($C$49,"#")</f>
        <v>oct-2021</v>
      </c>
      <c r="N12" s="3" t="str">
        <f>"nov-"&amp;TEXT($C$49,"#")</f>
        <v>nov-2021</v>
      </c>
      <c r="O12" s="20" t="str">
        <f>"dic-"&amp;TEXT($C$49,"#")</f>
        <v>dic-2021</v>
      </c>
      <c r="P12" s="406" t="str">
        <f>"ene-"&amp;TEXT($C$49+1,"#")</f>
        <v>ene-2022</v>
      </c>
      <c r="Q12" s="3" t="str">
        <f>"feb-"&amp;TEXT($C$49+1,"#")</f>
        <v>feb-2022</v>
      </c>
      <c r="R12" s="3" t="str">
        <f>"mar-"&amp;TEXT($C$49+1,"#")</f>
        <v>mar-2022</v>
      </c>
      <c r="S12" s="3" t="str">
        <f>"abr-"&amp;TEXT($C$49+1,"#")</f>
        <v>abr-2022</v>
      </c>
      <c r="T12" s="514" t="str">
        <f>"may-"&amp;TEXT($C$49+1,"#")</f>
        <v>may-2022</v>
      </c>
      <c r="U12" s="3" t="str">
        <f>"jun-"&amp;TEXT($C$49+1,"#")</f>
        <v>jun-2022</v>
      </c>
      <c r="V12" s="3" t="str">
        <f>"jul-"&amp;TEXT($C$49+1,"#")</f>
        <v>jul-2022</v>
      </c>
      <c r="W12" s="3" t="str">
        <f>"ago-"&amp;TEXT($C$49+1,"#")</f>
        <v>ago-2022</v>
      </c>
      <c r="X12" s="3" t="str">
        <f>"sep-"&amp;TEXT($C$49+1,"#")</f>
        <v>sep-2022</v>
      </c>
      <c r="Y12" s="3" t="str">
        <f>"oct-"&amp;TEXT($C$49+1,"#")</f>
        <v>oct-2022</v>
      </c>
      <c r="Z12" s="3" t="str">
        <f>"nov-"&amp;TEXT($C$49+1,"#")</f>
        <v>nov-2022</v>
      </c>
      <c r="AA12" s="3" t="str">
        <f>"dic-"&amp;TEXT($C$49+1,"#")</f>
        <v>dic-2022</v>
      </c>
      <c r="AB12" s="585"/>
      <c r="AC12" s="1"/>
      <c r="AE12" s="1"/>
      <c r="AF12" s="1"/>
      <c r="AG12" s="1"/>
      <c r="AH12" s="1"/>
      <c r="AI12" s="1"/>
      <c r="AJ12" s="1"/>
    </row>
    <row r="13" spans="2:36" ht="15" customHeight="1">
      <c r="B13" s="5"/>
      <c r="C13" s="409"/>
      <c r="D13" s="507"/>
      <c r="E13" s="507"/>
      <c r="F13" s="507"/>
      <c r="G13" s="507"/>
      <c r="H13" s="507"/>
      <c r="I13" s="507"/>
      <c r="J13" s="507"/>
      <c r="K13" s="507"/>
      <c r="L13" s="507"/>
      <c r="M13" s="507"/>
      <c r="N13" s="507"/>
      <c r="O13" s="508"/>
      <c r="P13" s="501"/>
      <c r="Q13" s="502"/>
      <c r="R13" s="502"/>
      <c r="S13" s="502"/>
      <c r="T13" s="502"/>
      <c r="U13" s="502"/>
      <c r="V13" s="502"/>
      <c r="W13" s="502"/>
      <c r="X13" s="502"/>
      <c r="Y13" s="502"/>
      <c r="Z13" s="502"/>
      <c r="AA13" s="502"/>
      <c r="AB13" s="9"/>
      <c r="AC13" s="1"/>
      <c r="AG13" s="1"/>
    </row>
    <row r="14" spans="2:36" ht="15" customHeight="1">
      <c r="P14" s="584"/>
      <c r="Q14" s="584"/>
      <c r="R14" s="584"/>
      <c r="S14" s="584"/>
      <c r="T14" s="584"/>
      <c r="U14" s="584"/>
      <c r="V14" s="584"/>
      <c r="W14" s="584"/>
      <c r="X14" s="584"/>
      <c r="Y14" s="584"/>
      <c r="Z14" s="584"/>
      <c r="AA14" s="584"/>
      <c r="AB14" s="1"/>
      <c r="AC14" s="1"/>
      <c r="AG14" s="1"/>
    </row>
    <row r="15" spans="2:36" ht="15" customHeight="1">
      <c r="B15" s="397" t="s">
        <v>7</v>
      </c>
      <c r="C15" s="410"/>
      <c r="D15" s="3" t="str">
        <f>"ene-"&amp;TEXT($C$49,"#")</f>
        <v>ene-2021</v>
      </c>
      <c r="E15" s="3" t="str">
        <f>"feb-"&amp;TEXT($C$49,"#")</f>
        <v>feb-2021</v>
      </c>
      <c r="F15" s="3" t="str">
        <f>"mar-"&amp;TEXT($C$49,"#")</f>
        <v>mar-2021</v>
      </c>
      <c r="G15" s="3" t="str">
        <f>"abr-"&amp;TEXT($C$49,"#")</f>
        <v>abr-2021</v>
      </c>
      <c r="H15" s="3" t="str">
        <f>"may-"&amp;TEXT($C$49,"#")</f>
        <v>may-2021</v>
      </c>
      <c r="I15" s="3" t="str">
        <f>"jun-"&amp;TEXT($C$49,"#")</f>
        <v>jun-2021</v>
      </c>
      <c r="J15" s="3" t="str">
        <f>"jul-"&amp;TEXT($C$49,"#")</f>
        <v>jul-2021</v>
      </c>
      <c r="K15" s="3" t="str">
        <f>"ago-"&amp;TEXT($C$49,"#")</f>
        <v>ago-2021</v>
      </c>
      <c r="L15" s="3" t="str">
        <f>"sep-"&amp;TEXT($C$49,"#")</f>
        <v>sep-2021</v>
      </c>
      <c r="M15" s="3" t="str">
        <f>"oct-"&amp;TEXT($C$49,"#")</f>
        <v>oct-2021</v>
      </c>
      <c r="N15" s="3" t="str">
        <f>"nov-"&amp;TEXT($C$49,"#")</f>
        <v>nov-2021</v>
      </c>
      <c r="O15" s="411" t="str">
        <f>"dic-"&amp;TEXT($C$49,"#")</f>
        <v>dic-2021</v>
      </c>
      <c r="P15" s="30" t="str">
        <f>"ene-"&amp;TEXT($C$49+1,"#")</f>
        <v>ene-2022</v>
      </c>
      <c r="Q15" s="3" t="str">
        <f>"feb-"&amp;TEXT($C$49+1,"#")</f>
        <v>feb-2022</v>
      </c>
      <c r="R15" s="3" t="str">
        <f>"mar-"&amp;TEXT($C$49+1,"#")</f>
        <v>mar-2022</v>
      </c>
      <c r="S15" s="3" t="str">
        <f>"abr-"&amp;TEXT($C$49+1,"#")</f>
        <v>abr-2022</v>
      </c>
      <c r="T15" s="514" t="str">
        <f>"may-"&amp;TEXT($C$49+1,"#")</f>
        <v>may-2022</v>
      </c>
      <c r="U15" s="3" t="str">
        <f>"jun-"&amp;TEXT($C$49+1,"#")</f>
        <v>jun-2022</v>
      </c>
      <c r="V15" s="3" t="str">
        <f>"jul-"&amp;TEXT($C$49+1,"#")</f>
        <v>jul-2022</v>
      </c>
      <c r="W15" s="3" t="str">
        <f>"ago-"&amp;TEXT($C$49+1,"#")</f>
        <v>ago-2022</v>
      </c>
      <c r="X15" s="3" t="str">
        <f>"sep-"&amp;TEXT($C$49+1,"#")</f>
        <v>sep-2022</v>
      </c>
      <c r="Y15" s="3" t="str">
        <f>"oct-"&amp;TEXT($C$49+1,"#")</f>
        <v>oct-2022</v>
      </c>
      <c r="Z15" s="3" t="str">
        <f>"nov-"&amp;TEXT($C$49+1,"#")</f>
        <v>nov-2022</v>
      </c>
      <c r="AA15" s="3" t="str">
        <f>"dic-"&amp;TEXT($C$49+1,"#")</f>
        <v>dic-2022</v>
      </c>
      <c r="AB15" s="1"/>
      <c r="AC15" s="1"/>
      <c r="AG15" s="1"/>
    </row>
    <row r="16" spans="2:36" ht="15" customHeight="1">
      <c r="C16" s="31" t="s">
        <v>8</v>
      </c>
      <c r="D16" s="32">
        <v>0</v>
      </c>
      <c r="E16" s="32">
        <v>0</v>
      </c>
      <c r="F16" s="32">
        <v>0</v>
      </c>
      <c r="G16" s="32">
        <v>0</v>
      </c>
      <c r="H16" s="32">
        <v>0</v>
      </c>
      <c r="I16" s="32">
        <v>0</v>
      </c>
      <c r="J16" s="33">
        <v>2321.52</v>
      </c>
      <c r="K16" s="32">
        <v>0</v>
      </c>
      <c r="L16" s="32">
        <v>0</v>
      </c>
      <c r="M16" s="32">
        <v>0</v>
      </c>
      <c r="N16" s="32">
        <v>0</v>
      </c>
      <c r="O16" s="412">
        <v>0</v>
      </c>
      <c r="P16" s="34">
        <v>0</v>
      </c>
      <c r="Q16" s="35">
        <v>0</v>
      </c>
      <c r="R16" s="35">
        <v>0</v>
      </c>
      <c r="S16" s="35">
        <v>0</v>
      </c>
      <c r="T16" s="35">
        <v>0</v>
      </c>
      <c r="U16" s="35">
        <v>0</v>
      </c>
      <c r="V16" s="35">
        <v>0</v>
      </c>
      <c r="W16" s="35">
        <v>0</v>
      </c>
      <c r="X16" s="35">
        <v>0</v>
      </c>
      <c r="Y16" s="35">
        <v>0</v>
      </c>
      <c r="Z16" s="35">
        <v>0</v>
      </c>
      <c r="AA16" s="35">
        <v>0</v>
      </c>
      <c r="AB16" s="1"/>
      <c r="AC16" s="1"/>
      <c r="AG16" s="1"/>
    </row>
    <row r="17" spans="2:33" ht="15.75" customHeight="1">
      <c r="C17" s="36" t="s">
        <v>9</v>
      </c>
      <c r="D17" s="504"/>
      <c r="E17" s="504"/>
      <c r="F17" s="504"/>
      <c r="G17" s="504"/>
      <c r="H17" s="504"/>
      <c r="I17" s="504"/>
      <c r="J17" s="504"/>
      <c r="K17" s="504"/>
      <c r="L17" s="504"/>
      <c r="M17" s="504"/>
      <c r="N17" s="504"/>
      <c r="O17" s="509"/>
      <c r="P17" s="579"/>
      <c r="Q17" s="580"/>
      <c r="R17" s="580"/>
      <c r="S17" s="580"/>
      <c r="T17" s="580"/>
      <c r="U17" s="580"/>
      <c r="V17" s="580"/>
      <c r="W17" s="580"/>
      <c r="X17" s="580"/>
      <c r="Y17" s="580"/>
      <c r="Z17" s="580"/>
      <c r="AA17" s="580"/>
      <c r="AB17" s="10"/>
      <c r="AC17" s="1"/>
      <c r="AG17" s="1"/>
    </row>
    <row r="18" spans="2:33" ht="15.75" customHeight="1">
      <c r="C18" s="38" t="s">
        <v>10</v>
      </c>
      <c r="D18" s="504"/>
      <c r="E18" s="504"/>
      <c r="F18" s="504"/>
      <c r="G18" s="504"/>
      <c r="H18" s="504"/>
      <c r="I18" s="504"/>
      <c r="J18" s="504"/>
      <c r="K18" s="504"/>
      <c r="L18" s="504"/>
      <c r="M18" s="504"/>
      <c r="N18" s="504"/>
      <c r="O18" s="510"/>
      <c r="P18" s="581"/>
      <c r="Q18" s="582"/>
      <c r="R18" s="582"/>
      <c r="S18" s="582"/>
      <c r="T18" s="582"/>
      <c r="U18" s="582"/>
      <c r="V18" s="582"/>
      <c r="W18" s="582"/>
      <c r="X18" s="582"/>
      <c r="Y18" s="582"/>
      <c r="Z18" s="582"/>
      <c r="AA18" s="582"/>
      <c r="AB18" s="10"/>
      <c r="AC18" s="1"/>
      <c r="AG18" s="1"/>
    </row>
    <row r="19" spans="2:33" ht="15.75" customHeight="1">
      <c r="C19" s="38" t="s">
        <v>11</v>
      </c>
      <c r="D19" s="504"/>
      <c r="E19" s="504"/>
      <c r="F19" s="504"/>
      <c r="G19" s="504"/>
      <c r="H19" s="504"/>
      <c r="I19" s="504"/>
      <c r="J19" s="504"/>
      <c r="K19" s="504"/>
      <c r="L19" s="504"/>
      <c r="M19" s="504"/>
      <c r="N19" s="504"/>
      <c r="O19" s="510"/>
      <c r="P19" s="581"/>
      <c r="Q19" s="582"/>
      <c r="R19" s="582"/>
      <c r="S19" s="582"/>
      <c r="T19" s="582"/>
      <c r="U19" s="582"/>
      <c r="V19" s="582"/>
      <c r="W19" s="582"/>
      <c r="X19" s="582"/>
      <c r="Y19" s="582"/>
      <c r="Z19" s="582"/>
      <c r="AA19" s="582"/>
      <c r="AB19" s="10"/>
      <c r="AC19" s="1"/>
      <c r="AG19" s="1"/>
    </row>
    <row r="20" spans="2:33" ht="15.75" customHeight="1">
      <c r="C20" s="36" t="s">
        <v>12</v>
      </c>
      <c r="D20" s="504"/>
      <c r="E20" s="504"/>
      <c r="F20" s="504"/>
      <c r="G20" s="504"/>
      <c r="H20" s="504"/>
      <c r="I20" s="504"/>
      <c r="J20" s="504"/>
      <c r="K20" s="504"/>
      <c r="L20" s="504"/>
      <c r="M20" s="504">
        <v>8.14</v>
      </c>
      <c r="N20" s="504">
        <v>1.54</v>
      </c>
      <c r="O20" s="511">
        <v>11.78</v>
      </c>
      <c r="P20" s="503">
        <v>13.11</v>
      </c>
      <c r="Q20" s="504">
        <v>30.9</v>
      </c>
      <c r="R20" s="504">
        <v>13.84</v>
      </c>
      <c r="S20" s="504">
        <v>11.23</v>
      </c>
      <c r="T20" s="504">
        <v>21.63</v>
      </c>
      <c r="U20" s="504"/>
      <c r="V20" s="504"/>
      <c r="W20" s="504"/>
      <c r="X20" s="504"/>
      <c r="Y20" s="504"/>
      <c r="Z20" s="504"/>
      <c r="AA20" s="505">
        <f>SUM(AA4:AA7)*0.19</f>
        <v>0</v>
      </c>
      <c r="AB20" s="1"/>
      <c r="AC20" s="1"/>
      <c r="AG20" s="1"/>
    </row>
    <row r="21" spans="2:33" ht="15.75" customHeight="1">
      <c r="B21" s="44"/>
      <c r="C21" s="36" t="s">
        <v>13</v>
      </c>
      <c r="D21" s="417"/>
      <c r="E21" s="45"/>
      <c r="F21" s="45"/>
      <c r="G21" s="45"/>
      <c r="H21" s="45"/>
      <c r="I21" s="45"/>
      <c r="J21" s="45">
        <f t="shared" ref="J21:Z21" si="1">SUMPRODUCT($C4:$C8,J4:J8)</f>
        <v>125.29999999999998</v>
      </c>
      <c r="K21" s="45">
        <f t="shared" si="1"/>
        <v>0</v>
      </c>
      <c r="L21" s="45">
        <f t="shared" si="1"/>
        <v>89.5</v>
      </c>
      <c r="M21" s="45">
        <f t="shared" si="1"/>
        <v>17.899999999999999</v>
      </c>
      <c r="N21" s="45">
        <f t="shared" si="1"/>
        <v>143.19999999999999</v>
      </c>
      <c r="O21" s="418">
        <f t="shared" si="1"/>
        <v>125.29999999999998</v>
      </c>
      <c r="P21" s="46">
        <f t="shared" si="1"/>
        <v>288.75</v>
      </c>
      <c r="Q21" s="45">
        <f t="shared" si="1"/>
        <v>115.5</v>
      </c>
      <c r="R21" s="45">
        <f t="shared" si="1"/>
        <v>134.75</v>
      </c>
      <c r="S21" s="45">
        <f t="shared" si="1"/>
        <v>192.5</v>
      </c>
      <c r="T21" s="45">
        <f t="shared" si="1"/>
        <v>57.75</v>
      </c>
      <c r="U21" s="45">
        <f t="shared" si="1"/>
        <v>154</v>
      </c>
      <c r="V21" s="45">
        <f t="shared" si="1"/>
        <v>0</v>
      </c>
      <c r="W21" s="45">
        <f t="shared" si="1"/>
        <v>0</v>
      </c>
      <c r="X21" s="45">
        <f t="shared" si="1"/>
        <v>0</v>
      </c>
      <c r="Y21" s="45">
        <f t="shared" si="1"/>
        <v>0</v>
      </c>
      <c r="Z21" s="45">
        <f t="shared" si="1"/>
        <v>0</v>
      </c>
      <c r="AA21" s="419">
        <f>SUMPRODUCT($C4:$C7,AA4:AA7)</f>
        <v>0</v>
      </c>
      <c r="AB21" s="1"/>
      <c r="AC21" s="1"/>
      <c r="AG21" s="47"/>
    </row>
    <row r="22" spans="2:33" ht="15.75" customHeight="1">
      <c r="B22" s="44"/>
      <c r="C22" s="36" t="s">
        <v>14</v>
      </c>
      <c r="D22" s="45"/>
      <c r="E22" s="45"/>
      <c r="F22" s="45"/>
      <c r="G22" s="45"/>
      <c r="H22" s="45"/>
      <c r="I22" s="45"/>
      <c r="J22" s="45"/>
      <c r="K22" s="45"/>
      <c r="L22" s="45"/>
      <c r="M22" s="45"/>
      <c r="N22" s="45"/>
      <c r="O22" s="418"/>
      <c r="P22" s="46"/>
      <c r="Q22" s="45"/>
      <c r="R22" s="45"/>
      <c r="S22" s="45"/>
      <c r="T22" s="45"/>
      <c r="U22" s="45"/>
      <c r="V22" s="45"/>
      <c r="W22" s="45"/>
      <c r="X22" s="45"/>
      <c r="Y22" s="45"/>
      <c r="Z22" s="45"/>
      <c r="AA22" s="48"/>
      <c r="AB22" s="1"/>
      <c r="AC22" s="1"/>
      <c r="AG22" s="47"/>
    </row>
    <row r="23" spans="2:33" ht="15.75" customHeight="1">
      <c r="B23" s="44"/>
      <c r="C23" s="49"/>
      <c r="D23" s="49"/>
      <c r="E23" s="49"/>
      <c r="F23" s="49"/>
      <c r="G23" s="49"/>
      <c r="H23" s="49"/>
      <c r="I23" s="49"/>
      <c r="J23" s="49"/>
      <c r="K23" s="49"/>
      <c r="L23" s="49"/>
      <c r="M23" s="49"/>
      <c r="N23" s="49"/>
      <c r="O23" s="49"/>
      <c r="P23" s="50"/>
      <c r="Q23" s="49"/>
      <c r="R23" s="49"/>
      <c r="S23" s="49"/>
      <c r="T23" s="49"/>
      <c r="U23" s="49"/>
      <c r="V23" s="49"/>
      <c r="W23" s="49"/>
      <c r="X23" s="49"/>
      <c r="Y23" s="49"/>
      <c r="Z23" s="49"/>
      <c r="AA23" s="51">
        <f>SUM(AA17:AA22)</f>
        <v>0</v>
      </c>
      <c r="AB23" s="1"/>
      <c r="AC23" s="1"/>
      <c r="AG23" s="47"/>
    </row>
    <row r="24" spans="2:33" ht="15.75" customHeight="1">
      <c r="B24" s="520" t="s">
        <v>15</v>
      </c>
      <c r="C24" s="52" t="s">
        <v>16</v>
      </c>
      <c r="D24" s="45"/>
      <c r="E24" s="45"/>
      <c r="F24" s="45"/>
      <c r="G24" s="45"/>
      <c r="H24" s="45"/>
      <c r="I24" s="45"/>
      <c r="J24" s="45">
        <f t="shared" ref="J24:Z24" si="2">SUM(J17:J22)</f>
        <v>125.29999999999998</v>
      </c>
      <c r="K24" s="45">
        <f t="shared" si="2"/>
        <v>0</v>
      </c>
      <c r="L24" s="45">
        <f t="shared" si="2"/>
        <v>89.5</v>
      </c>
      <c r="M24" s="45">
        <f t="shared" si="2"/>
        <v>26.04</v>
      </c>
      <c r="N24" s="45">
        <f t="shared" si="2"/>
        <v>144.73999999999998</v>
      </c>
      <c r="O24" s="418">
        <f t="shared" si="2"/>
        <v>137.07999999999998</v>
      </c>
      <c r="P24" s="420">
        <f t="shared" si="2"/>
        <v>301.86</v>
      </c>
      <c r="Q24" s="418">
        <f t="shared" si="2"/>
        <v>146.4</v>
      </c>
      <c r="R24" s="418">
        <f t="shared" si="2"/>
        <v>148.59</v>
      </c>
      <c r="S24" s="418">
        <f t="shared" si="2"/>
        <v>203.73</v>
      </c>
      <c r="T24" s="418">
        <f t="shared" si="2"/>
        <v>79.38</v>
      </c>
      <c r="U24" s="418">
        <f t="shared" si="2"/>
        <v>154</v>
      </c>
      <c r="V24" s="418">
        <f t="shared" si="2"/>
        <v>0</v>
      </c>
      <c r="W24" s="418">
        <f t="shared" si="2"/>
        <v>0</v>
      </c>
      <c r="X24" s="418">
        <f t="shared" si="2"/>
        <v>0</v>
      </c>
      <c r="Y24" s="418">
        <f t="shared" si="2"/>
        <v>0</v>
      </c>
      <c r="Z24" s="418">
        <f t="shared" si="2"/>
        <v>0</v>
      </c>
      <c r="AB24" s="29"/>
      <c r="AC24" s="1"/>
      <c r="AG24" s="47"/>
    </row>
    <row r="25" spans="2:33" ht="15.75" customHeight="1">
      <c r="B25" s="586"/>
      <c r="C25" s="52" t="s">
        <v>17</v>
      </c>
      <c r="D25" s="53"/>
      <c r="E25" s="53"/>
      <c r="F25" s="53"/>
      <c r="G25" s="53"/>
      <c r="H25" s="53"/>
      <c r="I25" s="53"/>
      <c r="J25" s="576">
        <v>0.28749999999999998</v>
      </c>
      <c r="K25" s="576">
        <v>0.28749999999999998</v>
      </c>
      <c r="L25" s="576">
        <v>0.28749999999999998</v>
      </c>
      <c r="M25" s="576">
        <v>0.28749999999999998</v>
      </c>
      <c r="N25" s="576">
        <v>0.28749999999999998</v>
      </c>
      <c r="O25" s="578">
        <v>0.28749999999999998</v>
      </c>
      <c r="P25" s="577">
        <v>0.28749999999999998</v>
      </c>
      <c r="Q25" s="576">
        <v>0.28749999999999998</v>
      </c>
      <c r="R25" s="576">
        <v>0.28749999999999998</v>
      </c>
      <c r="S25" s="576">
        <v>0.28749999999999998</v>
      </c>
      <c r="T25" s="576">
        <v>0.28749999999999998</v>
      </c>
      <c r="U25" s="576">
        <v>0.28749999999999998</v>
      </c>
      <c r="V25" s="576">
        <v>0.28749999999999998</v>
      </c>
      <c r="W25" s="576">
        <v>0.28749999999999998</v>
      </c>
      <c r="X25" s="576">
        <v>0.28749999999999998</v>
      </c>
      <c r="Y25" s="576">
        <v>0.28749999999999998</v>
      </c>
      <c r="Z25" s="576">
        <v>0.28749999999999998</v>
      </c>
      <c r="AB25" s="29"/>
      <c r="AC25" s="1"/>
      <c r="AG25" s="1"/>
    </row>
    <row r="26" spans="2:33" ht="15.75" customHeight="1">
      <c r="B26" s="587"/>
      <c r="C26" s="52" t="s">
        <v>18</v>
      </c>
      <c r="D26" s="422"/>
      <c r="E26" s="422"/>
      <c r="F26" s="422"/>
      <c r="G26" s="422"/>
      <c r="H26" s="422"/>
      <c r="I26" s="422"/>
      <c r="J26" s="422">
        <f t="shared" ref="J26:Z26" si="3">J24/(1-J25)</f>
        <v>175.85964912280699</v>
      </c>
      <c r="K26" s="422">
        <f t="shared" si="3"/>
        <v>0</v>
      </c>
      <c r="L26" s="422">
        <f t="shared" si="3"/>
        <v>125.61403508771929</v>
      </c>
      <c r="M26" s="422">
        <f t="shared" si="3"/>
        <v>36.547368421052632</v>
      </c>
      <c r="N26" s="422">
        <f t="shared" si="3"/>
        <v>203.14385964912276</v>
      </c>
      <c r="O26" s="423">
        <f t="shared" si="3"/>
        <v>192.39298245614032</v>
      </c>
      <c r="P26" s="424">
        <f t="shared" si="3"/>
        <v>423.66315789473686</v>
      </c>
      <c r="Q26" s="425">
        <f t="shared" si="3"/>
        <v>205.47368421052633</v>
      </c>
      <c r="R26" s="425">
        <f t="shared" si="3"/>
        <v>208.54736842105262</v>
      </c>
      <c r="S26" s="425">
        <f t="shared" si="3"/>
        <v>285.93684210526311</v>
      </c>
      <c r="T26" s="425">
        <f t="shared" si="3"/>
        <v>111.41052631578947</v>
      </c>
      <c r="U26" s="425">
        <f t="shared" si="3"/>
        <v>216.14035087719299</v>
      </c>
      <c r="V26" s="425">
        <f t="shared" si="3"/>
        <v>0</v>
      </c>
      <c r="W26" s="425">
        <f t="shared" si="3"/>
        <v>0</v>
      </c>
      <c r="X26" s="425">
        <f t="shared" si="3"/>
        <v>0</v>
      </c>
      <c r="Y26" s="425">
        <f t="shared" si="3"/>
        <v>0</v>
      </c>
      <c r="Z26" s="425">
        <f t="shared" si="3"/>
        <v>0</v>
      </c>
      <c r="AB26" s="29"/>
      <c r="AC26" s="1"/>
      <c r="AG26" s="1"/>
    </row>
    <row r="27" spans="2:33" ht="15.75" customHeight="1">
      <c r="B27" s="516" t="s">
        <v>19</v>
      </c>
      <c r="C27" s="55" t="s">
        <v>20</v>
      </c>
      <c r="D27" s="426"/>
      <c r="E27" s="426"/>
      <c r="F27" s="426"/>
      <c r="G27" s="426"/>
      <c r="H27" s="426"/>
      <c r="I27" s="426"/>
      <c r="J27" s="426">
        <v>193.62</v>
      </c>
      <c r="K27" s="426">
        <v>0</v>
      </c>
      <c r="L27" s="426">
        <v>138.30000000000001</v>
      </c>
      <c r="M27" s="426">
        <v>27.76</v>
      </c>
      <c r="N27" s="426">
        <v>221.28</v>
      </c>
      <c r="O27" s="426">
        <v>193.62</v>
      </c>
      <c r="P27" s="56">
        <v>414.9</v>
      </c>
      <c r="Q27" s="57">
        <v>165.96</v>
      </c>
      <c r="R27" s="57">
        <v>193.62</v>
      </c>
      <c r="S27" s="57">
        <v>276.60000000000002</v>
      </c>
      <c r="T27" s="57">
        <v>57.75</v>
      </c>
      <c r="U27" s="57"/>
      <c r="V27" s="57"/>
      <c r="W27" s="57"/>
      <c r="X27" s="57"/>
      <c r="Y27" s="57"/>
      <c r="Z27" s="57"/>
      <c r="AG27" s="1"/>
    </row>
    <row r="28" spans="2:33" ht="16.5" customHeight="1">
      <c r="B28" s="585"/>
      <c r="C28" s="52" t="s">
        <v>21</v>
      </c>
      <c r="D28" s="58"/>
      <c r="E28" s="58"/>
      <c r="F28" s="58"/>
      <c r="G28" s="58"/>
      <c r="H28" s="58"/>
      <c r="I28" s="58"/>
      <c r="J28" s="58">
        <f t="shared" ref="J28:Z28" si="4">J26-J27</f>
        <v>-17.760350877193019</v>
      </c>
      <c r="K28" s="58">
        <f t="shared" si="4"/>
        <v>0</v>
      </c>
      <c r="L28" s="58">
        <f t="shared" si="4"/>
        <v>-12.685964912280724</v>
      </c>
      <c r="M28" s="58">
        <f t="shared" si="4"/>
        <v>8.7873684210526299</v>
      </c>
      <c r="N28" s="58">
        <f t="shared" si="4"/>
        <v>-18.136140350877241</v>
      </c>
      <c r="O28" s="427">
        <f t="shared" si="4"/>
        <v>-1.227017543859688</v>
      </c>
      <c r="P28" s="59">
        <f t="shared" si="4"/>
        <v>8.763157894736878</v>
      </c>
      <c r="Q28" s="427">
        <f t="shared" si="4"/>
        <v>39.513684210526321</v>
      </c>
      <c r="R28" s="427">
        <f t="shared" si="4"/>
        <v>14.92736842105262</v>
      </c>
      <c r="S28" s="427">
        <f t="shared" si="4"/>
        <v>9.3368421052630879</v>
      </c>
      <c r="T28" s="427">
        <f t="shared" si="4"/>
        <v>53.660526315789468</v>
      </c>
      <c r="U28" s="427">
        <f t="shared" si="4"/>
        <v>216.14035087719299</v>
      </c>
      <c r="V28" s="427">
        <f t="shared" si="4"/>
        <v>0</v>
      </c>
      <c r="W28" s="427">
        <f t="shared" si="4"/>
        <v>0</v>
      </c>
      <c r="X28" s="427">
        <f t="shared" si="4"/>
        <v>0</v>
      </c>
      <c r="Y28" s="427">
        <f t="shared" si="4"/>
        <v>0</v>
      </c>
      <c r="Z28" s="427">
        <f t="shared" si="4"/>
        <v>0</v>
      </c>
      <c r="AE28" s="1"/>
      <c r="AG28" s="1"/>
    </row>
    <row r="29" spans="2:33" ht="15.75" customHeight="1">
      <c r="B29" s="60"/>
      <c r="D29" s="61"/>
      <c r="E29" s="61"/>
      <c r="F29" s="61"/>
      <c r="G29" s="61"/>
      <c r="H29" s="61"/>
      <c r="I29" s="61"/>
      <c r="J29" s="61"/>
      <c r="K29" s="61"/>
      <c r="L29" s="61"/>
      <c r="M29" s="61"/>
      <c r="N29" s="61"/>
      <c r="O29" s="61"/>
      <c r="P29" s="62">
        <f t="shared" ref="P29:Z29" si="5">1-(P24/P27)</f>
        <v>0.27245119305856824</v>
      </c>
      <c r="Q29" s="61">
        <f t="shared" si="5"/>
        <v>0.11785972523499644</v>
      </c>
      <c r="R29" s="61">
        <f t="shared" si="5"/>
        <v>0.23256894948868923</v>
      </c>
      <c r="S29" s="61">
        <f t="shared" si="5"/>
        <v>0.26344902386117142</v>
      </c>
      <c r="T29" s="61">
        <f t="shared" si="5"/>
        <v>-0.37454545454545451</v>
      </c>
      <c r="U29" s="61" t="e">
        <f t="shared" si="5"/>
        <v>#DIV/0!</v>
      </c>
      <c r="V29" s="61" t="e">
        <f t="shared" si="5"/>
        <v>#DIV/0!</v>
      </c>
      <c r="W29" s="61" t="e">
        <f t="shared" si="5"/>
        <v>#DIV/0!</v>
      </c>
      <c r="X29" s="61" t="e">
        <f t="shared" si="5"/>
        <v>#DIV/0!</v>
      </c>
      <c r="Y29" s="61" t="e">
        <f t="shared" si="5"/>
        <v>#DIV/0!</v>
      </c>
      <c r="Z29" s="61" t="e">
        <f t="shared" si="5"/>
        <v>#DIV/0!</v>
      </c>
      <c r="AE29" s="1"/>
      <c r="AG29" s="1"/>
    </row>
    <row r="30" spans="2:33" ht="15.75" customHeight="1">
      <c r="B30" s="63"/>
      <c r="C30" s="63"/>
      <c r="D30" s="517">
        <f>C49</f>
        <v>2021</v>
      </c>
      <c r="E30" s="588"/>
      <c r="F30" s="583"/>
      <c r="H30" s="44" t="s">
        <v>22</v>
      </c>
      <c r="I30" s="64"/>
      <c r="J30" s="1"/>
      <c r="K30" s="65"/>
      <c r="AG30" s="1"/>
    </row>
    <row r="31" spans="2:33" ht="15.75" customHeight="1">
      <c r="B31" s="63"/>
      <c r="C31" s="66" t="str">
        <f>"Acum. hasta dic-"&amp;TEXT($C$49-1,"#")</f>
        <v>Acum. hasta dic-2020</v>
      </c>
      <c r="D31" s="67" t="str">
        <f>"Enero-"&amp;TEXT($C$50,"#")</f>
        <v>Enero-Diciembre</v>
      </c>
      <c r="E31" s="68" t="str">
        <f>TEXT(IF($C$50="Enero","Febrero",IF($C$50="Febrero","Marzo",IF($C$50="Marzo","Abril",IF($C$50="Abril","Mayo",IF($C$50="Mayo","Junio",IF($C$50="Junio","Julio",IF($C$50="Julio","Agosto",IF($C$50="Agosto","Septiembre",IF($C$50="Septiembre","Octubre",IF($C$50="Octubre","Noviembre",IF($C$50="Noviembre","",IF($C$50="Diciembre","",0)))))))))))),"#")&amp;"-Diciembre"</f>
        <v>-Diciembre</v>
      </c>
      <c r="F31" s="69" t="s">
        <v>23</v>
      </c>
      <c r="G31" s="68" t="str">
        <f>TEXT($C$49+1,"#")&amp;""</f>
        <v>2022</v>
      </c>
      <c r="H31" s="68" t="str">
        <f>TEXT($C$49+2,"#")&amp;" y resto"</f>
        <v>2023 y resto</v>
      </c>
      <c r="I31" s="67" t="s">
        <v>24</v>
      </c>
      <c r="J31" s="69" t="s">
        <v>25</v>
      </c>
      <c r="K31" s="69" t="s">
        <v>26</v>
      </c>
      <c r="M31" s="70" t="str">
        <f>"M.O.B. "&amp;TEXT($C$50,"#")&amp;"-"&amp;TEXT($C$49,"#")</f>
        <v>M.O.B. Diciembre-2021</v>
      </c>
      <c r="N31" s="71">
        <f>IFERROR(1-D38/D32,"")</f>
        <v>0.28749999999999987</v>
      </c>
      <c r="AG31" s="1"/>
    </row>
    <row r="32" spans="2:33" ht="15.75" customHeight="1">
      <c r="B32" s="72" t="s">
        <v>27</v>
      </c>
      <c r="C32" s="73"/>
      <c r="D32" s="74">
        <f>IF($C$50="Enero",SUM(D26),IF($C$50="Febrero",SUM(D26:E26),IF($C$50="Marzo",SUM(D26:F26),IF($C$50="Abril",SUM(D26:G26),IF($C$50="Mayo",SUM(D26:H26),IF($C$50="Junio",SUM(D26:I26),IF($C$50="Julio",SUM(D26:J26),IF($C$50="Agosto",SUM(D26:K26),IF($C$50="Septiembre",SUM(D26:L26),IF($C$50="Octubre",SUM(D26:M26),IF($C$50="Noviembre",SUM(D26:N26),IF($C$50="Diciembre",SUM(D26:O26),0))))))))))))</f>
        <v>733.55789473684194</v>
      </c>
      <c r="E32" s="75">
        <f>IF($C$50="Enero",SUM(E26:O26),IF($C$50="Febrero",SUM(F26:O26),IF($C$50="Marzo",SUM(G26:O26),IF($C$50="Abril",SUM(H26:O26),IF($C$50="Mayo",SUM(I26:O26),IF($C$50="Junio",SUM(J26:O26),IF($C$50="Julio",SUM(K26:O26),IF($C$50="Agosto",SUM(L26:O26),IF($C$50="Septiembre",SUM(M26:O26),IF($C$50="Octubre",SUM(N26:O26),IF($C$50="Noviembre",O26,0)))))))))))</f>
        <v>0</v>
      </c>
      <c r="F32" s="76">
        <f t="shared" ref="F32:F33" si="6">D32+E32</f>
        <v>733.55789473684194</v>
      </c>
      <c r="G32" s="75">
        <f>SUM(P26:AA26)</f>
        <v>1451.1719298245614</v>
      </c>
      <c r="H32" s="35"/>
      <c r="I32" s="74">
        <f t="shared" ref="I32:I33" si="7">C32+D32</f>
        <v>733.55789473684194</v>
      </c>
      <c r="J32" s="77">
        <f t="shared" ref="J32:J33" si="8">E32+G32+H32+I32</f>
        <v>2184.7298245614033</v>
      </c>
      <c r="K32" s="428">
        <f>K43-J32</f>
        <v>136.79017543859663</v>
      </c>
      <c r="M32" s="78" t="s">
        <v>28</v>
      </c>
      <c r="N32" s="79">
        <f>IFERROR(1-J38/J32,"")</f>
        <v>0.28749999999999998</v>
      </c>
      <c r="AG32" s="1"/>
    </row>
    <row r="33" spans="2:33" ht="15.75" customHeight="1">
      <c r="B33" s="72" t="s">
        <v>29</v>
      </c>
      <c r="C33" s="73"/>
      <c r="D33" s="74">
        <f>IF($C$50="Enero",SUM(D16),IF($C$50="Febrero",SUM(D16:E16),IF($C$50="Marzo",SUM(D16:F16),IF($C$50="Abril",SUM(D16:G16),IF($C$50="Mayo",SUM(D16:H16),IF($C$50="Junio",SUM(D16:I16),IF($C$50="Julio",SUM(D16:J16),IF($C$50="Agosto",SUM(D16:K16),IF($C$50="Septiembre",SUM(D16:L16),IF($C$50="Octubre",SUM(D16:M16),IF($C$50="Noviembre",SUM(D16:N16),IF($C$50="Diciembre",SUM(D16:O16),0))))))))))))</f>
        <v>2321.52</v>
      </c>
      <c r="E33" s="75">
        <f>IF($C$50="Enero",SUM(E16:O16),IF($C$50="Febrero",SUM(F16:O16),IF($C$50="Marzo",SUM(G16:O16),IF($C$50="Abril",SUM(H16:O16),IF($C$50="Mayo",SUM(I16:O16),IF($C$50="Junio",SUM(J16:O16),IF($C$50="Julio",SUM(K16:O16),IF($C$50="Agosto",SUM(L16:O16),IF($C$50="Septiembre",SUM(M16:O16),IF($C$50="Octubre",SUM(N16:O16),IF($C$50="Noviembre",O16,0)))))))))))</f>
        <v>0</v>
      </c>
      <c r="F33" s="76">
        <f t="shared" si="6"/>
        <v>2321.52</v>
      </c>
      <c r="G33" s="75">
        <f>SUM(P16:AA16)</f>
        <v>0</v>
      </c>
      <c r="H33" s="35"/>
      <c r="I33" s="74">
        <f t="shared" si="7"/>
        <v>2321.52</v>
      </c>
      <c r="J33" s="80">
        <f t="shared" si="8"/>
        <v>2321.52</v>
      </c>
      <c r="K33" s="429">
        <f>K43-J33</f>
        <v>0</v>
      </c>
      <c r="L33" s="44" t="s">
        <v>30</v>
      </c>
      <c r="M33" s="78" t="s">
        <v>31</v>
      </c>
      <c r="N33" s="79">
        <f>IFERROR(I38/J38,"")</f>
        <v>0.33576595443974766</v>
      </c>
      <c r="O33" s="1"/>
      <c r="S33" s="1"/>
      <c r="AG33" s="1"/>
    </row>
    <row r="34" spans="2:33" ht="15.75" customHeight="1">
      <c r="M34" s="78" t="s">
        <v>32</v>
      </c>
      <c r="N34" s="81">
        <f>J33-J38</f>
        <v>764.90000000000009</v>
      </c>
      <c r="O34" s="1"/>
      <c r="S34" s="1"/>
      <c r="AG34" s="1"/>
    </row>
    <row r="35" spans="2:33" ht="15.75" customHeight="1">
      <c r="B35" s="72" t="s">
        <v>33</v>
      </c>
      <c r="C35" s="73"/>
      <c r="D35" s="74">
        <f>IF($C$50="Enero",SUM(D17),IF($C$50="Febrero",SUM(D17:E17),IF($C$50="Marzo",SUM(E17:F17),IF($C$50="Abril",SUM(E17:G17),IF($C$50="Mayo",SUM(D17:H17),IF($C$50="Junio",SUM(D17:I17),IF($C$50="Julio",SUM(D17:J17),IF($C$50="Agosto",SUM(D17:K17),IF($C$50="Septiembre",SUM(D17:L17),IF($C$50="Octubre",SUM(D17:M17),IF($C$50="Noviembre",SUM(D17:N17),IF($C$50="Diciembre",SUM(D17:O17),0))))))))))))</f>
        <v>0</v>
      </c>
      <c r="E35" s="75">
        <f>IF($C$50="Enero",SUM(E17:O17),IF($C$50="Febrero",SUM(F17:O17),IF($C$50="Marzo",SUM(G17:O17),IF($C$50="Abril",SUM(H17:O17),IF($C$50="Mayo",SUM(I17:O17),IF($C$50="Junio",SUM(J17:O17),IF($C$50="Julio",SUM(K17:O17),IF($C$50="Agosto",SUM(L17:O17),IF($C$50="Septiembre",SUM(M17:O17),IF($C$50="Octubre",SUM(N17:O17),IF($C$50="Noviembre",O17,0)))))))))))</f>
        <v>0</v>
      </c>
      <c r="F35" s="76">
        <f t="shared" ref="F35:F38" si="9">D35+E35</f>
        <v>0</v>
      </c>
      <c r="G35" s="75">
        <f>SUM(P17:AA17)</f>
        <v>0</v>
      </c>
      <c r="H35" s="35"/>
      <c r="I35" s="74">
        <f t="shared" ref="I35:I36" si="10">C35+D35</f>
        <v>0</v>
      </c>
      <c r="J35" s="80">
        <f t="shared" ref="J35:J38" si="11">E35+G35+H35+I35</f>
        <v>0</v>
      </c>
      <c r="L35" s="348"/>
      <c r="M35" s="82" t="s">
        <v>34</v>
      </c>
      <c r="N35" s="83">
        <f>J32-J33</f>
        <v>-136.79017543859663</v>
      </c>
      <c r="O35" s="84" t="s">
        <v>35</v>
      </c>
      <c r="S35" s="1"/>
      <c r="AG35" s="1"/>
    </row>
    <row r="36" spans="2:33" ht="15.75" customHeight="1">
      <c r="B36" s="72" t="s">
        <v>36</v>
      </c>
      <c r="C36" s="73"/>
      <c r="D36" s="74">
        <f>IF($C$50="Enero",SUM(D18:D22),IF($C$50="Febrero",SUM(D18:E22),IF($C$50="Marzo",SUM(D18:F22),IF($C$50="Abril",SUM(D18:G22),IF($C$50="Mayo",SUM(D18:H22),IF($C$50="Junio",SUM(D18:I22),IF($C$50="Julio",SUM(D18:J22),IF($C$50="Agosto",SUM(D18:K22),IF($C$50="Septiembre",SUM(D18:L22),IF($C$50="Octubre",SUM(D18:M22),IF($C$50="Noviembre",SUM(D18:N22),IF($C$50="Diciembre",SUM(D18:O22),0))))))))))))</f>
        <v>522.66</v>
      </c>
      <c r="E36" s="75">
        <f>IF($C$50="Enero",SUM(E19:O22),IF($C$50="Febrero",SUM(F19:O22),IF($C$50="Marzo",SUM(G19:O22),IF($C$50="Abril",SUM(H19:O22),IF($C$50="Mayo",SUM(I19:O22),IF($C$50="Junio",SUM(J19:O22),IF($C$50="Julio",SUM(K19:O22),IF($C$50="Agosto",SUM(L19:O22),IF($C$50="Septiembre",SUM(M19:O22),IF($C$50="Octubre",SUM(N19:O22),IF($C$50="Noviembre",SUM(O19:O22),0)))))))))))</f>
        <v>0</v>
      </c>
      <c r="F36" s="76">
        <f t="shared" si="9"/>
        <v>522.66</v>
      </c>
      <c r="G36" s="75">
        <f>SUM(P18:AA22)</f>
        <v>1033.96</v>
      </c>
      <c r="H36" s="75">
        <f>SUMPRODUCT(C4:C7,AB4:AB7)</f>
        <v>0</v>
      </c>
      <c r="I36" s="74">
        <f t="shared" si="10"/>
        <v>522.66</v>
      </c>
      <c r="J36" s="80">
        <f t="shared" si="11"/>
        <v>1556.62</v>
      </c>
      <c r="R36" s="84"/>
      <c r="S36" s="84"/>
      <c r="AG36" s="1"/>
    </row>
    <row r="37" spans="2:33" ht="15.75" customHeight="1">
      <c r="B37" s="72" t="s">
        <v>37</v>
      </c>
      <c r="C37" s="73"/>
      <c r="D37" s="74"/>
      <c r="E37" s="75"/>
      <c r="F37" s="76"/>
      <c r="G37" s="75"/>
      <c r="H37" s="75"/>
      <c r="I37" s="74"/>
      <c r="J37" s="80"/>
      <c r="K37" s="1"/>
      <c r="AG37" s="1"/>
    </row>
    <row r="38" spans="2:33" ht="15.75" customHeight="1">
      <c r="B38" s="85" t="s">
        <v>38</v>
      </c>
      <c r="C38" s="86">
        <f t="shared" ref="C38:E38" si="12">SUM(C35:C37)</f>
        <v>0</v>
      </c>
      <c r="D38" s="87">
        <f t="shared" si="12"/>
        <v>522.66</v>
      </c>
      <c r="E38" s="88">
        <f t="shared" si="12"/>
        <v>0</v>
      </c>
      <c r="F38" s="89">
        <f t="shared" si="9"/>
        <v>522.66</v>
      </c>
      <c r="G38" s="88">
        <f t="shared" ref="G38:I38" si="13">SUM(G35:G37)</f>
        <v>1033.96</v>
      </c>
      <c r="H38" s="88">
        <f t="shared" si="13"/>
        <v>0</v>
      </c>
      <c r="I38" s="87">
        <f t="shared" si="13"/>
        <v>522.66</v>
      </c>
      <c r="J38" s="90">
        <f t="shared" si="11"/>
        <v>1556.62</v>
      </c>
      <c r="K38" s="1"/>
      <c r="AF38" s="1"/>
      <c r="AG38" s="1"/>
    </row>
    <row r="39" spans="2:33" ht="15.75" customHeight="1">
      <c r="B39" s="1"/>
      <c r="C39" s="1"/>
      <c r="D39" s="1"/>
      <c r="E39" s="1"/>
      <c r="AF39" s="1"/>
      <c r="AG39" s="1"/>
    </row>
    <row r="40" spans="2:33" ht="15.75" customHeight="1">
      <c r="M40" s="91" t="s">
        <v>39</v>
      </c>
      <c r="N40" s="92" t="s">
        <v>40</v>
      </c>
      <c r="O40" s="93" t="s">
        <v>41</v>
      </c>
      <c r="P40" s="94" t="s">
        <v>42</v>
      </c>
      <c r="Q40" s="95" t="s">
        <v>43</v>
      </c>
      <c r="R40" s="1"/>
    </row>
    <row r="41" spans="2:33" ht="15.75" customHeight="1">
      <c r="R41" s="1"/>
    </row>
    <row r="42" spans="2:33" ht="15.75" customHeight="1">
      <c r="B42" s="96" t="s">
        <v>44</v>
      </c>
      <c r="C42" s="97" t="s">
        <v>45</v>
      </c>
      <c r="G42" s="1"/>
      <c r="J42" s="98" t="s">
        <v>46</v>
      </c>
      <c r="K42" s="99" t="s">
        <v>47</v>
      </c>
      <c r="L42" s="1"/>
    </row>
    <row r="43" spans="2:33" ht="15.75" customHeight="1">
      <c r="B43" s="85" t="s">
        <v>48</v>
      </c>
      <c r="C43" s="97" t="s">
        <v>49</v>
      </c>
      <c r="G43" s="1"/>
      <c r="H43" s="1"/>
      <c r="J43" s="96" t="s">
        <v>50</v>
      </c>
      <c r="K43" s="100">
        <v>2321.52</v>
      </c>
      <c r="L43" s="47"/>
    </row>
    <row r="44" spans="2:33" ht="15.75" customHeight="1">
      <c r="B44" s="85" t="s">
        <v>51</v>
      </c>
      <c r="C44" s="97" t="s">
        <v>52</v>
      </c>
      <c r="G44" s="1"/>
      <c r="J44" s="96" t="s">
        <v>53</v>
      </c>
      <c r="K44" s="100">
        <f>SUM(K45:K47)</f>
        <v>1433.7</v>
      </c>
      <c r="L44" s="125" t="s">
        <v>54</v>
      </c>
    </row>
    <row r="45" spans="2:33" ht="15.75" customHeight="1">
      <c r="B45" s="85" t="s">
        <v>55</v>
      </c>
      <c r="C45" s="97" t="s">
        <v>56</v>
      </c>
      <c r="G45" s="1"/>
      <c r="H45" s="1"/>
      <c r="J45" s="96" t="s">
        <v>33</v>
      </c>
      <c r="K45" s="100">
        <v>0</v>
      </c>
      <c r="L45" s="1"/>
    </row>
    <row r="46" spans="2:33" ht="15.75" customHeight="1">
      <c r="B46" s="85" t="s">
        <v>57</v>
      </c>
      <c r="C46" s="97" t="s">
        <v>58</v>
      </c>
      <c r="G46" s="1"/>
      <c r="H46" s="84"/>
      <c r="J46" s="96" t="s">
        <v>36</v>
      </c>
      <c r="K46" s="100">
        <v>1433.7</v>
      </c>
      <c r="L46" s="101"/>
    </row>
    <row r="47" spans="2:33" ht="15.75" customHeight="1">
      <c r="B47" s="85" t="s">
        <v>59</v>
      </c>
      <c r="C47" s="102">
        <v>44348</v>
      </c>
      <c r="D47" s="44" t="s">
        <v>60</v>
      </c>
      <c r="F47" s="1"/>
      <c r="H47" s="1"/>
      <c r="J47" s="96" t="s">
        <v>37</v>
      </c>
      <c r="K47" s="100">
        <v>0</v>
      </c>
      <c r="L47" s="1"/>
    </row>
    <row r="48" spans="2:33" ht="15.75" customHeight="1">
      <c r="B48" s="85" t="s">
        <v>61</v>
      </c>
      <c r="C48" s="103">
        <v>44531</v>
      </c>
      <c r="D48" s="1"/>
      <c r="F48" s="1"/>
      <c r="H48" s="1"/>
      <c r="J48" s="96" t="s">
        <v>62</v>
      </c>
      <c r="K48" s="104">
        <v>0.36009999999999998</v>
      </c>
      <c r="L48" s="1"/>
    </row>
    <row r="49" spans="2:36" ht="15.75" customHeight="1">
      <c r="B49" s="105" t="s">
        <v>63</v>
      </c>
      <c r="C49" s="106">
        <v>2021</v>
      </c>
      <c r="F49" s="1"/>
      <c r="G49" s="107"/>
      <c r="H49" s="1"/>
      <c r="J49" s="84"/>
      <c r="L49" s="1"/>
    </row>
    <row r="50" spans="2:36" ht="15.75" customHeight="1">
      <c r="B50" s="105" t="s">
        <v>64</v>
      </c>
      <c r="C50" s="106" t="s">
        <v>65</v>
      </c>
      <c r="D50" s="108"/>
      <c r="E50" s="109"/>
      <c r="F50" s="109"/>
      <c r="G50" s="109"/>
      <c r="H50" s="109"/>
    </row>
    <row r="51" spans="2:36" ht="15.75" customHeight="1">
      <c r="B51" s="85" t="s">
        <v>66</v>
      </c>
      <c r="C51" s="110" t="s">
        <v>67</v>
      </c>
      <c r="Q51" s="111"/>
    </row>
    <row r="52" spans="2:36" ht="15.75" customHeight="1">
      <c r="B52" s="85" t="s">
        <v>68</v>
      </c>
      <c r="C52" s="110">
        <v>81</v>
      </c>
      <c r="H52" s="1"/>
      <c r="AE52" s="1"/>
      <c r="AF52" s="1"/>
      <c r="AG52" s="1"/>
      <c r="AH52" s="1"/>
      <c r="AI52" s="1"/>
      <c r="AJ52" s="1"/>
    </row>
    <row r="53" spans="2:36" ht="15.75" customHeight="1">
      <c r="H53" s="112"/>
      <c r="AE53" s="1"/>
      <c r="AF53" s="1"/>
      <c r="AG53" s="1"/>
      <c r="AH53" s="1"/>
      <c r="AI53" s="1"/>
      <c r="AJ53" s="1"/>
    </row>
    <row r="54" spans="2:36" ht="15.75" customHeight="1">
      <c r="H54" s="113"/>
      <c r="AD54" s="1"/>
      <c r="AE54" s="1"/>
      <c r="AF54" s="1"/>
      <c r="AG54" s="1"/>
      <c r="AH54" s="1"/>
      <c r="AI54" s="1"/>
      <c r="AJ54" s="1"/>
    </row>
    <row r="55" spans="2:36" ht="15.75" customHeight="1">
      <c r="H55" s="112"/>
      <c r="AD55" s="1"/>
      <c r="AE55" s="1"/>
      <c r="AF55" s="1"/>
      <c r="AG55" s="1"/>
      <c r="AH55" s="1"/>
      <c r="AI55" s="1"/>
      <c r="AJ55" s="1"/>
    </row>
    <row r="56" spans="2:36" ht="15.75" customHeight="1">
      <c r="H56" s="113"/>
      <c r="AD56" s="1"/>
      <c r="AE56" s="1"/>
      <c r="AF56" s="1"/>
      <c r="AG56" s="1"/>
      <c r="AH56" s="1"/>
      <c r="AI56" s="1"/>
      <c r="AJ56" s="1"/>
    </row>
    <row r="57" spans="2:36" ht="15.75" customHeight="1">
      <c r="H57" s="113"/>
      <c r="AD57" s="1"/>
      <c r="AE57" s="1"/>
      <c r="AF57" s="1"/>
      <c r="AG57" s="1"/>
      <c r="AH57" s="1"/>
      <c r="AI57" s="1"/>
      <c r="AJ57" s="1"/>
    </row>
    <row r="58" spans="2:36" ht="15.75" customHeight="1">
      <c r="H58" s="113"/>
      <c r="R58" s="1"/>
      <c r="AD58" s="1"/>
      <c r="AE58" s="1"/>
      <c r="AF58" s="1"/>
      <c r="AG58" s="1"/>
      <c r="AH58" s="1"/>
      <c r="AI58" s="1"/>
      <c r="AJ58" s="1"/>
    </row>
    <row r="59" spans="2:36" ht="15.75" customHeight="1">
      <c r="H59" s="113"/>
      <c r="R59" s="1"/>
      <c r="AD59" s="1"/>
      <c r="AE59" s="1"/>
      <c r="AF59" s="1"/>
      <c r="AG59" s="1"/>
      <c r="AH59" s="1"/>
      <c r="AI59" s="1"/>
      <c r="AJ59" s="1"/>
    </row>
    <row r="60" spans="2:36" ht="15.75" customHeight="1">
      <c r="H60" s="113"/>
      <c r="R60" s="1"/>
      <c r="AD60" s="1"/>
      <c r="AE60" s="1"/>
      <c r="AF60" s="1"/>
      <c r="AG60" s="1"/>
      <c r="AH60" s="1"/>
      <c r="AI60" s="1"/>
      <c r="AJ60" s="1"/>
    </row>
    <row r="61" spans="2:36" ht="15.75" customHeight="1">
      <c r="R61" s="1"/>
      <c r="AD61" s="1"/>
      <c r="AE61" s="1"/>
      <c r="AF61" s="1"/>
      <c r="AG61" s="1"/>
      <c r="AH61" s="1"/>
      <c r="AI61" s="1"/>
      <c r="AJ61" s="1"/>
    </row>
    <row r="62" spans="2:36" ht="15.75" customHeight="1">
      <c r="F62" s="1"/>
      <c r="R62" s="1"/>
      <c r="AD62" s="1"/>
      <c r="AE62" s="1"/>
      <c r="AF62" s="1"/>
      <c r="AG62" s="1"/>
      <c r="AH62" s="1"/>
      <c r="AI62" s="1"/>
      <c r="AJ62" s="1"/>
    </row>
    <row r="63" spans="2:36" ht="15.75" customHeight="1">
      <c r="F63" s="1"/>
      <c r="G63" s="10"/>
      <c r="H63" s="1"/>
      <c r="R63" s="1"/>
      <c r="AD63" s="1"/>
      <c r="AE63" s="1"/>
      <c r="AF63" s="1"/>
      <c r="AG63" s="1"/>
      <c r="AH63" s="1"/>
      <c r="AI63" s="1"/>
      <c r="AJ63" s="1"/>
    </row>
    <row r="64" spans="2:36" ht="15.75" customHeight="1">
      <c r="R64" s="1"/>
      <c r="AD64" s="1"/>
      <c r="AE64" s="1"/>
      <c r="AF64" s="1"/>
      <c r="AG64" s="1"/>
      <c r="AH64" s="1"/>
      <c r="AI64" s="1"/>
      <c r="AJ64" s="1"/>
    </row>
    <row r="65" spans="11:36" ht="15.75" customHeight="1">
      <c r="R65" s="1"/>
      <c r="AD65" s="1"/>
      <c r="AE65" s="1"/>
      <c r="AF65" s="1"/>
      <c r="AG65" s="1"/>
      <c r="AH65" s="1"/>
      <c r="AI65" s="1"/>
      <c r="AJ65" s="1"/>
    </row>
    <row r="66" spans="11:36" ht="15.75" customHeight="1">
      <c r="AD66" s="1"/>
      <c r="AE66" s="1"/>
      <c r="AF66" s="1"/>
      <c r="AG66" s="1"/>
      <c r="AH66" s="1"/>
      <c r="AI66" s="1"/>
      <c r="AJ66" s="1"/>
    </row>
    <row r="67" spans="11:36" ht="15.75" customHeight="1">
      <c r="AD67" s="1"/>
      <c r="AE67" s="1"/>
      <c r="AF67" s="1"/>
      <c r="AG67" s="1"/>
      <c r="AH67" s="1"/>
      <c r="AI67" s="1"/>
      <c r="AJ67" s="1"/>
    </row>
    <row r="68" spans="11:36" ht="15.75" customHeight="1">
      <c r="AD68" s="1"/>
      <c r="AE68" s="1"/>
      <c r="AF68" s="1"/>
      <c r="AG68" s="1"/>
      <c r="AH68" s="1"/>
      <c r="AI68" s="1"/>
      <c r="AJ68" s="1"/>
    </row>
    <row r="69" spans="11:36" ht="15.75" customHeight="1">
      <c r="AD69" s="1"/>
      <c r="AE69" s="1"/>
      <c r="AF69" s="1"/>
      <c r="AG69" s="1"/>
      <c r="AH69" s="1"/>
      <c r="AI69" s="1"/>
      <c r="AJ69" s="1"/>
    </row>
    <row r="70" spans="11:36" ht="15.75" customHeight="1">
      <c r="AD70" s="1"/>
      <c r="AE70" s="1"/>
      <c r="AF70" s="1"/>
      <c r="AG70" s="1"/>
      <c r="AH70" s="1"/>
      <c r="AI70" s="1"/>
      <c r="AJ70" s="1"/>
    </row>
    <row r="71" spans="11:36" ht="15.75" customHeight="1">
      <c r="AD71" s="1"/>
      <c r="AE71" s="1"/>
      <c r="AF71" s="1"/>
      <c r="AG71" s="1"/>
      <c r="AH71" s="1"/>
      <c r="AI71" s="1"/>
      <c r="AJ71" s="1"/>
    </row>
    <row r="72" spans="11:36" ht="15.75" customHeight="1">
      <c r="AD72" s="1"/>
      <c r="AE72" s="1"/>
      <c r="AF72" s="1"/>
      <c r="AG72" s="1"/>
      <c r="AH72" s="1"/>
      <c r="AI72" s="1"/>
      <c r="AJ72" s="1"/>
    </row>
    <row r="73" spans="11:36" ht="15.75" customHeight="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11:36" ht="15.75" customHeight="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spans="11:36" ht="15.75" customHeight="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11:36" ht="15.75" customHeight="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11:36" ht="15.75" customHeight="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11:36" ht="15.75" customHeight="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spans="11:36" ht="15.75" customHeight="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11:36" ht="15.75" customHeight="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2:36" ht="15.75" customHeight="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2:36" ht="15.75" customHeight="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2:36" ht="15.75" customHeight="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2:36" ht="15.75" customHeight="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2:36" ht="15.75" customHeight="1">
      <c r="B85" s="1"/>
      <c r="C85" s="1"/>
      <c r="D85" s="1"/>
      <c r="E85" s="1"/>
      <c r="F85" s="114"/>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2:36" ht="15.75" customHeight="1">
      <c r="B86" s="1"/>
      <c r="C86" s="1"/>
      <c r="D86" s="1"/>
      <c r="E86" s="1"/>
      <c r="F86" s="114"/>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spans="2:36" ht="15.75" customHeight="1">
      <c r="B87" s="1"/>
      <c r="C87" s="1"/>
      <c r="D87" s="1"/>
      <c r="E87" s="1"/>
      <c r="F87" s="114"/>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2:36" ht="15.75" customHeight="1">
      <c r="B88" s="1"/>
      <c r="C88" s="1"/>
      <c r="D88" s="1"/>
      <c r="E88" s="1"/>
      <c r="F88" s="114"/>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2:36" ht="15.75" customHeight="1">
      <c r="B89" s="1"/>
      <c r="C89" s="1"/>
      <c r="D89" s="1"/>
      <c r="E89" s="1"/>
      <c r="F89" s="114"/>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2:36" ht="15.75" customHeight="1">
      <c r="B90" s="1"/>
      <c r="C90" s="1"/>
      <c r="D90" s="1"/>
      <c r="E90" s="1"/>
      <c r="F90" s="114"/>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spans="2:36" ht="15.75" customHeight="1">
      <c r="B91" s="1"/>
      <c r="C91" s="1"/>
      <c r="D91" s="1"/>
      <c r="E91" s="1"/>
      <c r="F91" s="114"/>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2:36" ht="15.75" customHeight="1">
      <c r="B92" s="1"/>
      <c r="C92" s="1"/>
      <c r="D92" s="1"/>
      <c r="E92" s="1"/>
      <c r="F92" s="114"/>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2:36" ht="15.75" customHeight="1">
      <c r="B93" s="1"/>
      <c r="C93" s="1"/>
      <c r="D93" s="1"/>
      <c r="E93" s="1"/>
      <c r="F93" s="114"/>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spans="2:36" ht="15.75" customHeight="1">
      <c r="B94" s="1"/>
      <c r="C94" s="1"/>
      <c r="D94" s="1"/>
      <c r="E94" s="1"/>
      <c r="F94" s="114"/>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2:36" ht="15.75" customHeight="1">
      <c r="B95" s="1"/>
      <c r="C95" s="1"/>
      <c r="D95" s="1"/>
      <c r="E95" s="1"/>
      <c r="F95" s="114"/>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2:36" ht="15.75" customHeight="1">
      <c r="B96" s="1"/>
      <c r="C96" s="1"/>
      <c r="D96" s="1"/>
      <c r="E96" s="1"/>
      <c r="F96" s="114"/>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2:36" ht="15.75" customHeight="1">
      <c r="B97" s="1"/>
      <c r="C97" s="1"/>
      <c r="D97" s="1"/>
      <c r="E97" s="1"/>
      <c r="F97" s="114"/>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2:36" ht="15.75" customHeight="1">
      <c r="B98" s="1"/>
      <c r="C98" s="1"/>
      <c r="D98" s="1"/>
      <c r="E98" s="1"/>
      <c r="F98" s="114"/>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spans="2:36" ht="15.75" customHeight="1">
      <c r="B99" s="1"/>
      <c r="C99" s="1"/>
      <c r="D99" s="1"/>
      <c r="E99" s="1"/>
      <c r="F99" s="114"/>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spans="2:36" ht="15.75" customHeight="1">
      <c r="B100" s="1"/>
      <c r="C100" s="1"/>
      <c r="D100" s="1"/>
      <c r="E100" s="1"/>
      <c r="F100" s="114"/>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spans="2:36" ht="15.75" customHeight="1">
      <c r="B101" s="1"/>
      <c r="C101" s="1"/>
      <c r="D101" s="1"/>
      <c r="E101" s="1"/>
      <c r="F101" s="114"/>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spans="2:36" ht="15.75" customHeight="1">
      <c r="B102" s="1"/>
      <c r="C102" s="1"/>
      <c r="D102" s="1"/>
      <c r="E102" s="1"/>
      <c r="F102" s="114"/>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2:36" ht="15.75" customHeight="1">
      <c r="B103" s="1"/>
      <c r="C103" s="1"/>
      <c r="D103" s="1"/>
      <c r="E103" s="1"/>
      <c r="F103" s="114"/>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2:36" ht="15.75" customHeight="1">
      <c r="B104" s="1"/>
      <c r="C104" s="1"/>
      <c r="D104" s="1"/>
      <c r="E104" s="1"/>
      <c r="F104" s="114"/>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2:36" ht="15.75" customHeight="1">
      <c r="B105" s="1"/>
      <c r="C105" s="1"/>
      <c r="D105" s="1"/>
      <c r="E105" s="1"/>
      <c r="F105" s="114"/>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2:36" ht="15.75" customHeight="1">
      <c r="B106" s="1"/>
      <c r="C106" s="1"/>
      <c r="D106" s="1"/>
      <c r="E106" s="1"/>
      <c r="F106" s="114"/>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2:36" ht="15.75" customHeight="1">
      <c r="B107" s="1"/>
      <c r="C107" s="1"/>
      <c r="D107" s="1"/>
      <c r="E107" s="1"/>
      <c r="F107" s="114"/>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2:36" ht="15.75" customHeight="1">
      <c r="B108" s="1"/>
      <c r="C108" s="1"/>
      <c r="D108" s="1"/>
      <c r="E108" s="1"/>
      <c r="F108" s="114"/>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spans="2:36" ht="15.75" customHeight="1">
      <c r="B109" s="1"/>
      <c r="C109" s="1"/>
      <c r="D109" s="1"/>
      <c r="E109" s="1"/>
      <c r="F109" s="114"/>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spans="2:36" ht="15.75" customHeight="1">
      <c r="B110" s="1"/>
      <c r="C110" s="1"/>
      <c r="D110" s="1"/>
      <c r="E110" s="1"/>
      <c r="F110" s="114"/>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2:36" ht="15.75" customHeight="1">
      <c r="B111" s="1"/>
      <c r="C111" s="1"/>
      <c r="D111" s="1"/>
      <c r="E111" s="1"/>
      <c r="F111" s="114"/>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spans="2:36" ht="15.75" customHeight="1">
      <c r="B112" s="1"/>
      <c r="C112" s="1"/>
      <c r="D112" s="1"/>
      <c r="E112" s="1"/>
      <c r="F112" s="114"/>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2:36" ht="15.75" customHeight="1">
      <c r="B113" s="1"/>
      <c r="C113" s="1"/>
      <c r="D113" s="1"/>
      <c r="E113" s="1"/>
      <c r="F113" s="114"/>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2:36" ht="15.75" customHeight="1">
      <c r="B114" s="1"/>
      <c r="C114" s="1"/>
      <c r="D114" s="1"/>
      <c r="E114" s="1"/>
      <c r="F114" s="114"/>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2:36" ht="15.75" customHeight="1">
      <c r="B115" s="1"/>
      <c r="C115" s="1"/>
      <c r="D115" s="1"/>
      <c r="E115" s="1"/>
      <c r="F115" s="114"/>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spans="2:36" ht="15.75" customHeight="1">
      <c r="B116" s="1"/>
      <c r="C116" s="1"/>
      <c r="D116" s="1"/>
      <c r="E116" s="1"/>
      <c r="F116" s="114"/>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2:36" ht="15.75" customHeight="1">
      <c r="B117" s="1"/>
      <c r="C117" s="1"/>
      <c r="D117" s="1"/>
      <c r="E117" s="1"/>
      <c r="F117" s="114"/>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spans="2:36" ht="15.75" customHeight="1">
      <c r="B118" s="1"/>
      <c r="C118" s="1"/>
      <c r="D118" s="1"/>
      <c r="E118" s="1"/>
      <c r="F118" s="114"/>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2:36" ht="15.75" customHeight="1">
      <c r="B119" s="1"/>
      <c r="C119" s="1"/>
      <c r="D119" s="1"/>
      <c r="E119" s="1"/>
      <c r="F119" s="114"/>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spans="2:36" ht="15.75" customHeight="1">
      <c r="B120" s="1"/>
      <c r="C120" s="1"/>
      <c r="D120" s="1"/>
      <c r="E120" s="1"/>
      <c r="F120" s="114"/>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spans="2:36" ht="15.75" customHeight="1">
      <c r="B121" s="1"/>
      <c r="C121" s="1"/>
      <c r="D121" s="1"/>
      <c r="E121" s="1"/>
      <c r="F121" s="114"/>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2:36" ht="15.75" customHeight="1">
      <c r="B122" s="1"/>
      <c r="C122" s="1"/>
      <c r="D122" s="1"/>
      <c r="E122" s="1"/>
      <c r="F122" s="114"/>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2:36" ht="15.75" customHeight="1">
      <c r="B123" s="1"/>
      <c r="C123" s="1"/>
      <c r="D123" s="1"/>
      <c r="E123" s="1"/>
      <c r="F123" s="114"/>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2:36" ht="15.75" customHeight="1">
      <c r="B124" s="1"/>
      <c r="C124" s="1"/>
      <c r="D124" s="1"/>
      <c r="E124" s="1"/>
      <c r="F124" s="114"/>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2:36" ht="15.75" customHeight="1">
      <c r="B125" s="1"/>
      <c r="C125" s="1"/>
      <c r="D125" s="1"/>
      <c r="E125" s="1"/>
      <c r="F125" s="114"/>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2:36" ht="15.75" customHeight="1">
      <c r="B126" s="1"/>
      <c r="C126" s="1"/>
      <c r="D126" s="1"/>
      <c r="E126" s="1"/>
      <c r="F126" s="114"/>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2:36" ht="15.75" customHeight="1">
      <c r="B127" s="1"/>
      <c r="C127" s="1"/>
      <c r="D127" s="1"/>
      <c r="E127" s="1"/>
      <c r="F127" s="114"/>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spans="2:36" ht="15.75" customHeight="1">
      <c r="B128" s="1"/>
      <c r="C128" s="1"/>
      <c r="D128" s="1"/>
      <c r="E128" s="1"/>
      <c r="F128" s="114"/>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2:36" ht="15.75" customHeight="1">
      <c r="B129" s="1"/>
      <c r="C129" s="1"/>
      <c r="D129" s="1"/>
      <c r="E129" s="1"/>
      <c r="F129" s="114"/>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2:36" ht="15.75" customHeight="1">
      <c r="B130" s="1"/>
      <c r="C130" s="1"/>
      <c r="D130" s="1"/>
      <c r="E130" s="1"/>
      <c r="F130" s="114"/>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2:36" ht="15.75" customHeight="1">
      <c r="B131" s="1"/>
      <c r="C131" s="1"/>
      <c r="D131" s="1"/>
      <c r="E131" s="1"/>
      <c r="F131" s="114"/>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2:36" ht="15.75" customHeight="1">
      <c r="B132" s="1"/>
      <c r="C132" s="1"/>
      <c r="D132" s="1"/>
      <c r="E132" s="1"/>
      <c r="F132" s="114"/>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spans="2:36" ht="15.75" customHeight="1">
      <c r="B133" s="1"/>
      <c r="C133" s="1"/>
      <c r="D133" s="1"/>
      <c r="E133" s="1"/>
      <c r="F133" s="114"/>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2:36" ht="15.75" customHeight="1">
      <c r="B134" s="1"/>
      <c r="C134" s="1"/>
      <c r="D134" s="1"/>
      <c r="E134" s="1"/>
      <c r="F134" s="114"/>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2:36" ht="15.75" customHeight="1">
      <c r="B135" s="1"/>
      <c r="C135" s="1"/>
      <c r="D135" s="1"/>
      <c r="E135" s="1"/>
      <c r="F135" s="114"/>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2:36" ht="15.75" customHeight="1">
      <c r="B136" s="1"/>
      <c r="C136" s="1"/>
      <c r="D136" s="1"/>
      <c r="E136" s="1"/>
      <c r="F136" s="114"/>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2:36" ht="15.75" customHeight="1">
      <c r="B137" s="1"/>
      <c r="C137" s="1"/>
      <c r="D137" s="1"/>
      <c r="E137" s="1"/>
      <c r="F137" s="114"/>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2:36" ht="15.75" customHeight="1">
      <c r="B138" s="1"/>
      <c r="C138" s="1"/>
      <c r="D138" s="1"/>
      <c r="E138" s="1"/>
      <c r="F138" s="114"/>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2:36" ht="15.75" customHeight="1">
      <c r="B139" s="1"/>
      <c r="C139" s="1"/>
      <c r="D139" s="1"/>
      <c r="E139" s="1"/>
      <c r="F139" s="114"/>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2:36" ht="15.75" customHeight="1">
      <c r="B140" s="1"/>
      <c r="C140" s="1"/>
      <c r="D140" s="1"/>
      <c r="E140" s="1"/>
      <c r="F140" s="114"/>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2:36" ht="15.75" customHeight="1">
      <c r="B141" s="1"/>
      <c r="C141" s="1"/>
      <c r="D141" s="1"/>
      <c r="E141" s="1"/>
      <c r="F141" s="114"/>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2:36" ht="15.75" customHeight="1">
      <c r="B142" s="1"/>
      <c r="C142" s="1"/>
      <c r="D142" s="1"/>
      <c r="E142" s="1"/>
      <c r="F142" s="114"/>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2:36" ht="15.75" customHeight="1">
      <c r="B143" s="1"/>
      <c r="C143" s="1"/>
      <c r="D143" s="1"/>
      <c r="E143" s="1"/>
      <c r="F143" s="114"/>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2:36" ht="15.75" customHeight="1">
      <c r="B144" s="1"/>
      <c r="C144" s="1"/>
      <c r="D144" s="1"/>
      <c r="E144" s="1"/>
      <c r="F144" s="114"/>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2:36" ht="15.75" customHeight="1">
      <c r="B145" s="1"/>
      <c r="C145" s="1"/>
      <c r="D145" s="1"/>
      <c r="E145" s="1"/>
      <c r="F145" s="114"/>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spans="2:36" ht="15.75" customHeight="1">
      <c r="B146" s="1"/>
      <c r="C146" s="1"/>
      <c r="D146" s="1"/>
      <c r="E146" s="1"/>
      <c r="F146" s="114"/>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spans="2:36" ht="15.75" customHeight="1">
      <c r="B147" s="1"/>
      <c r="C147" s="1"/>
      <c r="D147" s="1"/>
      <c r="E147" s="1"/>
      <c r="F147" s="114"/>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2:36" ht="15.75" customHeight="1">
      <c r="B148" s="1"/>
      <c r="C148" s="1"/>
      <c r="D148" s="1"/>
      <c r="E148" s="1"/>
      <c r="F148" s="114"/>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2:36" ht="15.75" customHeight="1">
      <c r="B149" s="1"/>
      <c r="C149" s="1"/>
      <c r="D149" s="1"/>
      <c r="E149" s="1"/>
      <c r="F149" s="114"/>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2:36" ht="15.75" customHeight="1">
      <c r="B150" s="1"/>
      <c r="C150" s="1"/>
      <c r="D150" s="1"/>
      <c r="E150" s="1"/>
      <c r="F150" s="114"/>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2:36" ht="15.75" customHeight="1">
      <c r="B151" s="1"/>
      <c r="C151" s="1"/>
      <c r="D151" s="1"/>
      <c r="E151" s="1"/>
      <c r="F151" s="114"/>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2:36" ht="15.75" customHeight="1">
      <c r="B152" s="1"/>
      <c r="C152" s="1"/>
      <c r="D152" s="1"/>
      <c r="E152" s="1"/>
      <c r="F152" s="114"/>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spans="2:36" ht="15.75" customHeight="1">
      <c r="B153" s="1"/>
      <c r="C153" s="1"/>
      <c r="D153" s="1"/>
      <c r="E153" s="1"/>
      <c r="F153" s="114"/>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2:36" ht="15.75" customHeight="1">
      <c r="B154" s="1"/>
      <c r="C154" s="1"/>
      <c r="D154" s="1"/>
      <c r="E154" s="1"/>
      <c r="F154" s="114"/>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2:36" ht="15.75" customHeight="1">
      <c r="B155" s="1"/>
      <c r="C155" s="1"/>
      <c r="D155" s="1"/>
      <c r="E155" s="1"/>
      <c r="F155" s="114"/>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2:36" ht="15.75" customHeight="1">
      <c r="B156" s="1"/>
      <c r="C156" s="1"/>
      <c r="D156" s="1"/>
      <c r="E156" s="1"/>
      <c r="F156" s="114"/>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spans="2:36" ht="15.75" customHeight="1">
      <c r="B157" s="1"/>
      <c r="C157" s="1"/>
      <c r="D157" s="1"/>
      <c r="E157" s="1"/>
      <c r="F157" s="114"/>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2:36" ht="15.75" customHeight="1">
      <c r="B158" s="1"/>
      <c r="C158" s="1"/>
      <c r="D158" s="1"/>
      <c r="E158" s="1"/>
      <c r="F158" s="114"/>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2:36" ht="15.75" customHeight="1">
      <c r="B159" s="1"/>
      <c r="C159" s="1"/>
      <c r="D159" s="1"/>
      <c r="E159" s="1"/>
      <c r="F159" s="114"/>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2:36" ht="15.75" customHeight="1">
      <c r="B160" s="1"/>
      <c r="C160" s="1"/>
      <c r="D160" s="1"/>
      <c r="E160" s="1"/>
      <c r="F160" s="114"/>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spans="2:36" ht="15.75" customHeight="1">
      <c r="B161" s="1"/>
      <c r="C161" s="1"/>
      <c r="D161" s="1"/>
      <c r="E161" s="1"/>
      <c r="F161" s="114"/>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spans="2:36" ht="15.75" customHeight="1">
      <c r="B162" s="1"/>
      <c r="C162" s="1"/>
      <c r="D162" s="1"/>
      <c r="E162" s="1"/>
      <c r="F162" s="114"/>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spans="2:36" ht="15.75" customHeight="1">
      <c r="B163" s="1"/>
      <c r="C163" s="1"/>
      <c r="D163" s="1"/>
      <c r="E163" s="1"/>
      <c r="F163" s="114"/>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spans="2:36" ht="15.75" customHeight="1">
      <c r="B164" s="1"/>
      <c r="C164" s="1"/>
      <c r="D164" s="1"/>
      <c r="E164" s="1"/>
      <c r="F164" s="114"/>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spans="2:36" ht="15.75" customHeight="1">
      <c r="B165" s="1"/>
      <c r="C165" s="1"/>
      <c r="D165" s="1"/>
      <c r="E165" s="1"/>
      <c r="F165" s="114"/>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spans="2:36" ht="15.75" customHeight="1">
      <c r="B166" s="1"/>
      <c r="C166" s="1"/>
      <c r="D166" s="1"/>
      <c r="E166" s="1"/>
      <c r="F166" s="114"/>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spans="2:36" ht="15.75" customHeight="1">
      <c r="B167" s="1"/>
      <c r="C167" s="1"/>
      <c r="D167" s="1"/>
      <c r="E167" s="1"/>
      <c r="F167" s="114"/>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spans="2:36" ht="15.75" customHeight="1">
      <c r="B168" s="1"/>
      <c r="C168" s="1"/>
      <c r="D168" s="1"/>
      <c r="E168" s="1"/>
      <c r="F168" s="114"/>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spans="2:36" ht="15.75" customHeight="1">
      <c r="B169" s="1"/>
      <c r="C169" s="1"/>
      <c r="D169" s="1"/>
      <c r="E169" s="1"/>
      <c r="F169" s="114"/>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spans="2:36" ht="15.75" customHeight="1">
      <c r="B170" s="1"/>
      <c r="C170" s="1"/>
      <c r="D170" s="1"/>
      <c r="E170" s="1"/>
      <c r="F170" s="114"/>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spans="2:36" ht="15.75" customHeight="1">
      <c r="B171" s="1"/>
      <c r="C171" s="1"/>
      <c r="D171" s="1"/>
      <c r="E171" s="1"/>
      <c r="F171" s="114"/>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spans="2:36" ht="15.75" customHeight="1">
      <c r="B172" s="1"/>
      <c r="C172" s="1"/>
      <c r="D172" s="1"/>
      <c r="E172" s="1"/>
      <c r="F172" s="114"/>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spans="2:36" ht="15.75" customHeight="1">
      <c r="B173" s="1"/>
      <c r="C173" s="1"/>
      <c r="D173" s="1"/>
      <c r="E173" s="1"/>
      <c r="F173" s="114"/>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spans="2:36" ht="15.75" customHeight="1">
      <c r="B174" s="1"/>
      <c r="C174" s="1"/>
      <c r="D174" s="1"/>
      <c r="E174" s="1"/>
      <c r="F174" s="114"/>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spans="2:36" ht="15.75" customHeight="1">
      <c r="B175" s="1"/>
      <c r="C175" s="1"/>
      <c r="D175" s="1"/>
      <c r="E175" s="1"/>
      <c r="F175" s="114"/>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spans="2:36" ht="15.75" customHeight="1">
      <c r="B176" s="1"/>
      <c r="C176" s="1"/>
      <c r="D176" s="1"/>
      <c r="E176" s="1"/>
      <c r="F176" s="114"/>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spans="2:36" ht="15.75" customHeight="1">
      <c r="B177" s="1"/>
      <c r="C177" s="1"/>
      <c r="D177" s="1"/>
      <c r="E177" s="1"/>
      <c r="F177" s="114"/>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spans="2:36" ht="15.75" customHeight="1">
      <c r="B178" s="1"/>
      <c r="C178" s="1"/>
      <c r="D178" s="1"/>
      <c r="E178" s="1"/>
      <c r="F178" s="114"/>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spans="2:36" ht="15.75" customHeight="1">
      <c r="B179" s="1"/>
      <c r="C179" s="1"/>
      <c r="D179" s="1"/>
      <c r="E179" s="1"/>
      <c r="F179" s="114"/>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spans="2:36" ht="15.75" customHeight="1">
      <c r="B180" s="1"/>
      <c r="C180" s="1"/>
      <c r="D180" s="1"/>
      <c r="E180" s="1"/>
      <c r="F180" s="114"/>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spans="2:36" ht="15.75" customHeight="1">
      <c r="B181" s="1"/>
      <c r="C181" s="1"/>
      <c r="D181" s="1"/>
      <c r="E181" s="1"/>
      <c r="F181" s="114"/>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spans="2:36" ht="15.75" customHeight="1">
      <c r="B182" s="1"/>
      <c r="C182" s="1"/>
      <c r="D182" s="1"/>
      <c r="E182" s="1"/>
      <c r="F182" s="114"/>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spans="2:36" ht="15.75" customHeight="1">
      <c r="B183" s="1"/>
      <c r="C183" s="1"/>
      <c r="D183" s="1"/>
      <c r="E183" s="1"/>
      <c r="F183" s="114"/>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spans="2:36" ht="15.75" customHeight="1">
      <c r="B184" s="1"/>
      <c r="C184" s="1"/>
      <c r="D184" s="1"/>
      <c r="E184" s="1"/>
      <c r="F184" s="114"/>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spans="2:36" ht="15.75" customHeight="1">
      <c r="B185" s="1"/>
      <c r="C185" s="1"/>
      <c r="D185" s="1"/>
      <c r="E185" s="1"/>
      <c r="F185" s="114"/>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spans="2:36" ht="15.75" customHeight="1">
      <c r="B186" s="1"/>
      <c r="C186" s="1"/>
      <c r="D186" s="1"/>
      <c r="E186" s="1"/>
      <c r="F186" s="114"/>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spans="2:36" ht="15.75" customHeight="1">
      <c r="B187" s="1"/>
      <c r="C187" s="1"/>
      <c r="D187" s="1"/>
      <c r="E187" s="1"/>
      <c r="F187" s="114"/>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spans="2:36" ht="15.75" customHeight="1">
      <c r="B188" s="1"/>
      <c r="C188" s="1"/>
      <c r="D188" s="1"/>
      <c r="E188" s="1"/>
      <c r="F188" s="114"/>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spans="2:36" ht="15.75" customHeight="1">
      <c r="B189" s="1"/>
      <c r="C189" s="1"/>
      <c r="D189" s="1"/>
      <c r="E189" s="1"/>
      <c r="F189" s="114"/>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spans="2:36" ht="15.75" customHeight="1">
      <c r="B190" s="1"/>
      <c r="C190" s="1"/>
      <c r="D190" s="1"/>
      <c r="E190" s="1"/>
      <c r="F190" s="114"/>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spans="2:36" ht="15.75" customHeight="1">
      <c r="B191" s="1"/>
      <c r="C191" s="1"/>
      <c r="D191" s="1"/>
      <c r="E191" s="1"/>
      <c r="F191" s="114"/>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spans="2:36" ht="15.75" customHeight="1">
      <c r="B192" s="1"/>
      <c r="C192" s="1"/>
      <c r="D192" s="1"/>
      <c r="E192" s="1"/>
      <c r="F192" s="114"/>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spans="2:36" ht="15.75" customHeight="1">
      <c r="B193" s="1"/>
      <c r="C193" s="1"/>
      <c r="D193" s="1"/>
      <c r="E193" s="1"/>
      <c r="F193" s="114"/>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spans="2:36" ht="15.75" customHeight="1">
      <c r="B194" s="1"/>
      <c r="C194" s="1"/>
      <c r="D194" s="1"/>
      <c r="E194" s="1"/>
      <c r="F194" s="114"/>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spans="2:36" ht="15.75" customHeight="1">
      <c r="B195" s="1"/>
      <c r="C195" s="1"/>
      <c r="D195" s="1"/>
      <c r="E195" s="1"/>
      <c r="F195" s="114"/>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spans="2:36" ht="15.75" customHeight="1">
      <c r="B196" s="1"/>
      <c r="C196" s="1"/>
      <c r="D196" s="1"/>
      <c r="E196" s="1"/>
      <c r="F196" s="114"/>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spans="2:36" ht="15.75" customHeight="1">
      <c r="B197" s="1"/>
      <c r="C197" s="1"/>
      <c r="D197" s="1"/>
      <c r="E197" s="1"/>
      <c r="F197" s="114"/>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spans="2:36" ht="15.75" customHeight="1">
      <c r="B198" s="1"/>
      <c r="C198" s="1"/>
      <c r="D198" s="1"/>
      <c r="E198" s="1"/>
      <c r="F198" s="114"/>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spans="2:36" ht="15.75" customHeight="1">
      <c r="B199" s="1"/>
      <c r="C199" s="1"/>
      <c r="D199" s="1"/>
      <c r="E199" s="1"/>
      <c r="F199" s="114"/>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spans="2:36" ht="15.75" customHeight="1">
      <c r="B200" s="1"/>
      <c r="C200" s="1"/>
      <c r="D200" s="1"/>
      <c r="E200" s="1"/>
      <c r="F200" s="114"/>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spans="2:36" ht="15.75" customHeight="1">
      <c r="B201" s="1"/>
      <c r="C201" s="1"/>
      <c r="D201" s="1"/>
      <c r="E201" s="1"/>
      <c r="F201" s="114"/>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spans="2:36" ht="15.75" customHeight="1">
      <c r="B202" s="1"/>
      <c r="C202" s="1"/>
      <c r="D202" s="1"/>
      <c r="E202" s="1"/>
      <c r="F202" s="114"/>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spans="2:36" ht="15.75" customHeight="1">
      <c r="B203" s="1"/>
      <c r="C203" s="1"/>
      <c r="D203" s="1"/>
      <c r="E203" s="1"/>
      <c r="F203" s="114"/>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spans="2:36" ht="15.75" customHeight="1">
      <c r="B204" s="1"/>
      <c r="C204" s="1"/>
      <c r="D204" s="1"/>
      <c r="E204" s="1"/>
      <c r="F204" s="114"/>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spans="2:36" ht="15.75" customHeight="1">
      <c r="B205" s="1"/>
      <c r="C205" s="1"/>
      <c r="D205" s="1"/>
      <c r="E205" s="1"/>
      <c r="F205" s="114"/>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spans="2:36" ht="15.75" customHeight="1">
      <c r="B206" s="1"/>
      <c r="C206" s="1"/>
      <c r="D206" s="1"/>
      <c r="E206" s="1"/>
      <c r="F206" s="114"/>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spans="2:36" ht="15.75" customHeight="1">
      <c r="B207" s="1"/>
      <c r="C207" s="1"/>
      <c r="D207" s="1"/>
      <c r="E207" s="1"/>
      <c r="F207" s="114"/>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spans="2:36" ht="15.75" customHeight="1">
      <c r="B208" s="1"/>
      <c r="C208" s="1"/>
      <c r="D208" s="1"/>
      <c r="E208" s="1"/>
      <c r="F208" s="114"/>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spans="2:36" ht="15.75" customHeight="1">
      <c r="B209" s="1"/>
      <c r="C209" s="1"/>
      <c r="D209" s="1"/>
      <c r="E209" s="1"/>
      <c r="F209" s="114"/>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spans="2:36" ht="15.75" customHeight="1">
      <c r="B210" s="1"/>
      <c r="C210" s="1"/>
      <c r="D210" s="1"/>
      <c r="E210" s="1"/>
      <c r="F210" s="114"/>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spans="2:36" ht="15.75" customHeight="1">
      <c r="B211" s="1"/>
      <c r="C211" s="1"/>
      <c r="D211" s="1"/>
      <c r="E211" s="1"/>
      <c r="F211" s="114"/>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spans="2:36" ht="15.75" customHeight="1">
      <c r="B212" s="1"/>
      <c r="C212" s="1"/>
      <c r="D212" s="1"/>
      <c r="E212" s="1"/>
      <c r="F212" s="114"/>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spans="2:36" ht="15.75" customHeight="1">
      <c r="B213" s="1"/>
      <c r="C213" s="1"/>
      <c r="D213" s="1"/>
      <c r="E213" s="1"/>
      <c r="F213" s="114"/>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spans="2:36" ht="15.75" customHeight="1">
      <c r="B214" s="1"/>
      <c r="C214" s="1"/>
      <c r="D214" s="1"/>
      <c r="E214" s="1"/>
      <c r="F214" s="114"/>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spans="2:36" ht="15.75" customHeight="1">
      <c r="B215" s="1"/>
      <c r="C215" s="1"/>
      <c r="D215" s="1"/>
      <c r="E215" s="1"/>
      <c r="F215" s="114"/>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spans="2:36" ht="15.75" customHeight="1">
      <c r="B216" s="1"/>
      <c r="C216" s="1"/>
      <c r="D216" s="1"/>
      <c r="E216" s="1"/>
      <c r="F216" s="114"/>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spans="2:36" ht="15.75" customHeight="1">
      <c r="B217" s="1"/>
      <c r="C217" s="1"/>
      <c r="D217" s="1"/>
      <c r="E217" s="1"/>
      <c r="F217" s="114"/>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spans="2:36" ht="15.75" customHeight="1">
      <c r="B218" s="1"/>
      <c r="C218" s="1"/>
      <c r="D218" s="1"/>
      <c r="E218" s="1"/>
      <c r="F218" s="114"/>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spans="2:36" ht="15.75" customHeight="1">
      <c r="B219" s="1"/>
      <c r="C219" s="1"/>
      <c r="D219" s="1"/>
      <c r="E219" s="1"/>
      <c r="F219" s="114"/>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spans="2:36" ht="15.75" customHeight="1">
      <c r="B220" s="1"/>
      <c r="C220" s="1"/>
      <c r="D220" s="1"/>
      <c r="E220" s="1"/>
      <c r="F220" s="114"/>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spans="2:36" ht="15.75" customHeight="1">
      <c r="B221" s="1"/>
      <c r="C221" s="1"/>
      <c r="D221" s="1"/>
      <c r="E221" s="1"/>
      <c r="F221" s="114"/>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spans="2:36" ht="15.75" customHeight="1">
      <c r="B222" s="1"/>
      <c r="C222" s="1"/>
      <c r="D222" s="1"/>
      <c r="E222" s="1"/>
      <c r="F222" s="114"/>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spans="2:36" ht="15.75" customHeight="1">
      <c r="B223" s="1"/>
      <c r="C223" s="1"/>
      <c r="D223" s="1"/>
      <c r="E223" s="1"/>
      <c r="F223" s="114"/>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spans="2:36" ht="15.75" customHeight="1">
      <c r="B224" s="1"/>
      <c r="C224" s="1"/>
      <c r="D224" s="1"/>
      <c r="E224" s="1"/>
      <c r="F224" s="114"/>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spans="2:36" ht="15.75" customHeight="1">
      <c r="B225" s="1"/>
      <c r="C225" s="1"/>
      <c r="D225" s="1"/>
      <c r="E225" s="1"/>
      <c r="F225" s="114"/>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spans="2:36" ht="15.75" customHeight="1">
      <c r="B226" s="1"/>
      <c r="C226" s="1"/>
      <c r="D226" s="1"/>
      <c r="E226" s="1"/>
      <c r="F226" s="114"/>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spans="2:36" ht="15.75" customHeight="1">
      <c r="B227" s="1"/>
      <c r="C227" s="1"/>
      <c r="D227" s="1"/>
      <c r="E227" s="1"/>
      <c r="F227" s="114"/>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spans="2:36" ht="15.75" customHeight="1">
      <c r="B228" s="1"/>
      <c r="C228" s="1"/>
      <c r="D228" s="1"/>
      <c r="E228" s="1"/>
      <c r="F228" s="114"/>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spans="2:36" ht="15.75" customHeight="1">
      <c r="B229" s="1"/>
      <c r="C229" s="1"/>
      <c r="D229" s="1"/>
      <c r="E229" s="1"/>
      <c r="F229" s="114"/>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spans="2:36" ht="15.75" customHeight="1">
      <c r="B230" s="1"/>
      <c r="C230" s="1"/>
      <c r="D230" s="1"/>
      <c r="E230" s="1"/>
      <c r="F230" s="114"/>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spans="2:36" ht="15.75" customHeight="1">
      <c r="B231" s="1"/>
      <c r="C231" s="1"/>
      <c r="D231" s="1"/>
      <c r="E231" s="1"/>
      <c r="F231" s="114"/>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spans="2:36" ht="15.75" customHeight="1">
      <c r="B232" s="1"/>
      <c r="C232" s="1"/>
      <c r="D232" s="1"/>
      <c r="E232" s="1"/>
      <c r="F232" s="114"/>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spans="2:36" ht="15.75" customHeight="1">
      <c r="B233" s="1"/>
      <c r="C233" s="1"/>
      <c r="D233" s="1"/>
      <c r="E233" s="1"/>
      <c r="F233" s="114"/>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spans="2:36" ht="15.75" customHeight="1">
      <c r="B234" s="1"/>
      <c r="C234" s="1"/>
      <c r="D234" s="1"/>
      <c r="E234" s="1"/>
      <c r="F234" s="114"/>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spans="2:36" ht="15.75" customHeight="1">
      <c r="B235" s="1"/>
      <c r="C235" s="1"/>
      <c r="D235" s="1"/>
      <c r="E235" s="1"/>
      <c r="F235" s="114"/>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spans="2:36" ht="15.75" customHeight="1">
      <c r="B236" s="1"/>
      <c r="C236" s="1"/>
      <c r="D236" s="1"/>
      <c r="E236" s="1"/>
      <c r="F236" s="114"/>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spans="2:36" ht="15.75" customHeight="1">
      <c r="B237" s="1"/>
      <c r="C237" s="1"/>
      <c r="D237" s="1"/>
      <c r="E237" s="1"/>
      <c r="F237" s="114"/>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spans="2:36" ht="15.75" customHeight="1">
      <c r="B238" s="1"/>
      <c r="C238" s="1"/>
      <c r="D238" s="1"/>
      <c r="E238" s="1"/>
      <c r="F238" s="114"/>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spans="2:36" ht="15.75" customHeight="1">
      <c r="B239" s="1"/>
      <c r="C239" s="1"/>
      <c r="D239" s="1"/>
      <c r="E239" s="1"/>
      <c r="F239" s="114"/>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spans="2:36" ht="15.75" customHeight="1">
      <c r="B240" s="1"/>
      <c r="C240" s="1"/>
      <c r="D240" s="1"/>
      <c r="E240" s="1"/>
      <c r="F240" s="114"/>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spans="2:36" ht="15.75" customHeight="1">
      <c r="B241" s="1"/>
      <c r="C241" s="1"/>
      <c r="D241" s="1"/>
      <c r="E241" s="1"/>
      <c r="F241" s="114"/>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spans="2:36" ht="15.75" customHeight="1">
      <c r="B242" s="1"/>
      <c r="C242" s="1"/>
      <c r="D242" s="1"/>
      <c r="E242" s="1"/>
      <c r="F242" s="114"/>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spans="2:36" ht="15.75" customHeight="1">
      <c r="B243" s="1"/>
      <c r="C243" s="1"/>
      <c r="D243" s="1"/>
      <c r="E243" s="1"/>
      <c r="F243" s="114"/>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spans="2:36" ht="15.75" customHeight="1">
      <c r="B244" s="1"/>
      <c r="C244" s="1"/>
      <c r="D244" s="1"/>
      <c r="E244" s="1"/>
      <c r="F244" s="114"/>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spans="2:36" ht="15.75" customHeight="1">
      <c r="B245" s="1"/>
      <c r="C245" s="1"/>
      <c r="D245" s="1"/>
      <c r="E245" s="1"/>
      <c r="F245" s="114"/>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spans="2:36" ht="15.75" customHeight="1">
      <c r="B246" s="1"/>
      <c r="C246" s="1"/>
      <c r="D246" s="1"/>
      <c r="E246" s="1"/>
      <c r="F246" s="114"/>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spans="2:36" ht="15.75" customHeight="1">
      <c r="B247" s="1"/>
      <c r="C247" s="1"/>
      <c r="D247" s="1"/>
      <c r="E247" s="1"/>
      <c r="F247" s="114"/>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spans="2:36" ht="15.75" customHeight="1">
      <c r="B248" s="1"/>
      <c r="C248" s="1"/>
      <c r="D248" s="1"/>
      <c r="E248" s="1"/>
      <c r="F248" s="114"/>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spans="2:36" ht="15.75" customHeight="1">
      <c r="B249" s="1"/>
      <c r="C249" s="1"/>
      <c r="D249" s="1"/>
      <c r="E249" s="1"/>
      <c r="F249" s="114"/>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spans="2:36" ht="15.75" customHeight="1">
      <c r="B250" s="1"/>
      <c r="C250" s="1"/>
      <c r="D250" s="1"/>
      <c r="E250" s="1"/>
      <c r="F250" s="114"/>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spans="2:36" ht="15.75" customHeight="1">
      <c r="B251" s="1"/>
      <c r="C251" s="1"/>
      <c r="D251" s="1"/>
      <c r="E251" s="1"/>
      <c r="F251" s="114"/>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spans="2:36" ht="15.75" customHeight="1">
      <c r="B252" s="1"/>
      <c r="C252" s="1"/>
      <c r="D252" s="1"/>
      <c r="E252" s="1"/>
      <c r="F252" s="114"/>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spans="2:36" ht="15.75" customHeight="1">
      <c r="B253" s="1"/>
      <c r="C253" s="1"/>
      <c r="D253" s="1"/>
      <c r="E253" s="1"/>
      <c r="F253" s="114"/>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spans="2:36" ht="15.75" customHeight="1">
      <c r="B254" s="1"/>
      <c r="C254" s="1"/>
      <c r="D254" s="1"/>
      <c r="E254" s="1"/>
      <c r="F254" s="114"/>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spans="2:36" ht="15.75" customHeight="1">
      <c r="B255" s="1"/>
      <c r="C255" s="1"/>
      <c r="D255" s="1"/>
      <c r="E255" s="1"/>
      <c r="F255" s="114"/>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spans="2:36" ht="15.75" customHeight="1">
      <c r="B256" s="1"/>
      <c r="C256" s="1"/>
      <c r="D256" s="1"/>
      <c r="E256" s="1"/>
      <c r="F256" s="114"/>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spans="2:36" ht="15.75" customHeight="1">
      <c r="B257" s="1"/>
      <c r="C257" s="1"/>
      <c r="D257" s="1"/>
      <c r="E257" s="1"/>
      <c r="F257" s="114"/>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spans="2:36" ht="15.75" customHeight="1">
      <c r="B258" s="1"/>
      <c r="C258" s="1"/>
      <c r="D258" s="1"/>
      <c r="E258" s="1"/>
      <c r="F258" s="114"/>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spans="2:36" ht="15.75" customHeight="1">
      <c r="B259" s="1"/>
      <c r="C259" s="1"/>
      <c r="D259" s="1"/>
      <c r="E259" s="1"/>
      <c r="F259" s="114"/>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spans="2:36" ht="15.75" customHeight="1">
      <c r="B260" s="1"/>
      <c r="C260" s="1"/>
      <c r="D260" s="1"/>
      <c r="E260" s="1"/>
      <c r="F260" s="114"/>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spans="2:36" ht="15.75" customHeight="1">
      <c r="B261" s="1"/>
      <c r="C261" s="1"/>
      <c r="D261" s="1"/>
      <c r="E261" s="1"/>
      <c r="F261" s="114"/>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spans="2:36" ht="15.75" customHeight="1">
      <c r="B262" s="1"/>
      <c r="C262" s="1"/>
      <c r="D262" s="1"/>
      <c r="E262" s="1"/>
      <c r="F262" s="114"/>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spans="2:36" ht="15.75" customHeight="1">
      <c r="B263" s="1"/>
      <c r="C263" s="1"/>
      <c r="D263" s="1"/>
      <c r="E263" s="1"/>
      <c r="F263" s="114"/>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spans="2:36" ht="15.75" customHeight="1">
      <c r="B264" s="1"/>
      <c r="C264" s="1"/>
      <c r="D264" s="1"/>
      <c r="E264" s="1"/>
      <c r="F264" s="114"/>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spans="2:36" ht="15.75" customHeight="1">
      <c r="B265" s="1"/>
      <c r="C265" s="1"/>
      <c r="D265" s="1"/>
      <c r="E265" s="1"/>
      <c r="F265" s="114"/>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spans="2:36" ht="15.75" customHeight="1">
      <c r="B266" s="1"/>
      <c r="C266" s="1"/>
      <c r="D266" s="1"/>
      <c r="E266" s="1"/>
      <c r="F266" s="114"/>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spans="2:36" ht="15.75" customHeight="1">
      <c r="B267" s="1"/>
      <c r="C267" s="1"/>
      <c r="D267" s="1"/>
      <c r="E267" s="1"/>
      <c r="F267" s="114"/>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spans="2:36" ht="15.75" customHeight="1">
      <c r="B268" s="1"/>
      <c r="C268" s="1"/>
      <c r="D268" s="1"/>
      <c r="E268" s="1"/>
      <c r="F268" s="114"/>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spans="2:36" ht="15.75" customHeight="1">
      <c r="B269" s="1"/>
      <c r="C269" s="1"/>
      <c r="D269" s="1"/>
      <c r="E269" s="1"/>
      <c r="F269" s="114"/>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spans="2:36" ht="15.75" customHeight="1">
      <c r="B270" s="1"/>
      <c r="C270" s="1"/>
      <c r="D270" s="1"/>
      <c r="E270" s="1"/>
      <c r="F270" s="114"/>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spans="2:36" ht="15.75" customHeight="1">
      <c r="B271" s="1"/>
      <c r="C271" s="1"/>
      <c r="D271" s="1"/>
      <c r="E271" s="1"/>
      <c r="F271" s="114"/>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spans="2:36" ht="15.75" customHeight="1">
      <c r="B272" s="1"/>
      <c r="C272" s="1"/>
      <c r="D272" s="1"/>
      <c r="E272" s="1"/>
      <c r="F272" s="114"/>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spans="2:36" ht="15.75" customHeight="1">
      <c r="B273" s="1"/>
      <c r="C273" s="1"/>
      <c r="D273" s="1"/>
      <c r="E273" s="1"/>
      <c r="F273" s="114"/>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spans="2:36" ht="15.75" customHeight="1">
      <c r="B274" s="1"/>
      <c r="C274" s="1"/>
      <c r="D274" s="1"/>
      <c r="E274" s="1"/>
      <c r="F274" s="114"/>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spans="2:36" ht="15.75" customHeight="1">
      <c r="B275" s="1"/>
      <c r="C275" s="1"/>
      <c r="D275" s="1"/>
      <c r="E275" s="1"/>
      <c r="F275" s="114"/>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spans="2:36" ht="15.75" customHeight="1">
      <c r="B276" s="1"/>
      <c r="C276" s="1"/>
      <c r="D276" s="1"/>
      <c r="E276" s="1"/>
      <c r="F276" s="114"/>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spans="2:36" ht="15.75" customHeight="1">
      <c r="B277" s="1"/>
      <c r="C277" s="1"/>
      <c r="D277" s="1"/>
      <c r="E277" s="1"/>
      <c r="F277" s="114"/>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spans="2:36" ht="15.75" customHeight="1">
      <c r="B278" s="1"/>
      <c r="C278" s="1"/>
      <c r="D278" s="1"/>
      <c r="E278" s="1"/>
      <c r="F278" s="114"/>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spans="2:36" ht="15.75" customHeight="1">
      <c r="B279" s="1"/>
      <c r="C279" s="1"/>
      <c r="D279" s="1"/>
      <c r="E279" s="1"/>
      <c r="F279" s="114"/>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spans="2:36" ht="15.75" customHeight="1">
      <c r="B280" s="1"/>
      <c r="C280" s="1"/>
      <c r="D280" s="1"/>
      <c r="E280" s="1"/>
      <c r="F280" s="114"/>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spans="2:36" ht="15.75" customHeight="1">
      <c r="B281" s="1"/>
      <c r="C281" s="1"/>
      <c r="D281" s="1"/>
      <c r="E281" s="1"/>
      <c r="F281" s="114"/>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spans="2:36" ht="15.75" customHeight="1">
      <c r="B282" s="1"/>
      <c r="C282" s="1"/>
      <c r="D282" s="1"/>
      <c r="E282" s="1"/>
      <c r="F282" s="114"/>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spans="2:36" ht="15.75" customHeight="1">
      <c r="B283" s="1"/>
      <c r="C283" s="1"/>
      <c r="D283" s="1"/>
      <c r="E283" s="1"/>
      <c r="F283" s="114"/>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spans="2:36" ht="15.75" customHeight="1">
      <c r="B284" s="1"/>
      <c r="C284" s="1"/>
      <c r="D284" s="1"/>
      <c r="E284" s="1"/>
      <c r="F284" s="114"/>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spans="2:36" ht="15.75" customHeight="1">
      <c r="B285" s="1"/>
      <c r="C285" s="1"/>
      <c r="D285" s="1"/>
      <c r="E285" s="1"/>
      <c r="F285" s="114"/>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spans="2:36" ht="15.75" customHeight="1">
      <c r="B286" s="1"/>
      <c r="C286" s="1"/>
      <c r="D286" s="1"/>
      <c r="E286" s="1"/>
      <c r="F286" s="114"/>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spans="2:36" ht="15.75" customHeight="1">
      <c r="B287" s="1"/>
      <c r="C287" s="1"/>
      <c r="D287" s="1"/>
      <c r="E287" s="1"/>
      <c r="F287" s="114"/>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spans="2:36" ht="15.75" customHeight="1">
      <c r="B288" s="1"/>
      <c r="C288" s="1"/>
      <c r="D288" s="1"/>
      <c r="E288" s="1"/>
      <c r="F288" s="114"/>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spans="2:36" ht="15.75" customHeight="1">
      <c r="B289" s="1"/>
      <c r="C289" s="1"/>
      <c r="D289" s="1"/>
      <c r="E289" s="1"/>
      <c r="F289" s="114"/>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spans="2:36" ht="15.75" customHeight="1">
      <c r="B290" s="1"/>
      <c r="C290" s="1"/>
      <c r="D290" s="1"/>
      <c r="E290" s="1"/>
      <c r="F290" s="114"/>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spans="2:36" ht="15.75" customHeight="1">
      <c r="B291" s="1"/>
      <c r="C291" s="1"/>
      <c r="D291" s="1"/>
      <c r="E291" s="1"/>
      <c r="F291" s="114"/>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spans="2:36" ht="15.75" customHeight="1">
      <c r="B292" s="1"/>
      <c r="C292" s="1"/>
      <c r="D292" s="1"/>
      <c r="E292" s="1"/>
      <c r="F292" s="114"/>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spans="2:36" ht="15.75" customHeight="1">
      <c r="B293" s="1"/>
      <c r="C293" s="1"/>
      <c r="D293" s="1"/>
      <c r="E293" s="1"/>
      <c r="F293" s="114"/>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spans="2:36" ht="15.75" customHeight="1">
      <c r="B294" s="1"/>
      <c r="C294" s="1"/>
      <c r="D294" s="1"/>
      <c r="E294" s="1"/>
      <c r="F294" s="114"/>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spans="2:36" ht="15.75" customHeight="1">
      <c r="B295" s="1"/>
      <c r="C295" s="1"/>
      <c r="D295" s="1"/>
      <c r="E295" s="1"/>
      <c r="F295" s="114"/>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spans="2:36" ht="15.75" customHeight="1">
      <c r="B296" s="1"/>
      <c r="C296" s="1"/>
      <c r="D296" s="1"/>
      <c r="E296" s="1"/>
      <c r="F296" s="114"/>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spans="2:36" ht="15.75" customHeight="1">
      <c r="B297" s="1"/>
      <c r="C297" s="1"/>
      <c r="D297" s="1"/>
      <c r="E297" s="1"/>
      <c r="F297" s="114"/>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spans="2:36" ht="15.75" customHeight="1">
      <c r="B298" s="1"/>
      <c r="C298" s="1"/>
      <c r="D298" s="1"/>
      <c r="E298" s="1"/>
      <c r="F298" s="114"/>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spans="2:36" ht="15.75" customHeight="1">
      <c r="B299" s="1"/>
      <c r="C299" s="1"/>
      <c r="D299" s="1"/>
      <c r="E299" s="1"/>
      <c r="F299" s="114"/>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spans="2:36" ht="15.75" customHeight="1">
      <c r="B300" s="1"/>
      <c r="C300" s="1"/>
      <c r="D300" s="1"/>
      <c r="E300" s="1"/>
      <c r="F300" s="114"/>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spans="2:36" ht="15.75" customHeight="1">
      <c r="B301" s="1"/>
      <c r="C301" s="1"/>
      <c r="D301" s="1"/>
      <c r="E301" s="1"/>
      <c r="F301" s="114"/>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spans="2:36" ht="15.75" customHeight="1">
      <c r="B302" s="1"/>
      <c r="C302" s="1"/>
      <c r="D302" s="1"/>
      <c r="E302" s="1"/>
      <c r="F302" s="114"/>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spans="2:36" ht="15.75" customHeight="1">
      <c r="B303" s="1"/>
      <c r="C303" s="1"/>
      <c r="D303" s="1"/>
      <c r="E303" s="1"/>
      <c r="F303" s="114"/>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spans="2:36" ht="15.75" customHeight="1">
      <c r="B304" s="1"/>
      <c r="C304" s="1"/>
      <c r="D304" s="1"/>
      <c r="E304" s="1"/>
      <c r="F304" s="114"/>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spans="2:36" ht="15.75" customHeight="1">
      <c r="B305" s="1"/>
      <c r="C305" s="1"/>
      <c r="D305" s="1"/>
      <c r="E305" s="1"/>
      <c r="F305" s="114"/>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spans="2:36" ht="15.75" customHeight="1">
      <c r="B306" s="1"/>
      <c r="C306" s="1"/>
      <c r="D306" s="1"/>
      <c r="E306" s="1"/>
      <c r="F306" s="114"/>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spans="2:36" ht="15.75" customHeight="1">
      <c r="B307" s="1"/>
      <c r="C307" s="1"/>
      <c r="D307" s="1"/>
      <c r="E307" s="1"/>
      <c r="F307" s="114"/>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spans="2:36" ht="15.75" customHeight="1">
      <c r="B308" s="1"/>
      <c r="C308" s="1"/>
      <c r="D308" s="1"/>
      <c r="E308" s="1"/>
      <c r="F308" s="114"/>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spans="2:36" ht="15.75" customHeight="1">
      <c r="B309" s="1"/>
      <c r="C309" s="1"/>
      <c r="D309" s="1"/>
      <c r="E309" s="1"/>
      <c r="F309" s="114"/>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spans="2:36" ht="15.75" customHeight="1">
      <c r="B310" s="1"/>
      <c r="C310" s="1"/>
      <c r="D310" s="1"/>
      <c r="E310" s="1"/>
      <c r="F310" s="114"/>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spans="2:36" ht="15.75" customHeight="1">
      <c r="B311" s="1"/>
      <c r="C311" s="1"/>
      <c r="D311" s="1"/>
      <c r="E311" s="1"/>
      <c r="F311" s="114"/>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spans="2:36" ht="15.75" customHeight="1">
      <c r="B312" s="1"/>
      <c r="C312" s="1"/>
      <c r="D312" s="1"/>
      <c r="E312" s="1"/>
      <c r="F312" s="114"/>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spans="2:36" ht="15.75" customHeight="1">
      <c r="B313" s="1"/>
      <c r="C313" s="1"/>
      <c r="D313" s="1"/>
      <c r="E313" s="1"/>
      <c r="F313" s="114"/>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spans="2:36" ht="15.75" customHeight="1">
      <c r="B314" s="1"/>
      <c r="C314" s="1"/>
      <c r="D314" s="1"/>
      <c r="E314" s="1"/>
      <c r="F314" s="114"/>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spans="2:36" ht="15.75" customHeight="1">
      <c r="B315" s="1"/>
      <c r="C315" s="1"/>
      <c r="D315" s="1"/>
      <c r="E315" s="1"/>
      <c r="F315" s="114"/>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spans="2:36" ht="15.75" customHeight="1">
      <c r="B316" s="1"/>
      <c r="C316" s="1"/>
      <c r="D316" s="1"/>
      <c r="E316" s="1"/>
      <c r="F316" s="114"/>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spans="2:36" ht="15.75" customHeight="1">
      <c r="B317" s="1"/>
      <c r="C317" s="1"/>
      <c r="D317" s="1"/>
      <c r="E317" s="1"/>
      <c r="F317" s="114"/>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spans="2:36" ht="15.75" customHeight="1">
      <c r="B318" s="1"/>
      <c r="C318" s="1"/>
      <c r="D318" s="1"/>
      <c r="E318" s="1"/>
      <c r="F318" s="114"/>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spans="2:36" ht="15.75" customHeight="1">
      <c r="B319" s="1"/>
      <c r="C319" s="1"/>
      <c r="D319" s="1"/>
      <c r="E319" s="1"/>
      <c r="F319" s="114"/>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spans="2:36" ht="15.75" customHeight="1">
      <c r="B320" s="1"/>
      <c r="C320" s="1"/>
      <c r="D320" s="1"/>
      <c r="E320" s="1"/>
      <c r="F320" s="114"/>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spans="2:36" ht="15.75" customHeight="1">
      <c r="B321" s="1"/>
      <c r="C321" s="1"/>
      <c r="D321" s="1"/>
      <c r="E321" s="1"/>
      <c r="F321" s="114"/>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spans="2:36" ht="15.75" customHeight="1">
      <c r="B322" s="1"/>
      <c r="C322" s="1"/>
      <c r="D322" s="1"/>
      <c r="E322" s="1"/>
      <c r="F322" s="114"/>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spans="2:36" ht="15.75" customHeight="1">
      <c r="B323" s="1"/>
      <c r="C323" s="1"/>
      <c r="D323" s="1"/>
      <c r="E323" s="1"/>
      <c r="F323" s="114"/>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spans="2:36" ht="15.75" customHeight="1">
      <c r="B324" s="1"/>
      <c r="C324" s="1"/>
      <c r="D324" s="1"/>
      <c r="E324" s="1"/>
      <c r="F324" s="114"/>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spans="2:36" ht="15.75" customHeight="1">
      <c r="B325" s="1"/>
      <c r="C325" s="1"/>
      <c r="D325" s="1"/>
      <c r="E325" s="1"/>
      <c r="F325" s="114"/>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spans="2:36" ht="15.75" customHeight="1">
      <c r="B326" s="1"/>
      <c r="C326" s="1"/>
      <c r="D326" s="1"/>
      <c r="E326" s="1"/>
      <c r="F326" s="114"/>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spans="2:36" ht="15.75" customHeight="1">
      <c r="B327" s="1"/>
      <c r="C327" s="1"/>
      <c r="D327" s="1"/>
      <c r="E327" s="1"/>
      <c r="F327" s="114"/>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spans="2:36" ht="15.75" customHeight="1">
      <c r="B328" s="1"/>
      <c r="C328" s="1"/>
      <c r="D328" s="1"/>
      <c r="E328" s="1"/>
      <c r="F328" s="114"/>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spans="2:36" ht="15.75" customHeight="1">
      <c r="B329" s="1"/>
      <c r="C329" s="1"/>
      <c r="D329" s="1"/>
      <c r="E329" s="1"/>
      <c r="F329" s="114"/>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spans="2:36" ht="15.75" customHeight="1">
      <c r="B330" s="1"/>
      <c r="C330" s="1"/>
      <c r="D330" s="1"/>
      <c r="E330" s="1"/>
      <c r="F330" s="114"/>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spans="2:36" ht="15.75" customHeight="1">
      <c r="B331" s="1"/>
      <c r="C331" s="1"/>
      <c r="D331" s="1"/>
      <c r="E331" s="1"/>
      <c r="F331" s="114"/>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spans="2:36" ht="15.75" customHeight="1">
      <c r="B332" s="1"/>
      <c r="C332" s="1"/>
      <c r="D332" s="1"/>
      <c r="E332" s="1"/>
      <c r="F332" s="114"/>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spans="2:36" ht="15.75" customHeight="1">
      <c r="B333" s="1"/>
      <c r="C333" s="1"/>
      <c r="D333" s="1"/>
      <c r="E333" s="1"/>
      <c r="F333" s="114"/>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spans="2:36" ht="15.75" customHeight="1">
      <c r="B334" s="1"/>
      <c r="C334" s="1"/>
      <c r="D334" s="1"/>
      <c r="E334" s="1"/>
      <c r="F334" s="114"/>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spans="2:36" ht="15.75" customHeight="1">
      <c r="B335" s="1"/>
      <c r="C335" s="1"/>
      <c r="D335" s="1"/>
      <c r="E335" s="1"/>
      <c r="F335" s="114"/>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spans="2:36" ht="15.75" customHeight="1">
      <c r="B336" s="1"/>
      <c r="C336" s="1"/>
      <c r="D336" s="1"/>
      <c r="E336" s="1"/>
      <c r="F336" s="114"/>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spans="2:36" ht="15.75" customHeight="1">
      <c r="B337" s="1"/>
      <c r="C337" s="1"/>
      <c r="D337" s="1"/>
      <c r="E337" s="1"/>
      <c r="F337" s="114"/>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spans="2:36" ht="15.75" customHeight="1">
      <c r="B338" s="1"/>
      <c r="C338" s="1"/>
      <c r="D338" s="1"/>
      <c r="E338" s="1"/>
      <c r="F338" s="114"/>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spans="2:36" ht="15.75" customHeight="1">
      <c r="B339" s="1"/>
      <c r="C339" s="1"/>
      <c r="D339" s="1"/>
      <c r="E339" s="1"/>
      <c r="F339" s="114"/>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spans="2:36" ht="15.75" customHeight="1">
      <c r="B340" s="1"/>
      <c r="C340" s="1"/>
      <c r="D340" s="1"/>
      <c r="E340" s="1"/>
      <c r="F340" s="114"/>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spans="2:36" ht="15.75" customHeight="1">
      <c r="B341" s="1"/>
      <c r="C341" s="1"/>
      <c r="D341" s="1"/>
      <c r="E341" s="1"/>
      <c r="F341" s="114"/>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spans="2:36" ht="15.75" customHeight="1">
      <c r="B342" s="1"/>
      <c r="C342" s="1"/>
      <c r="D342" s="1"/>
      <c r="E342" s="1"/>
      <c r="F342" s="114"/>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spans="2:36" ht="15.75" customHeight="1">
      <c r="B343" s="1"/>
      <c r="C343" s="1"/>
      <c r="D343" s="1"/>
      <c r="E343" s="1"/>
      <c r="F343" s="114"/>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spans="2:36" ht="15.75" customHeight="1">
      <c r="B344" s="1"/>
      <c r="C344" s="1"/>
      <c r="D344" s="1"/>
      <c r="E344" s="1"/>
      <c r="F344" s="114"/>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spans="2:36" ht="15.75" customHeight="1">
      <c r="B345" s="1"/>
      <c r="C345" s="1"/>
      <c r="D345" s="1"/>
      <c r="E345" s="1"/>
      <c r="F345" s="114"/>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spans="2:36" ht="15.75" customHeight="1">
      <c r="B346" s="1"/>
      <c r="C346" s="1"/>
      <c r="D346" s="1"/>
      <c r="E346" s="1"/>
      <c r="F346" s="114"/>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spans="2:36" ht="15.75" customHeight="1">
      <c r="B347" s="1"/>
      <c r="C347" s="1"/>
      <c r="D347" s="1"/>
      <c r="E347" s="1"/>
      <c r="F347" s="114"/>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spans="2:36" ht="15.75" customHeight="1">
      <c r="B348" s="1"/>
      <c r="C348" s="1"/>
      <c r="D348" s="1"/>
      <c r="E348" s="1"/>
      <c r="F348" s="114"/>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spans="2:36" ht="15.75" customHeight="1">
      <c r="B349" s="1"/>
      <c r="C349" s="1"/>
      <c r="D349" s="1"/>
      <c r="E349" s="1"/>
      <c r="F349" s="114"/>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spans="2:36" ht="15.75" customHeight="1">
      <c r="B350" s="1"/>
      <c r="C350" s="1"/>
      <c r="D350" s="1"/>
      <c r="E350" s="1"/>
      <c r="F350" s="114"/>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spans="2:36" ht="15.75" customHeight="1">
      <c r="B351" s="1"/>
      <c r="C351" s="1"/>
      <c r="D351" s="1"/>
      <c r="E351" s="1"/>
      <c r="F351" s="114"/>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spans="2:36" ht="15.75" customHeight="1">
      <c r="B352" s="1"/>
      <c r="C352" s="1"/>
      <c r="D352" s="1"/>
      <c r="E352" s="1"/>
      <c r="F352" s="114"/>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spans="2:36" ht="15.75" customHeight="1">
      <c r="B353" s="1"/>
      <c r="C353" s="1"/>
      <c r="D353" s="1"/>
      <c r="E353" s="1"/>
      <c r="F353" s="114"/>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spans="2:36" ht="15.75" customHeight="1">
      <c r="B354" s="1"/>
      <c r="C354" s="1"/>
      <c r="D354" s="1"/>
      <c r="E354" s="1"/>
      <c r="F354" s="114"/>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spans="2:36" ht="15.75" customHeight="1">
      <c r="B355" s="1"/>
      <c r="C355" s="1"/>
      <c r="D355" s="1"/>
      <c r="E355" s="1"/>
      <c r="F355" s="114"/>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spans="2:36" ht="15.75" customHeight="1">
      <c r="B356" s="1"/>
      <c r="C356" s="1"/>
      <c r="D356" s="1"/>
      <c r="E356" s="1"/>
      <c r="F356" s="114"/>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spans="2:36" ht="15.75" customHeight="1">
      <c r="B357" s="1"/>
      <c r="C357" s="1"/>
      <c r="D357" s="1"/>
      <c r="E357" s="1"/>
      <c r="F357" s="114"/>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spans="2:36" ht="15.75" customHeight="1">
      <c r="B358" s="1"/>
      <c r="C358" s="1"/>
      <c r="D358" s="1"/>
      <c r="E358" s="1"/>
      <c r="F358" s="114"/>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spans="2:36" ht="15.75" customHeight="1">
      <c r="B359" s="1"/>
      <c r="C359" s="1"/>
      <c r="D359" s="1"/>
      <c r="E359" s="1"/>
      <c r="F359" s="114"/>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spans="2:36" ht="15.75" customHeight="1">
      <c r="B360" s="1"/>
      <c r="C360" s="1"/>
      <c r="D360" s="1"/>
      <c r="E360" s="1"/>
      <c r="F360" s="114"/>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spans="2:36" ht="15.75" customHeight="1">
      <c r="B361" s="1"/>
      <c r="C361" s="1"/>
      <c r="D361" s="1"/>
      <c r="E361" s="1"/>
      <c r="F361" s="114"/>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spans="2:36" ht="15.75" customHeight="1">
      <c r="B362" s="1"/>
      <c r="C362" s="1"/>
      <c r="D362" s="1"/>
      <c r="E362" s="1"/>
      <c r="F362" s="114"/>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spans="2:36" ht="15.75" customHeight="1">
      <c r="B363" s="1"/>
      <c r="C363" s="1"/>
      <c r="D363" s="1"/>
      <c r="E363" s="1"/>
      <c r="F363" s="114"/>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spans="2:36" ht="15.75" customHeight="1">
      <c r="B364" s="1"/>
      <c r="C364" s="1"/>
      <c r="D364" s="1"/>
      <c r="E364" s="1"/>
      <c r="F364" s="114"/>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spans="2:36" ht="15.75" customHeight="1">
      <c r="B365" s="1"/>
      <c r="C365" s="1"/>
      <c r="D365" s="1"/>
      <c r="E365" s="1"/>
      <c r="F365" s="114"/>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spans="2:36" ht="15.75" customHeight="1">
      <c r="B366" s="1"/>
      <c r="C366" s="1"/>
      <c r="D366" s="1"/>
      <c r="E366" s="1"/>
      <c r="F366" s="114"/>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spans="2:36" ht="15.75" customHeight="1">
      <c r="B367" s="1"/>
      <c r="C367" s="1"/>
      <c r="D367" s="1"/>
      <c r="E367" s="1"/>
      <c r="F367" s="114"/>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spans="2:36" ht="15.75" customHeight="1">
      <c r="B368" s="1"/>
      <c r="C368" s="1"/>
      <c r="D368" s="1"/>
      <c r="E368" s="1"/>
      <c r="F368" s="114"/>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spans="2:36" ht="15.75" customHeight="1">
      <c r="B369" s="1"/>
      <c r="C369" s="1"/>
      <c r="D369" s="1"/>
      <c r="E369" s="1"/>
      <c r="F369" s="114"/>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spans="2:36" ht="15.75" customHeight="1">
      <c r="B370" s="1"/>
      <c r="C370" s="1"/>
      <c r="D370" s="1"/>
      <c r="E370" s="1"/>
      <c r="F370" s="114"/>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spans="2:36" ht="15.75" customHeight="1">
      <c r="B371" s="1"/>
      <c r="C371" s="1"/>
      <c r="D371" s="1"/>
      <c r="E371" s="1"/>
      <c r="F371" s="114"/>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spans="2:36" ht="15.75" customHeight="1">
      <c r="B372" s="1"/>
      <c r="C372" s="1"/>
      <c r="D372" s="1"/>
      <c r="E372" s="1"/>
      <c r="F372" s="114"/>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spans="2:36" ht="15.75" customHeight="1">
      <c r="B373" s="1"/>
      <c r="C373" s="1"/>
      <c r="D373" s="1"/>
      <c r="E373" s="1"/>
      <c r="F373" s="114"/>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spans="2:36" ht="15.75" customHeight="1">
      <c r="B374" s="1"/>
      <c r="C374" s="1"/>
      <c r="D374" s="1"/>
      <c r="E374" s="1"/>
      <c r="F374" s="114"/>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spans="2:36" ht="15.75" customHeight="1">
      <c r="B375" s="1"/>
      <c r="C375" s="1"/>
      <c r="D375" s="1"/>
      <c r="E375" s="1"/>
      <c r="F375" s="114"/>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spans="2:36" ht="15.75" customHeight="1">
      <c r="B376" s="1"/>
      <c r="C376" s="1"/>
      <c r="D376" s="1"/>
      <c r="E376" s="1"/>
      <c r="F376" s="114"/>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spans="2:36" ht="15.75" customHeight="1">
      <c r="B377" s="1"/>
      <c r="C377" s="1"/>
      <c r="D377" s="1"/>
      <c r="E377" s="1"/>
      <c r="F377" s="114"/>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spans="2:36" ht="15.75" customHeight="1">
      <c r="B378" s="1"/>
      <c r="C378" s="1"/>
      <c r="D378" s="1"/>
      <c r="E378" s="1"/>
      <c r="F378" s="114"/>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spans="2:36" ht="15.75" customHeight="1">
      <c r="B379" s="1"/>
      <c r="C379" s="1"/>
      <c r="D379" s="1"/>
      <c r="E379" s="1"/>
      <c r="F379" s="114"/>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spans="2:36" ht="15.75" customHeight="1">
      <c r="B380" s="1"/>
      <c r="C380" s="1"/>
      <c r="D380" s="1"/>
      <c r="E380" s="1"/>
      <c r="F380" s="114"/>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spans="2:36" ht="15.75" customHeight="1">
      <c r="B381" s="1"/>
      <c r="C381" s="1"/>
      <c r="D381" s="1"/>
      <c r="E381" s="1"/>
      <c r="F381" s="114"/>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spans="2:36" ht="15.75" customHeight="1">
      <c r="B382" s="1"/>
      <c r="C382" s="1"/>
      <c r="D382" s="1"/>
      <c r="E382" s="1"/>
      <c r="F382" s="114"/>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spans="2:36" ht="15.75" customHeight="1">
      <c r="B383" s="1"/>
      <c r="C383" s="1"/>
      <c r="D383" s="1"/>
      <c r="E383" s="1"/>
      <c r="F383" s="114"/>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spans="2:36" ht="15.75" customHeight="1">
      <c r="B384" s="1"/>
      <c r="C384" s="1"/>
      <c r="D384" s="1"/>
      <c r="E384" s="1"/>
      <c r="F384" s="114"/>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spans="2:36" ht="15.75" customHeight="1">
      <c r="B385" s="1"/>
      <c r="C385" s="1"/>
      <c r="D385" s="1"/>
      <c r="E385" s="1"/>
      <c r="F385" s="114"/>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spans="2:36" ht="15.75" customHeight="1">
      <c r="B386" s="1"/>
      <c r="C386" s="1"/>
      <c r="D386" s="1"/>
      <c r="E386" s="1"/>
      <c r="F386" s="114"/>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spans="2:36" ht="15.75" customHeight="1">
      <c r="B387" s="1"/>
      <c r="C387" s="1"/>
      <c r="D387" s="1"/>
      <c r="E387" s="1"/>
      <c r="F387" s="114"/>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spans="2:36" ht="15.75" customHeight="1">
      <c r="B388" s="1"/>
      <c r="C388" s="1"/>
      <c r="D388" s="1"/>
      <c r="E388" s="1"/>
      <c r="F388" s="114"/>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spans="2:36" ht="15.75" customHeight="1">
      <c r="B389" s="1"/>
      <c r="C389" s="1"/>
      <c r="D389" s="1"/>
      <c r="E389" s="1"/>
      <c r="F389" s="114"/>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spans="2:36" ht="15.75" customHeight="1">
      <c r="B390" s="1"/>
      <c r="C390" s="1"/>
      <c r="D390" s="1"/>
      <c r="E390" s="1"/>
      <c r="F390" s="114"/>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spans="2:36" ht="15.75" customHeight="1">
      <c r="B391" s="1"/>
      <c r="C391" s="1"/>
      <c r="D391" s="1"/>
      <c r="E391" s="1"/>
      <c r="F391" s="114"/>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spans="2:36" ht="15.75" customHeight="1">
      <c r="B392" s="1"/>
      <c r="C392" s="1"/>
      <c r="D392" s="1"/>
      <c r="E392" s="1"/>
      <c r="F392" s="114"/>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spans="2:36" ht="15.75" customHeight="1">
      <c r="B393" s="1"/>
      <c r="C393" s="1"/>
      <c r="D393" s="1"/>
      <c r="E393" s="1"/>
      <c r="F393" s="114"/>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spans="2:36" ht="15.75" customHeight="1">
      <c r="B394" s="1"/>
      <c r="C394" s="1"/>
      <c r="D394" s="1"/>
      <c r="E394" s="1"/>
      <c r="F394" s="114"/>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spans="2:36" ht="15.75" customHeight="1">
      <c r="B395" s="1"/>
      <c r="C395" s="1"/>
      <c r="D395" s="1"/>
      <c r="E395" s="1"/>
      <c r="F395" s="114"/>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spans="2:36" ht="15.75" customHeight="1">
      <c r="B396" s="1"/>
      <c r="C396" s="1"/>
      <c r="D396" s="1"/>
      <c r="E396" s="1"/>
      <c r="F396" s="114"/>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spans="2:36" ht="15.75" customHeight="1">
      <c r="B397" s="1"/>
      <c r="C397" s="1"/>
      <c r="D397" s="1"/>
      <c r="E397" s="1"/>
      <c r="F397" s="114"/>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spans="2:36" ht="15.75" customHeight="1">
      <c r="B398" s="1"/>
      <c r="C398" s="1"/>
      <c r="D398" s="1"/>
      <c r="E398" s="1"/>
      <c r="F398" s="114"/>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spans="2:36" ht="15.75" customHeight="1">
      <c r="B399" s="1"/>
      <c r="C399" s="1"/>
      <c r="D399" s="1"/>
      <c r="E399" s="1"/>
      <c r="F399" s="114"/>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spans="2:36" ht="15.75" customHeight="1">
      <c r="B400" s="1"/>
      <c r="C400" s="1"/>
      <c r="D400" s="1"/>
      <c r="E400" s="1"/>
      <c r="F400" s="114"/>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spans="2:36" ht="15.75" customHeight="1">
      <c r="B401" s="1"/>
      <c r="C401" s="1"/>
      <c r="D401" s="1"/>
      <c r="E401" s="1"/>
      <c r="F401" s="114"/>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spans="2:36" ht="15.75" customHeight="1">
      <c r="B402" s="1"/>
      <c r="C402" s="1"/>
      <c r="D402" s="1"/>
      <c r="E402" s="1"/>
      <c r="F402" s="114"/>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spans="2:36" ht="15.75" customHeight="1">
      <c r="B403" s="1"/>
      <c r="C403" s="1"/>
      <c r="D403" s="1"/>
      <c r="E403" s="1"/>
      <c r="F403" s="114"/>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spans="2:36" ht="15.75" customHeight="1">
      <c r="B404" s="1"/>
      <c r="C404" s="1"/>
      <c r="D404" s="1"/>
      <c r="E404" s="1"/>
      <c r="F404" s="114"/>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spans="2:36" ht="15.75" customHeight="1">
      <c r="B405" s="1"/>
      <c r="C405" s="1"/>
      <c r="D405" s="1"/>
      <c r="E405" s="1"/>
      <c r="F405" s="114"/>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spans="2:36" ht="15.75" customHeight="1">
      <c r="B406" s="1"/>
      <c r="C406" s="1"/>
      <c r="D406" s="1"/>
      <c r="E406" s="1"/>
      <c r="F406" s="114"/>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spans="2:36" ht="15.75" customHeight="1">
      <c r="B407" s="1"/>
      <c r="C407" s="1"/>
      <c r="D407" s="1"/>
      <c r="E407" s="1"/>
      <c r="F407" s="114"/>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spans="2:36" ht="15.75" customHeight="1">
      <c r="B408" s="1"/>
      <c r="C408" s="1"/>
      <c r="D408" s="1"/>
      <c r="E408" s="1"/>
      <c r="F408" s="114"/>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spans="2:36" ht="15.75" customHeight="1">
      <c r="B409" s="1"/>
      <c r="C409" s="1"/>
      <c r="D409" s="1"/>
      <c r="E409" s="1"/>
      <c r="F409" s="114"/>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spans="2:36" ht="15.75" customHeight="1">
      <c r="B410" s="1"/>
      <c r="C410" s="1"/>
      <c r="D410" s="1"/>
      <c r="E410" s="1"/>
      <c r="F410" s="114"/>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spans="2:36" ht="15.75" customHeight="1">
      <c r="B411" s="1"/>
      <c r="C411" s="1"/>
      <c r="D411" s="1"/>
      <c r="E411" s="1"/>
      <c r="F411" s="114"/>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spans="2:36" ht="15.75" customHeight="1">
      <c r="B412" s="1"/>
      <c r="C412" s="1"/>
      <c r="D412" s="1"/>
      <c r="E412" s="1"/>
      <c r="F412" s="114"/>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spans="2:36" ht="15.75" customHeight="1">
      <c r="B413" s="1"/>
      <c r="C413" s="1"/>
      <c r="D413" s="1"/>
      <c r="E413" s="1"/>
      <c r="F413" s="114"/>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spans="2:36" ht="15.75" customHeight="1">
      <c r="B414" s="1"/>
      <c r="C414" s="1"/>
      <c r="D414" s="1"/>
      <c r="E414" s="1"/>
      <c r="F414" s="114"/>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spans="2:36" ht="15.75" customHeight="1">
      <c r="B415" s="1"/>
      <c r="C415" s="1"/>
      <c r="D415" s="1"/>
      <c r="E415" s="1"/>
      <c r="F415" s="114"/>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spans="2:36" ht="15.75" customHeight="1">
      <c r="B416" s="1"/>
      <c r="C416" s="1"/>
      <c r="D416" s="1"/>
      <c r="E416" s="1"/>
      <c r="F416" s="114"/>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spans="2:36" ht="15.75" customHeight="1">
      <c r="B417" s="1"/>
      <c r="C417" s="1"/>
      <c r="D417" s="1"/>
      <c r="E417" s="1"/>
      <c r="F417" s="114"/>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spans="2:36" ht="15.75" customHeight="1">
      <c r="B418" s="1"/>
      <c r="C418" s="1"/>
      <c r="D418" s="1"/>
      <c r="E418" s="1"/>
      <c r="F418" s="114"/>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spans="2:36" ht="15.75" customHeight="1">
      <c r="B419" s="1"/>
      <c r="C419" s="1"/>
      <c r="D419" s="1"/>
      <c r="E419" s="1"/>
      <c r="F419" s="114"/>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spans="2:36" ht="15.75" customHeight="1">
      <c r="B420" s="1"/>
      <c r="C420" s="1"/>
      <c r="D420" s="1"/>
      <c r="E420" s="1"/>
      <c r="F420" s="114"/>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spans="2:36" ht="15.75" customHeight="1">
      <c r="B421" s="1"/>
      <c r="C421" s="1"/>
      <c r="D421" s="1"/>
      <c r="E421" s="1"/>
      <c r="F421" s="114"/>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spans="2:36" ht="15.75" customHeight="1">
      <c r="B422" s="1"/>
      <c r="C422" s="1"/>
      <c r="D422" s="1"/>
      <c r="E422" s="1"/>
      <c r="F422" s="114"/>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spans="2:36" ht="15.75" customHeight="1">
      <c r="B423" s="1"/>
      <c r="C423" s="1"/>
      <c r="D423" s="1"/>
      <c r="E423" s="1"/>
      <c r="F423" s="114"/>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spans="2:36" ht="15.75" customHeight="1">
      <c r="B424" s="1"/>
      <c r="C424" s="1"/>
      <c r="D424" s="1"/>
      <c r="E424" s="1"/>
      <c r="F424" s="114"/>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spans="2:36" ht="15.75" customHeight="1">
      <c r="B425" s="1"/>
      <c r="C425" s="1"/>
      <c r="D425" s="1"/>
      <c r="E425" s="1"/>
      <c r="F425" s="114"/>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spans="2:36" ht="15.75" customHeight="1">
      <c r="B426" s="1"/>
      <c r="C426" s="1"/>
      <c r="D426" s="1"/>
      <c r="E426" s="1"/>
      <c r="F426" s="114"/>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spans="2:36" ht="15.75" customHeight="1">
      <c r="B427" s="1"/>
      <c r="C427" s="1"/>
      <c r="D427" s="1"/>
      <c r="E427" s="1"/>
      <c r="F427" s="114"/>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spans="2:36" ht="15.75" customHeight="1">
      <c r="B428" s="1"/>
      <c r="C428" s="1"/>
      <c r="D428" s="1"/>
      <c r="E428" s="1"/>
      <c r="F428" s="114"/>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spans="2:36" ht="15.75" customHeight="1">
      <c r="B429" s="1"/>
      <c r="C429" s="1"/>
      <c r="D429" s="1"/>
      <c r="E429" s="1"/>
      <c r="F429" s="114"/>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spans="2:36" ht="15.75" customHeight="1">
      <c r="B430" s="1"/>
      <c r="C430" s="1"/>
      <c r="D430" s="1"/>
      <c r="E430" s="1"/>
      <c r="F430" s="114"/>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spans="2:36" ht="15.75" customHeight="1">
      <c r="B431" s="1"/>
      <c r="C431" s="1"/>
      <c r="D431" s="1"/>
      <c r="E431" s="1"/>
      <c r="F431" s="114"/>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spans="2:36" ht="15.75" customHeight="1">
      <c r="B432" s="1"/>
      <c r="C432" s="1"/>
      <c r="D432" s="1"/>
      <c r="E432" s="1"/>
      <c r="F432" s="114"/>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spans="2:36" ht="15.75" customHeight="1">
      <c r="B433" s="1"/>
      <c r="C433" s="1"/>
      <c r="D433" s="1"/>
      <c r="E433" s="1"/>
      <c r="F433" s="114"/>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spans="2:36" ht="15.75" customHeight="1">
      <c r="B434" s="1"/>
      <c r="C434" s="1"/>
      <c r="D434" s="1"/>
      <c r="E434" s="1"/>
      <c r="F434" s="114"/>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spans="2:36" ht="15.75" customHeight="1">
      <c r="B435" s="1"/>
      <c r="C435" s="1"/>
      <c r="D435" s="1"/>
      <c r="E435" s="1"/>
      <c r="F435" s="114"/>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spans="2:36" ht="15.75" customHeight="1">
      <c r="B436" s="1"/>
      <c r="C436" s="1"/>
      <c r="D436" s="1"/>
      <c r="E436" s="1"/>
      <c r="F436" s="114"/>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spans="2:36" ht="15.75" customHeight="1">
      <c r="B437" s="1"/>
      <c r="C437" s="1"/>
      <c r="D437" s="1"/>
      <c r="E437" s="1"/>
      <c r="F437" s="114"/>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spans="2:36" ht="15.75" customHeight="1">
      <c r="B438" s="1"/>
      <c r="C438" s="1"/>
      <c r="D438" s="1"/>
      <c r="E438" s="1"/>
      <c r="F438" s="114"/>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spans="2:36" ht="15.75" customHeight="1">
      <c r="B439" s="1"/>
      <c r="C439" s="1"/>
      <c r="D439" s="1"/>
      <c r="E439" s="1"/>
      <c r="F439" s="114"/>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spans="2:36" ht="15.75" customHeight="1">
      <c r="B440" s="1"/>
      <c r="C440" s="1"/>
      <c r="D440" s="1"/>
      <c r="E440" s="1"/>
      <c r="F440" s="114"/>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spans="2:36" ht="15.75" customHeight="1">
      <c r="B441" s="1"/>
      <c r="C441" s="1"/>
      <c r="D441" s="1"/>
      <c r="E441" s="1"/>
      <c r="F441" s="114"/>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spans="2:36" ht="15.75" customHeight="1">
      <c r="B442" s="1"/>
      <c r="C442" s="1"/>
      <c r="D442" s="1"/>
      <c r="E442" s="1"/>
      <c r="F442" s="114"/>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spans="2:36" ht="15.75" customHeight="1">
      <c r="B443" s="1"/>
      <c r="C443" s="1"/>
      <c r="D443" s="1"/>
      <c r="E443" s="1"/>
      <c r="F443" s="114"/>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spans="2:36" ht="15.75" customHeight="1">
      <c r="B444" s="1"/>
      <c r="C444" s="1"/>
      <c r="D444" s="1"/>
      <c r="E444" s="1"/>
      <c r="F444" s="114"/>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spans="2:36" ht="15.75" customHeight="1">
      <c r="B445" s="1"/>
      <c r="C445" s="1"/>
      <c r="D445" s="1"/>
      <c r="E445" s="1"/>
      <c r="F445" s="114"/>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spans="2:36" ht="15.75" customHeight="1">
      <c r="B446" s="1"/>
      <c r="C446" s="1"/>
      <c r="D446" s="1"/>
      <c r="E446" s="1"/>
      <c r="F446" s="114"/>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spans="2:36" ht="15.75" customHeight="1">
      <c r="B447" s="1"/>
      <c r="C447" s="1"/>
      <c r="D447" s="1"/>
      <c r="E447" s="1"/>
      <c r="F447" s="114"/>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spans="2:36" ht="15.75" customHeight="1">
      <c r="B448" s="1"/>
      <c r="C448" s="1"/>
      <c r="D448" s="1"/>
      <c r="E448" s="1"/>
      <c r="F448" s="114"/>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spans="2:36" ht="15.75" customHeight="1">
      <c r="B449" s="1"/>
      <c r="C449" s="1"/>
      <c r="D449" s="1"/>
      <c r="E449" s="1"/>
      <c r="F449" s="114"/>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spans="2:36" ht="15.75" customHeight="1">
      <c r="B450" s="1"/>
      <c r="C450" s="1"/>
      <c r="D450" s="1"/>
      <c r="E450" s="1"/>
      <c r="F450" s="114"/>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spans="2:36" ht="15.75" customHeight="1">
      <c r="B451" s="1"/>
      <c r="C451" s="1"/>
      <c r="D451" s="1"/>
      <c r="E451" s="1"/>
      <c r="F451" s="114"/>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spans="2:36" ht="15.75" customHeight="1">
      <c r="B452" s="1"/>
      <c r="C452" s="1"/>
      <c r="D452" s="1"/>
      <c r="E452" s="1"/>
      <c r="F452" s="114"/>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spans="2:36" ht="15.75" customHeight="1">
      <c r="B453" s="1"/>
      <c r="C453" s="1"/>
      <c r="D453" s="1"/>
      <c r="E453" s="1"/>
      <c r="F453" s="114"/>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spans="2:36" ht="15.75" customHeight="1">
      <c r="B454" s="1"/>
      <c r="C454" s="1"/>
      <c r="D454" s="1"/>
      <c r="E454" s="1"/>
      <c r="F454" s="114"/>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spans="2:36" ht="15.75" customHeight="1">
      <c r="B455" s="1"/>
      <c r="C455" s="1"/>
      <c r="D455" s="1"/>
      <c r="E455" s="1"/>
      <c r="F455" s="114"/>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spans="2:36" ht="15.75" customHeight="1">
      <c r="B456" s="1"/>
      <c r="C456" s="1"/>
      <c r="D456" s="1"/>
      <c r="E456" s="1"/>
      <c r="F456" s="114"/>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spans="2:36" ht="15.75" customHeight="1">
      <c r="B457" s="1"/>
      <c r="C457" s="1"/>
      <c r="D457" s="1"/>
      <c r="E457" s="1"/>
      <c r="F457" s="114"/>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spans="2:36" ht="15.75" customHeight="1">
      <c r="B458" s="1"/>
      <c r="C458" s="1"/>
      <c r="D458" s="1"/>
      <c r="E458" s="1"/>
      <c r="F458" s="114"/>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spans="2:36" ht="15.75" customHeight="1">
      <c r="B459" s="1"/>
      <c r="C459" s="1"/>
      <c r="D459" s="1"/>
      <c r="E459" s="1"/>
      <c r="F459" s="114"/>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spans="2:36" ht="15.75" customHeight="1">
      <c r="B460" s="1"/>
      <c r="C460" s="1"/>
      <c r="D460" s="1"/>
      <c r="E460" s="1"/>
      <c r="F460" s="114"/>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spans="2:36" ht="15.75" customHeight="1">
      <c r="B461" s="1"/>
      <c r="C461" s="1"/>
      <c r="D461" s="1"/>
      <c r="E461" s="1"/>
      <c r="F461" s="114"/>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spans="2:36" ht="15.75" customHeight="1">
      <c r="B462" s="1"/>
      <c r="C462" s="1"/>
      <c r="D462" s="1"/>
      <c r="E462" s="1"/>
      <c r="F462" s="114"/>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spans="2:36" ht="15.75" customHeight="1">
      <c r="B463" s="1"/>
      <c r="C463" s="1"/>
      <c r="D463" s="1"/>
      <c r="E463" s="1"/>
      <c r="F463" s="114"/>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spans="2:36" ht="15.75" customHeight="1">
      <c r="B464" s="1"/>
      <c r="C464" s="1"/>
      <c r="D464" s="1"/>
      <c r="E464" s="1"/>
      <c r="F464" s="114"/>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spans="2:36" ht="15.75" customHeight="1">
      <c r="B465" s="1"/>
      <c r="C465" s="1"/>
      <c r="D465" s="1"/>
      <c r="E465" s="1"/>
      <c r="F465" s="114"/>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spans="2:36" ht="15.75" customHeight="1">
      <c r="B466" s="1"/>
      <c r="C466" s="1"/>
      <c r="D466" s="1"/>
      <c r="E466" s="1"/>
      <c r="F466" s="114"/>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spans="2:36" ht="15.75" customHeight="1">
      <c r="B467" s="1"/>
      <c r="C467" s="1"/>
      <c r="D467" s="1"/>
      <c r="E467" s="1"/>
      <c r="F467" s="114"/>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spans="2:36" ht="15.75" customHeight="1">
      <c r="B468" s="1"/>
      <c r="C468" s="1"/>
      <c r="D468" s="1"/>
      <c r="E468" s="1"/>
      <c r="F468" s="114"/>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spans="2:36" ht="15.75" customHeight="1">
      <c r="B469" s="1"/>
      <c r="C469" s="1"/>
      <c r="D469" s="1"/>
      <c r="E469" s="1"/>
      <c r="F469" s="114"/>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spans="2:36" ht="15.75" customHeight="1">
      <c r="B470" s="1"/>
      <c r="C470" s="1"/>
      <c r="D470" s="1"/>
      <c r="E470" s="1"/>
      <c r="F470" s="114"/>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spans="2:36" ht="15.75" customHeight="1">
      <c r="B471" s="1"/>
      <c r="C471" s="1"/>
      <c r="D471" s="1"/>
      <c r="E471" s="1"/>
      <c r="F471" s="114"/>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spans="2:36" ht="15.75" customHeight="1">
      <c r="B472" s="1"/>
      <c r="C472" s="1"/>
      <c r="D472" s="1"/>
      <c r="E472" s="1"/>
      <c r="F472" s="114"/>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spans="2:36" ht="15.75" customHeight="1">
      <c r="B473" s="1"/>
      <c r="C473" s="1"/>
      <c r="D473" s="1"/>
      <c r="E473" s="1"/>
      <c r="F473" s="114"/>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spans="2:36" ht="15.75" customHeight="1">
      <c r="B474" s="1"/>
      <c r="C474" s="1"/>
      <c r="D474" s="1"/>
      <c r="E474" s="1"/>
      <c r="F474" s="114"/>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spans="2:36" ht="15.75" customHeight="1">
      <c r="B475" s="1"/>
      <c r="C475" s="1"/>
      <c r="D475" s="1"/>
      <c r="E475" s="1"/>
      <c r="F475" s="114"/>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spans="2:36" ht="15.75" customHeight="1">
      <c r="B476" s="1"/>
      <c r="C476" s="1"/>
      <c r="D476" s="1"/>
      <c r="E476" s="1"/>
      <c r="F476" s="114"/>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spans="2:36" ht="15.75" customHeight="1">
      <c r="B477" s="1"/>
      <c r="C477" s="1"/>
      <c r="D477" s="1"/>
      <c r="E477" s="1"/>
      <c r="F477" s="114"/>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spans="2:36" ht="15.75" customHeight="1">
      <c r="B478" s="1"/>
      <c r="C478" s="1"/>
      <c r="D478" s="1"/>
      <c r="E478" s="1"/>
      <c r="F478" s="114"/>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spans="2:36" ht="15.75" customHeight="1">
      <c r="B479" s="1"/>
      <c r="C479" s="1"/>
      <c r="D479" s="1"/>
      <c r="E479" s="1"/>
      <c r="F479" s="114"/>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spans="2:36" ht="15.75" customHeight="1">
      <c r="B480" s="1"/>
      <c r="C480" s="1"/>
      <c r="D480" s="1"/>
      <c r="E480" s="1"/>
      <c r="F480" s="114"/>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spans="2:36" ht="15.75" customHeight="1">
      <c r="B481" s="1"/>
      <c r="C481" s="1"/>
      <c r="D481" s="1"/>
      <c r="E481" s="1"/>
      <c r="F481" s="114"/>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spans="2:36" ht="15.75" customHeight="1">
      <c r="B482" s="1"/>
      <c r="C482" s="1"/>
      <c r="D482" s="1"/>
      <c r="E482" s="1"/>
      <c r="F482" s="114"/>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spans="2:36" ht="15.75" customHeight="1">
      <c r="B483" s="1"/>
      <c r="C483" s="1"/>
      <c r="D483" s="1"/>
      <c r="E483" s="1"/>
      <c r="F483" s="114"/>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spans="2:36" ht="15.75" customHeight="1">
      <c r="B484" s="1"/>
      <c r="C484" s="1"/>
      <c r="D484" s="1"/>
      <c r="E484" s="1"/>
      <c r="F484" s="114"/>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spans="2:36" ht="15.75" customHeight="1">
      <c r="B485" s="1"/>
      <c r="C485" s="1"/>
      <c r="D485" s="1"/>
      <c r="E485" s="1"/>
      <c r="F485" s="114"/>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spans="2:36" ht="15.75" customHeight="1">
      <c r="B486" s="1"/>
      <c r="C486" s="1"/>
      <c r="D486" s="1"/>
      <c r="E486" s="1"/>
      <c r="F486" s="114"/>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spans="2:36" ht="15.75" customHeight="1">
      <c r="B487" s="1"/>
      <c r="C487" s="1"/>
      <c r="D487" s="1"/>
      <c r="E487" s="1"/>
      <c r="F487" s="114"/>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spans="2:36" ht="15.75" customHeight="1">
      <c r="B488" s="1"/>
      <c r="C488" s="1"/>
      <c r="D488" s="1"/>
      <c r="E488" s="1"/>
      <c r="F488" s="114"/>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spans="2:36" ht="15.75" customHeight="1">
      <c r="B489" s="1"/>
      <c r="C489" s="1"/>
      <c r="D489" s="1"/>
      <c r="E489" s="1"/>
      <c r="F489" s="114"/>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spans="2:36" ht="15.75" customHeight="1">
      <c r="B490" s="1"/>
      <c r="C490" s="1"/>
      <c r="D490" s="1"/>
      <c r="E490" s="1"/>
      <c r="F490" s="114"/>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spans="2:36" ht="15.75" customHeight="1">
      <c r="B491" s="1"/>
      <c r="C491" s="1"/>
      <c r="D491" s="1"/>
      <c r="E491" s="1"/>
      <c r="F491" s="114"/>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spans="2:36" ht="15.75" customHeight="1">
      <c r="B492" s="1"/>
      <c r="C492" s="1"/>
      <c r="D492" s="1"/>
      <c r="E492" s="1"/>
      <c r="F492" s="114"/>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spans="2:36" ht="15.75" customHeight="1">
      <c r="B493" s="1"/>
      <c r="C493" s="1"/>
      <c r="D493" s="1"/>
      <c r="E493" s="1"/>
      <c r="F493" s="114"/>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spans="2:36" ht="15.75" customHeight="1">
      <c r="B494" s="1"/>
      <c r="C494" s="1"/>
      <c r="D494" s="1"/>
      <c r="E494" s="1"/>
      <c r="F494" s="114"/>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spans="2:36" ht="15.75" customHeight="1">
      <c r="B495" s="1"/>
      <c r="C495" s="1"/>
      <c r="D495" s="1"/>
      <c r="E495" s="1"/>
      <c r="F495" s="114"/>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spans="2:36" ht="15.75" customHeight="1">
      <c r="B496" s="1"/>
      <c r="C496" s="1"/>
      <c r="D496" s="1"/>
      <c r="E496" s="1"/>
      <c r="F496" s="114"/>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spans="2:36" ht="15.75" customHeight="1">
      <c r="B497" s="1"/>
      <c r="C497" s="1"/>
      <c r="D497" s="1"/>
      <c r="E497" s="1"/>
      <c r="F497" s="114"/>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spans="2:36" ht="15.75" customHeight="1">
      <c r="B498" s="1"/>
      <c r="C498" s="1"/>
      <c r="D498" s="1"/>
      <c r="E498" s="1"/>
      <c r="F498" s="114"/>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spans="2:36" ht="15.75" customHeight="1">
      <c r="B499" s="1"/>
      <c r="C499" s="1"/>
      <c r="D499" s="1"/>
      <c r="E499" s="1"/>
      <c r="F499" s="114"/>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spans="2:36" ht="15.75" customHeight="1">
      <c r="B500" s="1"/>
      <c r="C500" s="1"/>
      <c r="D500" s="1"/>
      <c r="E500" s="1"/>
      <c r="F500" s="114"/>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spans="2:36" ht="15.75" customHeight="1">
      <c r="B501" s="1"/>
      <c r="C501" s="1"/>
      <c r="D501" s="1"/>
      <c r="E501" s="1"/>
      <c r="F501" s="114"/>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spans="2:36" ht="15.75" customHeight="1">
      <c r="B502" s="1"/>
      <c r="C502" s="1"/>
      <c r="D502" s="1"/>
      <c r="E502" s="1"/>
      <c r="F502" s="114"/>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spans="2:36" ht="15.75" customHeight="1">
      <c r="B503" s="1"/>
      <c r="C503" s="1"/>
      <c r="D503" s="1"/>
      <c r="E503" s="1"/>
      <c r="F503" s="114"/>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spans="2:36" ht="15.75" customHeight="1">
      <c r="B504" s="1"/>
      <c r="C504" s="1"/>
      <c r="D504" s="1"/>
      <c r="E504" s="1"/>
      <c r="F504" s="114"/>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spans="2:36" ht="15.75" customHeight="1">
      <c r="B505" s="1"/>
      <c r="C505" s="1"/>
      <c r="D505" s="1"/>
      <c r="E505" s="1"/>
      <c r="F505" s="114"/>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spans="2:36" ht="15.75" customHeight="1">
      <c r="B506" s="1"/>
      <c r="C506" s="1"/>
      <c r="D506" s="1"/>
      <c r="E506" s="1"/>
      <c r="F506" s="114"/>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spans="2:36" ht="15.75" customHeight="1">
      <c r="B507" s="1"/>
      <c r="C507" s="1"/>
      <c r="D507" s="1"/>
      <c r="E507" s="1"/>
      <c r="F507" s="114"/>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spans="2:36" ht="15.75" customHeight="1">
      <c r="B508" s="1"/>
      <c r="C508" s="1"/>
      <c r="D508" s="1"/>
      <c r="E508" s="1"/>
      <c r="F508" s="114"/>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spans="2:36" ht="15.75" customHeight="1">
      <c r="B509" s="1"/>
      <c r="C509" s="1"/>
      <c r="D509" s="1"/>
      <c r="E509" s="1"/>
      <c r="F509" s="114"/>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spans="2:36" ht="15.75" customHeight="1">
      <c r="B510" s="1"/>
      <c r="C510" s="1"/>
      <c r="D510" s="1"/>
      <c r="E510" s="1"/>
      <c r="F510" s="114"/>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spans="2:36" ht="15.75" customHeight="1">
      <c r="B511" s="1"/>
      <c r="C511" s="1"/>
      <c r="D511" s="1"/>
      <c r="E511" s="1"/>
      <c r="F511" s="114"/>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spans="2:36" ht="15.75" customHeight="1">
      <c r="B512" s="1"/>
      <c r="C512" s="1"/>
      <c r="D512" s="1"/>
      <c r="E512" s="1"/>
      <c r="F512" s="114"/>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spans="2:36" ht="15.75" customHeight="1">
      <c r="B513" s="1"/>
      <c r="C513" s="1"/>
      <c r="D513" s="1"/>
      <c r="E513" s="1"/>
      <c r="F513" s="114"/>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spans="2:36" ht="15.75" customHeight="1">
      <c r="B514" s="1"/>
      <c r="C514" s="1"/>
      <c r="D514" s="1"/>
      <c r="E514" s="1"/>
      <c r="F514" s="114"/>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spans="2:36" ht="15.75" customHeight="1">
      <c r="B515" s="1"/>
      <c r="C515" s="1"/>
      <c r="D515" s="1"/>
      <c r="E515" s="1"/>
      <c r="F515" s="114"/>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spans="2:36" ht="15.75" customHeight="1">
      <c r="B516" s="1"/>
      <c r="C516" s="1"/>
      <c r="D516" s="1"/>
      <c r="E516" s="1"/>
      <c r="F516" s="114"/>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spans="2:36" ht="15.75" customHeight="1">
      <c r="B517" s="1"/>
      <c r="C517" s="1"/>
      <c r="D517" s="1"/>
      <c r="E517" s="1"/>
      <c r="F517" s="114"/>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spans="2:36" ht="15.75" customHeight="1">
      <c r="B518" s="1"/>
      <c r="C518" s="1"/>
      <c r="D518" s="1"/>
      <c r="E518" s="1"/>
      <c r="F518" s="114"/>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spans="2:36" ht="15.75" customHeight="1">
      <c r="B519" s="1"/>
      <c r="C519" s="1"/>
      <c r="D519" s="1"/>
      <c r="E519" s="1"/>
      <c r="F519" s="114"/>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spans="2:36" ht="15.75" customHeight="1">
      <c r="B520" s="1"/>
      <c r="C520" s="1"/>
      <c r="D520" s="1"/>
      <c r="E520" s="1"/>
      <c r="F520" s="114"/>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spans="2:36" ht="15.75" customHeight="1">
      <c r="B521" s="1"/>
      <c r="C521" s="1"/>
      <c r="D521" s="1"/>
      <c r="E521" s="1"/>
      <c r="F521" s="114"/>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spans="2:36" ht="15.75" customHeight="1">
      <c r="B522" s="1"/>
      <c r="C522" s="1"/>
      <c r="D522" s="1"/>
      <c r="E522" s="1"/>
      <c r="F522" s="114"/>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spans="2:36" ht="15.75" customHeight="1">
      <c r="B523" s="1"/>
      <c r="C523" s="1"/>
      <c r="D523" s="1"/>
      <c r="E523" s="1"/>
      <c r="F523" s="114"/>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spans="2:36" ht="15.75" customHeight="1">
      <c r="B524" s="1"/>
      <c r="C524" s="1"/>
      <c r="D524" s="1"/>
      <c r="E524" s="1"/>
      <c r="F524" s="114"/>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spans="2:36" ht="15.75" customHeight="1">
      <c r="B525" s="1"/>
      <c r="C525" s="1"/>
      <c r="D525" s="1"/>
      <c r="E525" s="1"/>
      <c r="F525" s="114"/>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spans="2:36" ht="15.75" customHeight="1">
      <c r="B526" s="1"/>
      <c r="C526" s="1"/>
      <c r="D526" s="1"/>
      <c r="E526" s="1"/>
      <c r="F526" s="114"/>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spans="2:36" ht="15.75" customHeight="1">
      <c r="B527" s="1"/>
      <c r="C527" s="1"/>
      <c r="D527" s="1"/>
      <c r="E527" s="1"/>
      <c r="F527" s="114"/>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spans="2:36" ht="15.75" customHeight="1">
      <c r="B528" s="1"/>
      <c r="C528" s="1"/>
      <c r="D528" s="1"/>
      <c r="E528" s="1"/>
      <c r="F528" s="114"/>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spans="2:36" ht="15.75" customHeight="1">
      <c r="B529" s="1"/>
      <c r="C529" s="1"/>
      <c r="D529" s="1"/>
      <c r="E529" s="1"/>
      <c r="F529" s="114"/>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spans="2:36" ht="15.75" customHeight="1">
      <c r="B530" s="1"/>
      <c r="C530" s="1"/>
      <c r="D530" s="1"/>
      <c r="E530" s="1"/>
      <c r="F530" s="114"/>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spans="2:36" ht="15.75" customHeight="1">
      <c r="B531" s="1"/>
      <c r="C531" s="1"/>
      <c r="D531" s="1"/>
      <c r="E531" s="1"/>
      <c r="F531" s="114"/>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spans="2:36" ht="15.75" customHeight="1">
      <c r="B532" s="1"/>
      <c r="C532" s="1"/>
      <c r="D532" s="1"/>
      <c r="E532" s="1"/>
      <c r="F532" s="114"/>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spans="2:36" ht="15.75" customHeight="1">
      <c r="B533" s="1"/>
      <c r="C533" s="1"/>
      <c r="D533" s="1"/>
      <c r="E533" s="1"/>
      <c r="F533" s="114"/>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spans="2:36" ht="15.75" customHeight="1">
      <c r="B534" s="1"/>
      <c r="C534" s="1"/>
      <c r="D534" s="1"/>
      <c r="E534" s="1"/>
      <c r="F534" s="114"/>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spans="2:36" ht="15.75" customHeight="1">
      <c r="B535" s="1"/>
      <c r="C535" s="1"/>
      <c r="D535" s="1"/>
      <c r="E535" s="1"/>
      <c r="F535" s="114"/>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spans="2:36" ht="15.75" customHeight="1">
      <c r="B536" s="1"/>
      <c r="C536" s="1"/>
      <c r="D536" s="1"/>
      <c r="E536" s="1"/>
      <c r="F536" s="114"/>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spans="2:36" ht="15.75" customHeight="1">
      <c r="B537" s="1"/>
      <c r="C537" s="1"/>
      <c r="D537" s="1"/>
      <c r="E537" s="1"/>
      <c r="F537" s="114"/>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spans="2:36" ht="15.75" customHeight="1">
      <c r="B538" s="1"/>
      <c r="C538" s="1"/>
      <c r="D538" s="1"/>
      <c r="E538" s="1"/>
      <c r="F538" s="114"/>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spans="2:36" ht="15.75" customHeight="1">
      <c r="B539" s="1"/>
      <c r="C539" s="1"/>
      <c r="D539" s="1"/>
      <c r="E539" s="1"/>
      <c r="F539" s="114"/>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spans="2:36" ht="15.75" customHeight="1">
      <c r="B540" s="1"/>
      <c r="C540" s="1"/>
      <c r="D540" s="1"/>
      <c r="E540" s="1"/>
      <c r="F540" s="114"/>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spans="2:36" ht="15.75" customHeight="1">
      <c r="B541" s="1"/>
      <c r="C541" s="1"/>
      <c r="D541" s="1"/>
      <c r="E541" s="1"/>
      <c r="F541" s="114"/>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spans="2:36" ht="15.75" customHeight="1">
      <c r="B542" s="1"/>
      <c r="C542" s="1"/>
      <c r="D542" s="1"/>
      <c r="E542" s="1"/>
      <c r="F542" s="114"/>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spans="2:36" ht="15.75" customHeight="1">
      <c r="B543" s="1"/>
      <c r="C543" s="1"/>
      <c r="D543" s="1"/>
      <c r="E543" s="1"/>
      <c r="F543" s="114"/>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spans="2:36" ht="15.75" customHeight="1">
      <c r="B544" s="1"/>
      <c r="C544" s="1"/>
      <c r="D544" s="1"/>
      <c r="E544" s="1"/>
      <c r="F544" s="114"/>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spans="2:36" ht="15.75" customHeight="1">
      <c r="B545" s="1"/>
      <c r="C545" s="1"/>
      <c r="D545" s="1"/>
      <c r="E545" s="1"/>
      <c r="F545" s="114"/>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spans="2:36" ht="15.75" customHeight="1">
      <c r="B546" s="1"/>
      <c r="C546" s="1"/>
      <c r="D546" s="1"/>
      <c r="E546" s="1"/>
      <c r="F546" s="114"/>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spans="2:36" ht="15.75" customHeight="1">
      <c r="B547" s="1"/>
      <c r="C547" s="1"/>
      <c r="D547" s="1"/>
      <c r="E547" s="1"/>
      <c r="F547" s="114"/>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spans="2:36" ht="15.75" customHeight="1">
      <c r="B548" s="1"/>
      <c r="C548" s="1"/>
      <c r="D548" s="1"/>
      <c r="E548" s="1"/>
      <c r="F548" s="114"/>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spans="2:36" ht="15.75" customHeight="1">
      <c r="B549" s="1"/>
      <c r="C549" s="1"/>
      <c r="D549" s="1"/>
      <c r="E549" s="1"/>
      <c r="F549" s="114"/>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spans="2:36" ht="15.75" customHeight="1">
      <c r="B550" s="1"/>
      <c r="C550" s="1"/>
      <c r="D550" s="1"/>
      <c r="E550" s="1"/>
      <c r="F550" s="114"/>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spans="2:36" ht="15.75" customHeight="1">
      <c r="B551" s="1"/>
      <c r="C551" s="1"/>
      <c r="D551" s="1"/>
      <c r="E551" s="1"/>
      <c r="F551" s="114"/>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spans="2:36" ht="15.75" customHeight="1">
      <c r="B552" s="1"/>
      <c r="C552" s="1"/>
      <c r="D552" s="1"/>
      <c r="E552" s="1"/>
      <c r="F552" s="114"/>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spans="2:36" ht="15.75" customHeight="1">
      <c r="B553" s="1"/>
      <c r="C553" s="1"/>
      <c r="D553" s="1"/>
      <c r="E553" s="1"/>
      <c r="F553" s="114"/>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spans="2:36" ht="15.75" customHeight="1">
      <c r="B554" s="1"/>
      <c r="C554" s="1"/>
      <c r="D554" s="1"/>
      <c r="E554" s="1"/>
      <c r="F554" s="114"/>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spans="2:36" ht="15.75" customHeight="1">
      <c r="B555" s="1"/>
      <c r="C555" s="1"/>
      <c r="D555" s="1"/>
      <c r="E555" s="1"/>
      <c r="F555" s="114"/>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spans="2:36" ht="15.75" customHeight="1">
      <c r="B556" s="1"/>
      <c r="C556" s="1"/>
      <c r="D556" s="1"/>
      <c r="E556" s="1"/>
      <c r="F556" s="114"/>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spans="2:36" ht="15.75" customHeight="1">
      <c r="B557" s="1"/>
      <c r="C557" s="1"/>
      <c r="D557" s="1"/>
      <c r="E557" s="1"/>
      <c r="F557" s="114"/>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spans="2:36" ht="15.75" customHeight="1">
      <c r="B558" s="1"/>
      <c r="C558" s="1"/>
      <c r="D558" s="1"/>
      <c r="E558" s="1"/>
      <c r="F558" s="114"/>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spans="2:36" ht="15.75" customHeight="1">
      <c r="B559" s="1"/>
      <c r="C559" s="1"/>
      <c r="D559" s="1"/>
      <c r="E559" s="1"/>
      <c r="F559" s="114"/>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spans="2:36" ht="15.75" customHeight="1">
      <c r="B560" s="1"/>
      <c r="C560" s="1"/>
      <c r="D560" s="1"/>
      <c r="E560" s="1"/>
      <c r="F560" s="114"/>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spans="2:36" ht="15.75" customHeight="1">
      <c r="B561" s="1"/>
      <c r="C561" s="1"/>
      <c r="D561" s="1"/>
      <c r="E561" s="1"/>
      <c r="F561" s="114"/>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spans="2:36" ht="15.75" customHeight="1">
      <c r="B562" s="1"/>
      <c r="C562" s="1"/>
      <c r="D562" s="1"/>
      <c r="E562" s="1"/>
      <c r="F562" s="114"/>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spans="2:36" ht="15.75" customHeight="1">
      <c r="B563" s="1"/>
      <c r="C563" s="1"/>
      <c r="D563" s="1"/>
      <c r="E563" s="1"/>
      <c r="F563" s="114"/>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spans="2:36" ht="15.75" customHeight="1">
      <c r="B564" s="1"/>
      <c r="C564" s="1"/>
      <c r="D564" s="1"/>
      <c r="E564" s="1"/>
      <c r="F564" s="114"/>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spans="2:36" ht="15.75" customHeight="1">
      <c r="B565" s="1"/>
      <c r="C565" s="1"/>
      <c r="D565" s="1"/>
      <c r="E565" s="1"/>
      <c r="F565" s="114"/>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spans="2:36" ht="15.75" customHeight="1">
      <c r="B566" s="1"/>
      <c r="C566" s="1"/>
      <c r="D566" s="1"/>
      <c r="E566" s="1"/>
      <c r="F566" s="114"/>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spans="2:36" ht="15.75" customHeight="1">
      <c r="B567" s="1"/>
      <c r="C567" s="1"/>
      <c r="D567" s="1"/>
      <c r="E567" s="1"/>
      <c r="F567" s="114"/>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spans="2:36" ht="15.75" customHeight="1">
      <c r="B568" s="1"/>
      <c r="C568" s="1"/>
      <c r="D568" s="1"/>
      <c r="E568" s="1"/>
      <c r="F568" s="114"/>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spans="2:36" ht="15.75" customHeight="1">
      <c r="B569" s="1"/>
      <c r="C569" s="1"/>
      <c r="D569" s="1"/>
      <c r="E569" s="1"/>
      <c r="F569" s="114"/>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spans="2:36" ht="15.75" customHeight="1">
      <c r="B570" s="1"/>
      <c r="C570" s="1"/>
      <c r="D570" s="1"/>
      <c r="E570" s="1"/>
      <c r="F570" s="114"/>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spans="2:36" ht="15.75" customHeight="1">
      <c r="B571" s="1"/>
      <c r="C571" s="1"/>
      <c r="D571" s="1"/>
      <c r="E571" s="1"/>
      <c r="F571" s="114"/>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spans="2:36" ht="15.75" customHeight="1">
      <c r="B572" s="1"/>
      <c r="C572" s="1"/>
      <c r="D572" s="1"/>
      <c r="E572" s="1"/>
      <c r="F572" s="114"/>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spans="2:36" ht="15.75" customHeight="1">
      <c r="B573" s="1"/>
      <c r="C573" s="1"/>
      <c r="D573" s="1"/>
      <c r="E573" s="1"/>
      <c r="F573" s="114"/>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spans="2:36" ht="15.75" customHeight="1">
      <c r="B574" s="1"/>
      <c r="C574" s="1"/>
      <c r="D574" s="1"/>
      <c r="E574" s="1"/>
      <c r="F574" s="114"/>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spans="2:36" ht="15.75" customHeight="1">
      <c r="B575" s="1"/>
      <c r="C575" s="1"/>
      <c r="D575" s="1"/>
      <c r="E575" s="1"/>
      <c r="F575" s="114"/>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spans="2:36" ht="15.75" customHeight="1">
      <c r="B576" s="1"/>
      <c r="C576" s="1"/>
      <c r="D576" s="1"/>
      <c r="E576" s="1"/>
      <c r="F576" s="114"/>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spans="2:36" ht="15.75" customHeight="1">
      <c r="B577" s="1"/>
      <c r="C577" s="1"/>
      <c r="D577" s="1"/>
      <c r="E577" s="1"/>
      <c r="F577" s="114"/>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spans="2:36" ht="15.75" customHeight="1">
      <c r="B578" s="1"/>
      <c r="C578" s="1"/>
      <c r="D578" s="1"/>
      <c r="E578" s="1"/>
      <c r="F578" s="114"/>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spans="2:36" ht="15.75" customHeight="1">
      <c r="B579" s="1"/>
      <c r="C579" s="1"/>
      <c r="D579" s="1"/>
      <c r="E579" s="1"/>
      <c r="F579" s="114"/>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spans="2:36" ht="15.75" customHeight="1">
      <c r="B580" s="1"/>
      <c r="C580" s="1"/>
      <c r="D580" s="1"/>
      <c r="E580" s="1"/>
      <c r="F580" s="114"/>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spans="2:36" ht="15.75" customHeight="1">
      <c r="B581" s="1"/>
      <c r="C581" s="1"/>
      <c r="D581" s="1"/>
      <c r="E581" s="1"/>
      <c r="F581" s="114"/>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spans="2:36" ht="15.75" customHeight="1">
      <c r="B582" s="1"/>
      <c r="C582" s="1"/>
      <c r="D582" s="1"/>
      <c r="E582" s="1"/>
      <c r="F582" s="114"/>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spans="2:36" ht="15.75" customHeight="1">
      <c r="B583" s="1"/>
      <c r="C583" s="1"/>
      <c r="D583" s="1"/>
      <c r="E583" s="1"/>
      <c r="F583" s="114"/>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spans="2:36" ht="15.75" customHeight="1">
      <c r="B584" s="1"/>
      <c r="C584" s="1"/>
      <c r="D584" s="1"/>
      <c r="E584" s="1"/>
      <c r="F584" s="114"/>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spans="2:36" ht="15.75" customHeight="1">
      <c r="B585" s="1"/>
      <c r="C585" s="1"/>
      <c r="D585" s="1"/>
      <c r="E585" s="1"/>
      <c r="F585" s="114"/>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spans="2:36" ht="15.75" customHeight="1">
      <c r="B586" s="1"/>
      <c r="C586" s="1"/>
      <c r="D586" s="1"/>
      <c r="E586" s="1"/>
      <c r="F586" s="114"/>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spans="2:36" ht="15.75" customHeight="1">
      <c r="B587" s="1"/>
      <c r="C587" s="1"/>
      <c r="D587" s="1"/>
      <c r="E587" s="1"/>
      <c r="F587" s="114"/>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spans="2:36" ht="15.75" customHeight="1">
      <c r="B588" s="1"/>
      <c r="C588" s="1"/>
      <c r="D588" s="1"/>
      <c r="E588" s="1"/>
      <c r="F588" s="114"/>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spans="2:36" ht="15.75" customHeight="1">
      <c r="B589" s="1"/>
      <c r="C589" s="1"/>
      <c r="D589" s="1"/>
      <c r="E589" s="1"/>
      <c r="F589" s="114"/>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spans="2:36" ht="15.75" customHeight="1">
      <c r="B590" s="1"/>
      <c r="C590" s="1"/>
      <c r="D590" s="1"/>
      <c r="E590" s="1"/>
      <c r="F590" s="114"/>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spans="2:36" ht="15.75" customHeight="1">
      <c r="B591" s="1"/>
      <c r="C591" s="1"/>
      <c r="D591" s="1"/>
      <c r="E591" s="1"/>
      <c r="F591" s="114"/>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spans="2:36" ht="15.75" customHeight="1">
      <c r="B592" s="1"/>
      <c r="C592" s="1"/>
      <c r="D592" s="1"/>
      <c r="E592" s="1"/>
      <c r="F592" s="114"/>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spans="2:36" ht="15.75" customHeight="1">
      <c r="B593" s="1"/>
      <c r="C593" s="1"/>
      <c r="D593" s="1"/>
      <c r="E593" s="1"/>
      <c r="F593" s="114"/>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spans="2:36" ht="15.75" customHeight="1">
      <c r="B594" s="1"/>
      <c r="C594" s="1"/>
      <c r="D594" s="1"/>
      <c r="E594" s="1"/>
      <c r="F594" s="114"/>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spans="2:36" ht="15.75" customHeight="1">
      <c r="B595" s="1"/>
      <c r="C595" s="1"/>
      <c r="D595" s="1"/>
      <c r="E595" s="1"/>
      <c r="F595" s="114"/>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spans="2:36" ht="15.75" customHeight="1">
      <c r="B596" s="1"/>
      <c r="C596" s="1"/>
      <c r="D596" s="1"/>
      <c r="E596" s="1"/>
      <c r="F596" s="114"/>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spans="2:36" ht="15.75" customHeight="1">
      <c r="B597" s="1"/>
      <c r="C597" s="1"/>
      <c r="D597" s="1"/>
      <c r="E597" s="1"/>
      <c r="F597" s="114"/>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spans="2:36" ht="15.75" customHeight="1">
      <c r="B598" s="1"/>
      <c r="C598" s="1"/>
      <c r="D598" s="1"/>
      <c r="E598" s="1"/>
      <c r="F598" s="114"/>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spans="2:36" ht="15.75" customHeight="1">
      <c r="B599" s="1"/>
      <c r="C599" s="1"/>
      <c r="D599" s="1"/>
      <c r="E599" s="1"/>
      <c r="F599" s="114"/>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spans="2:36" ht="15.75" customHeight="1">
      <c r="B600" s="1"/>
      <c r="C600" s="1"/>
      <c r="D600" s="1"/>
      <c r="E600" s="1"/>
      <c r="F600" s="114"/>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spans="2:36" ht="15.75" customHeight="1">
      <c r="B601" s="1"/>
      <c r="C601" s="1"/>
      <c r="D601" s="1"/>
      <c r="E601" s="1"/>
      <c r="F601" s="114"/>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spans="2:36" ht="15.75" customHeight="1">
      <c r="B602" s="1"/>
      <c r="C602" s="1"/>
      <c r="D602" s="1"/>
      <c r="E602" s="1"/>
      <c r="F602" s="114"/>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spans="2:36" ht="15.75" customHeight="1">
      <c r="B603" s="1"/>
      <c r="C603" s="1"/>
      <c r="D603" s="1"/>
      <c r="E603" s="1"/>
      <c r="F603" s="114"/>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spans="2:36" ht="15.75" customHeight="1">
      <c r="B604" s="1"/>
      <c r="C604" s="1"/>
      <c r="D604" s="1"/>
      <c r="E604" s="1"/>
      <c r="F604" s="114"/>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spans="2:36" ht="15.75" customHeight="1">
      <c r="B605" s="1"/>
      <c r="C605" s="1"/>
      <c r="D605" s="1"/>
      <c r="E605" s="1"/>
      <c r="F605" s="114"/>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spans="2:36" ht="15.75" customHeight="1">
      <c r="B606" s="1"/>
      <c r="C606" s="1"/>
      <c r="D606" s="1"/>
      <c r="E606" s="1"/>
      <c r="F606" s="114"/>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spans="2:36" ht="15.75" customHeight="1">
      <c r="B607" s="1"/>
      <c r="C607" s="1"/>
      <c r="D607" s="1"/>
      <c r="E607" s="1"/>
      <c r="F607" s="114"/>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spans="2:36" ht="15.75" customHeight="1">
      <c r="B608" s="1"/>
      <c r="C608" s="1"/>
      <c r="D608" s="1"/>
      <c r="E608" s="1"/>
      <c r="F608" s="114"/>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spans="2:36" ht="15.75" customHeight="1">
      <c r="B609" s="1"/>
      <c r="C609" s="1"/>
      <c r="D609" s="1"/>
      <c r="E609" s="1"/>
      <c r="F609" s="114"/>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spans="2:36" ht="15.75" customHeight="1">
      <c r="B610" s="1"/>
      <c r="C610" s="1"/>
      <c r="D610" s="1"/>
      <c r="E610" s="1"/>
      <c r="F610" s="114"/>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spans="2:36" ht="15.75" customHeight="1">
      <c r="B611" s="1"/>
      <c r="C611" s="1"/>
      <c r="D611" s="1"/>
      <c r="E611" s="1"/>
      <c r="F611" s="114"/>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spans="2:36" ht="15.75" customHeight="1">
      <c r="B612" s="1"/>
      <c r="C612" s="1"/>
      <c r="D612" s="1"/>
      <c r="E612" s="1"/>
      <c r="F612" s="114"/>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spans="2:36" ht="15.75" customHeight="1">
      <c r="B613" s="1"/>
      <c r="C613" s="1"/>
      <c r="D613" s="1"/>
      <c r="E613" s="1"/>
      <c r="F613" s="114"/>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spans="2:36" ht="15.75" customHeight="1">
      <c r="B614" s="1"/>
      <c r="C614" s="1"/>
      <c r="D614" s="1"/>
      <c r="E614" s="1"/>
      <c r="F614" s="114"/>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spans="2:36" ht="15.75" customHeight="1">
      <c r="B615" s="1"/>
      <c r="C615" s="1"/>
      <c r="D615" s="1"/>
      <c r="E615" s="1"/>
      <c r="F615" s="114"/>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spans="2:36" ht="15.75" customHeight="1">
      <c r="B616" s="1"/>
      <c r="C616" s="1"/>
      <c r="D616" s="1"/>
      <c r="E616" s="1"/>
      <c r="F616" s="114"/>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spans="2:36" ht="15.75" customHeight="1">
      <c r="B617" s="1"/>
      <c r="C617" s="1"/>
      <c r="D617" s="1"/>
      <c r="E617" s="1"/>
      <c r="F617" s="114"/>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spans="2:36" ht="15.75" customHeight="1">
      <c r="B618" s="1"/>
      <c r="C618" s="1"/>
      <c r="D618" s="1"/>
      <c r="E618" s="1"/>
      <c r="F618" s="114"/>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spans="2:36" ht="15.75" customHeight="1">
      <c r="B619" s="1"/>
      <c r="C619" s="1"/>
      <c r="D619" s="1"/>
      <c r="E619" s="1"/>
      <c r="F619" s="114"/>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spans="2:36" ht="15.75" customHeight="1">
      <c r="B620" s="1"/>
      <c r="C620" s="1"/>
      <c r="D620" s="1"/>
      <c r="E620" s="1"/>
      <c r="F620" s="114"/>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spans="2:36" ht="15.75" customHeight="1">
      <c r="B621" s="1"/>
      <c r="C621" s="1"/>
      <c r="D621" s="1"/>
      <c r="E621" s="1"/>
      <c r="F621" s="114"/>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spans="2:36" ht="15.75" customHeight="1">
      <c r="B622" s="1"/>
      <c r="C622" s="1"/>
      <c r="D622" s="1"/>
      <c r="E622" s="1"/>
      <c r="F622" s="114"/>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spans="2:36" ht="15.75" customHeight="1">
      <c r="B623" s="1"/>
      <c r="C623" s="1"/>
      <c r="D623" s="1"/>
      <c r="E623" s="1"/>
      <c r="F623" s="114"/>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spans="2:36" ht="15.75" customHeight="1">
      <c r="B624" s="1"/>
      <c r="C624" s="1"/>
      <c r="D624" s="1"/>
      <c r="E624" s="1"/>
      <c r="F624" s="114"/>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spans="2:36" ht="15.75" customHeight="1">
      <c r="B625" s="1"/>
      <c r="C625" s="1"/>
      <c r="D625" s="1"/>
      <c r="E625" s="1"/>
      <c r="F625" s="114"/>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spans="2:36" ht="15.75" customHeight="1">
      <c r="B626" s="1"/>
      <c r="C626" s="1"/>
      <c r="D626" s="1"/>
      <c r="E626" s="1"/>
      <c r="F626" s="114"/>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spans="2:36" ht="15.75" customHeight="1">
      <c r="B627" s="1"/>
      <c r="C627" s="1"/>
      <c r="D627" s="1"/>
      <c r="E627" s="1"/>
      <c r="F627" s="114"/>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spans="2:36" ht="15.75" customHeight="1">
      <c r="B628" s="1"/>
      <c r="C628" s="1"/>
      <c r="D628" s="1"/>
      <c r="E628" s="1"/>
      <c r="F628" s="114"/>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spans="2:36" ht="15.75" customHeight="1">
      <c r="B629" s="1"/>
      <c r="C629" s="1"/>
      <c r="D629" s="1"/>
      <c r="E629" s="1"/>
      <c r="F629" s="114"/>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spans="2:36" ht="15.75" customHeight="1">
      <c r="B630" s="1"/>
      <c r="C630" s="1"/>
      <c r="D630" s="1"/>
      <c r="E630" s="1"/>
      <c r="F630" s="114"/>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spans="2:36" ht="15.75" customHeight="1">
      <c r="B631" s="1"/>
      <c r="C631" s="1"/>
      <c r="D631" s="1"/>
      <c r="E631" s="1"/>
      <c r="F631" s="114"/>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spans="2:36" ht="15.75" customHeight="1">
      <c r="B632" s="1"/>
      <c r="C632" s="1"/>
      <c r="D632" s="1"/>
      <c r="E632" s="1"/>
      <c r="F632" s="114"/>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spans="2:36" ht="15.75" customHeight="1">
      <c r="B633" s="1"/>
      <c r="C633" s="1"/>
      <c r="D633" s="1"/>
      <c r="E633" s="1"/>
      <c r="F633" s="114"/>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spans="2:36" ht="15.75" customHeight="1">
      <c r="B634" s="1"/>
      <c r="C634" s="1"/>
      <c r="D634" s="1"/>
      <c r="E634" s="1"/>
      <c r="F634" s="114"/>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spans="2:36" ht="15.75" customHeight="1">
      <c r="B635" s="1"/>
      <c r="C635" s="1"/>
      <c r="D635" s="1"/>
      <c r="E635" s="1"/>
      <c r="F635" s="114"/>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spans="2:36" ht="15.75" customHeight="1">
      <c r="B636" s="1"/>
      <c r="C636" s="1"/>
      <c r="D636" s="1"/>
      <c r="E636" s="1"/>
      <c r="F636" s="114"/>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spans="2:36" ht="15.75" customHeight="1">
      <c r="B637" s="1"/>
      <c r="C637" s="1"/>
      <c r="D637" s="1"/>
      <c r="E637" s="1"/>
      <c r="F637" s="114"/>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spans="2:36" ht="15.75" customHeight="1">
      <c r="B638" s="1"/>
      <c r="C638" s="1"/>
      <c r="D638" s="1"/>
      <c r="E638" s="1"/>
      <c r="F638" s="114"/>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spans="2:36" ht="15.75" customHeight="1">
      <c r="B639" s="1"/>
      <c r="C639" s="1"/>
      <c r="D639" s="1"/>
      <c r="E639" s="1"/>
      <c r="F639" s="114"/>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spans="2:36" ht="15.75" customHeight="1">
      <c r="B640" s="1"/>
      <c r="C640" s="1"/>
      <c r="D640" s="1"/>
      <c r="E640" s="1"/>
      <c r="F640" s="114"/>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spans="2:36" ht="15.75" customHeight="1">
      <c r="B641" s="1"/>
      <c r="C641" s="1"/>
      <c r="D641" s="1"/>
      <c r="E641" s="1"/>
      <c r="F641" s="114"/>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spans="2:36" ht="15.75" customHeight="1">
      <c r="B642" s="1"/>
      <c r="C642" s="1"/>
      <c r="D642" s="1"/>
      <c r="E642" s="1"/>
      <c r="F642" s="114"/>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spans="2:36" ht="15.75" customHeight="1">
      <c r="B643" s="1"/>
      <c r="C643" s="1"/>
      <c r="D643" s="1"/>
      <c r="E643" s="1"/>
      <c r="F643" s="114"/>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spans="2:36" ht="15.75" customHeight="1">
      <c r="B644" s="1"/>
      <c r="C644" s="1"/>
      <c r="D644" s="1"/>
      <c r="E644" s="1"/>
      <c r="F644" s="114"/>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spans="2:36" ht="15.75" customHeight="1">
      <c r="B645" s="1"/>
      <c r="C645" s="1"/>
      <c r="D645" s="1"/>
      <c r="E645" s="1"/>
      <c r="F645" s="114"/>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spans="2:36" ht="15.75" customHeight="1">
      <c r="B646" s="1"/>
      <c r="C646" s="1"/>
      <c r="D646" s="1"/>
      <c r="E646" s="1"/>
      <c r="F646" s="114"/>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spans="2:36" ht="15.75" customHeight="1">
      <c r="B647" s="1"/>
      <c r="C647" s="1"/>
      <c r="D647" s="1"/>
      <c r="E647" s="1"/>
      <c r="F647" s="114"/>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spans="2:36" ht="15.75" customHeight="1">
      <c r="B648" s="1"/>
      <c r="C648" s="1"/>
      <c r="D648" s="1"/>
      <c r="E648" s="1"/>
      <c r="F648" s="114"/>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spans="2:36" ht="15.75" customHeight="1">
      <c r="B649" s="1"/>
      <c r="C649" s="1"/>
      <c r="D649" s="1"/>
      <c r="E649" s="1"/>
      <c r="F649" s="114"/>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spans="2:36" ht="15.75" customHeight="1">
      <c r="B650" s="1"/>
      <c r="C650" s="1"/>
      <c r="D650" s="1"/>
      <c r="E650" s="1"/>
      <c r="F650" s="114"/>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spans="2:36" ht="15.75" customHeight="1">
      <c r="B651" s="1"/>
      <c r="C651" s="1"/>
      <c r="D651" s="1"/>
      <c r="E651" s="1"/>
      <c r="F651" s="114"/>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spans="2:36" ht="15.75" customHeight="1">
      <c r="B652" s="1"/>
      <c r="C652" s="1"/>
      <c r="D652" s="1"/>
      <c r="E652" s="1"/>
      <c r="F652" s="114"/>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spans="2:36" ht="15.75" customHeight="1">
      <c r="B653" s="1"/>
      <c r="C653" s="1"/>
      <c r="D653" s="1"/>
      <c r="E653" s="1"/>
      <c r="F653" s="114"/>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spans="2:36" ht="15.75" customHeight="1">
      <c r="B654" s="1"/>
      <c r="C654" s="1"/>
      <c r="D654" s="1"/>
      <c r="E654" s="1"/>
      <c r="F654" s="114"/>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spans="2:36" ht="15.75" customHeight="1">
      <c r="B655" s="1"/>
      <c r="C655" s="1"/>
      <c r="D655" s="1"/>
      <c r="E655" s="1"/>
      <c r="F655" s="114"/>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spans="2:36" ht="15.75" customHeight="1">
      <c r="B656" s="1"/>
      <c r="C656" s="1"/>
      <c r="D656" s="1"/>
      <c r="E656" s="1"/>
      <c r="F656" s="114"/>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spans="2:36" ht="15.75" customHeight="1">
      <c r="B657" s="1"/>
      <c r="C657" s="1"/>
      <c r="D657" s="1"/>
      <c r="E657" s="1"/>
      <c r="F657" s="114"/>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spans="2:36" ht="15.75" customHeight="1">
      <c r="B658" s="1"/>
      <c r="C658" s="1"/>
      <c r="D658" s="1"/>
      <c r="E658" s="1"/>
      <c r="F658" s="114"/>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spans="2:36" ht="15.75" customHeight="1">
      <c r="B659" s="1"/>
      <c r="C659" s="1"/>
      <c r="D659" s="1"/>
      <c r="E659" s="1"/>
      <c r="F659" s="114"/>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spans="2:36" ht="15.75" customHeight="1">
      <c r="B660" s="1"/>
      <c r="C660" s="1"/>
      <c r="D660" s="1"/>
      <c r="E660" s="1"/>
      <c r="F660" s="114"/>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spans="2:36" ht="15.75" customHeight="1">
      <c r="B661" s="1"/>
      <c r="C661" s="1"/>
      <c r="D661" s="1"/>
      <c r="E661" s="1"/>
      <c r="F661" s="114"/>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spans="2:36" ht="15.75" customHeight="1">
      <c r="B662" s="1"/>
      <c r="C662" s="1"/>
      <c r="D662" s="1"/>
      <c r="E662" s="1"/>
      <c r="F662" s="114"/>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spans="2:36" ht="15.75" customHeight="1">
      <c r="B663" s="1"/>
      <c r="C663" s="1"/>
      <c r="D663" s="1"/>
      <c r="E663" s="1"/>
      <c r="F663" s="114"/>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spans="2:36" ht="15.75" customHeight="1">
      <c r="B664" s="1"/>
      <c r="C664" s="1"/>
      <c r="D664" s="1"/>
      <c r="E664" s="1"/>
      <c r="F664" s="114"/>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spans="2:36" ht="15.75" customHeight="1">
      <c r="B665" s="1"/>
      <c r="C665" s="1"/>
      <c r="D665" s="1"/>
      <c r="E665" s="1"/>
      <c r="F665" s="114"/>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spans="2:36" ht="15.75" customHeight="1">
      <c r="B666" s="1"/>
      <c r="C666" s="1"/>
      <c r="D666" s="1"/>
      <c r="E666" s="1"/>
      <c r="F666" s="114"/>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spans="2:36" ht="15.75" customHeight="1">
      <c r="B667" s="1"/>
      <c r="C667" s="1"/>
      <c r="D667" s="1"/>
      <c r="E667" s="1"/>
      <c r="F667" s="114"/>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spans="2:36" ht="15.75" customHeight="1">
      <c r="B668" s="1"/>
      <c r="C668" s="1"/>
      <c r="D668" s="1"/>
      <c r="E668" s="1"/>
      <c r="F668" s="114"/>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spans="2:36" ht="15.75" customHeight="1">
      <c r="B669" s="1"/>
      <c r="C669" s="1"/>
      <c r="D669" s="1"/>
      <c r="E669" s="1"/>
      <c r="F669" s="114"/>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spans="2:36" ht="15.75" customHeight="1">
      <c r="B670" s="1"/>
      <c r="C670" s="1"/>
      <c r="D670" s="1"/>
      <c r="E670" s="1"/>
      <c r="F670" s="114"/>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spans="2:36" ht="15.75" customHeight="1">
      <c r="B671" s="1"/>
      <c r="C671" s="1"/>
      <c r="D671" s="1"/>
      <c r="E671" s="1"/>
      <c r="F671" s="114"/>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spans="2:36" ht="15.75" customHeight="1">
      <c r="B672" s="1"/>
      <c r="C672" s="1"/>
      <c r="D672" s="1"/>
      <c r="E672" s="1"/>
      <c r="F672" s="114"/>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spans="2:36" ht="15.75" customHeight="1">
      <c r="B673" s="1"/>
      <c r="C673" s="1"/>
      <c r="D673" s="1"/>
      <c r="E673" s="1"/>
      <c r="F673" s="114"/>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spans="2:36" ht="15.75" customHeight="1">
      <c r="B674" s="1"/>
      <c r="C674" s="1"/>
      <c r="D674" s="1"/>
      <c r="E674" s="1"/>
      <c r="F674" s="114"/>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spans="2:36" ht="15.75" customHeight="1">
      <c r="B675" s="1"/>
      <c r="C675" s="1"/>
      <c r="D675" s="1"/>
      <c r="E675" s="1"/>
      <c r="F675" s="114"/>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spans="2:36" ht="15.75" customHeight="1">
      <c r="B676" s="1"/>
      <c r="C676" s="1"/>
      <c r="D676" s="1"/>
      <c r="E676" s="1"/>
      <c r="F676" s="114"/>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spans="2:36" ht="15.75" customHeight="1">
      <c r="B677" s="1"/>
      <c r="C677" s="1"/>
      <c r="D677" s="1"/>
      <c r="E677" s="1"/>
      <c r="F677" s="114"/>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spans="2:36" ht="15.75" customHeight="1">
      <c r="B678" s="1"/>
      <c r="C678" s="1"/>
      <c r="D678" s="1"/>
      <c r="E678" s="1"/>
      <c r="F678" s="114"/>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spans="2:36" ht="15.75" customHeight="1">
      <c r="B679" s="1"/>
      <c r="C679" s="1"/>
      <c r="D679" s="1"/>
      <c r="E679" s="1"/>
      <c r="F679" s="114"/>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2:36" ht="15.75" customHeight="1">
      <c r="B680" s="1"/>
      <c r="C680" s="1"/>
      <c r="D680" s="1"/>
      <c r="E680" s="1"/>
      <c r="F680" s="114"/>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spans="2:36" ht="15.75" customHeight="1">
      <c r="B681" s="1"/>
      <c r="C681" s="1"/>
      <c r="D681" s="1"/>
      <c r="E681" s="1"/>
      <c r="F681" s="114"/>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spans="2:36" ht="15.75" customHeight="1">
      <c r="B682" s="1"/>
      <c r="C682" s="1"/>
      <c r="D682" s="1"/>
      <c r="E682" s="1"/>
      <c r="F682" s="114"/>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spans="2:36" ht="15.75" customHeight="1">
      <c r="B683" s="1"/>
      <c r="C683" s="1"/>
      <c r="D683" s="1"/>
      <c r="E683" s="1"/>
      <c r="F683" s="114"/>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spans="2:36" ht="15.75" customHeight="1">
      <c r="B684" s="1"/>
      <c r="C684" s="1"/>
      <c r="D684" s="1"/>
      <c r="E684" s="1"/>
      <c r="F684" s="114"/>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spans="2:36" ht="15.75" customHeight="1">
      <c r="B685" s="1"/>
      <c r="C685" s="1"/>
      <c r="D685" s="1"/>
      <c r="E685" s="1"/>
      <c r="F685" s="114"/>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spans="2:36" ht="15.75" customHeight="1">
      <c r="B686" s="1"/>
      <c r="C686" s="1"/>
      <c r="D686" s="1"/>
      <c r="E686" s="1"/>
      <c r="F686" s="114"/>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spans="2:36" ht="15.75" customHeight="1">
      <c r="B687" s="1"/>
      <c r="C687" s="1"/>
      <c r="D687" s="1"/>
      <c r="E687" s="1"/>
      <c r="F687" s="114"/>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spans="2:36" ht="15.75" customHeight="1">
      <c r="B688" s="1"/>
      <c r="C688" s="1"/>
      <c r="D688" s="1"/>
      <c r="E688" s="1"/>
      <c r="F688" s="114"/>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spans="2:36" ht="15.75" customHeight="1">
      <c r="B689" s="1"/>
      <c r="C689" s="1"/>
      <c r="D689" s="1"/>
      <c r="E689" s="1"/>
      <c r="F689" s="114"/>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spans="2:36" ht="15.75" customHeight="1">
      <c r="B690" s="1"/>
      <c r="C690" s="1"/>
      <c r="D690" s="1"/>
      <c r="E690" s="1"/>
      <c r="F690" s="114"/>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spans="2:36" ht="15.75" customHeight="1">
      <c r="B691" s="1"/>
      <c r="C691" s="1"/>
      <c r="D691" s="1"/>
      <c r="E691" s="1"/>
      <c r="F691" s="114"/>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spans="2:36" ht="15.75" customHeight="1">
      <c r="B692" s="1"/>
      <c r="C692" s="1"/>
      <c r="D692" s="1"/>
      <c r="E692" s="1"/>
      <c r="F692" s="114"/>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spans="2:36" ht="15.75" customHeight="1">
      <c r="B693" s="1"/>
      <c r="C693" s="1"/>
      <c r="D693" s="1"/>
      <c r="E693" s="1"/>
      <c r="F693" s="114"/>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spans="2:36" ht="15.75" customHeight="1">
      <c r="B694" s="1"/>
      <c r="C694" s="1"/>
      <c r="D694" s="1"/>
      <c r="E694" s="1"/>
      <c r="F694" s="114"/>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spans="2:36" ht="15.75" customHeight="1">
      <c r="B695" s="1"/>
      <c r="C695" s="1"/>
      <c r="D695" s="1"/>
      <c r="E695" s="1"/>
      <c r="F695" s="114"/>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spans="2:36" ht="15.75" customHeight="1">
      <c r="B696" s="1"/>
      <c r="C696" s="1"/>
      <c r="D696" s="1"/>
      <c r="E696" s="1"/>
      <c r="F696" s="114"/>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spans="2:36" ht="15.75" customHeight="1">
      <c r="B697" s="1"/>
      <c r="C697" s="1"/>
      <c r="D697" s="1"/>
      <c r="E697" s="1"/>
      <c r="F697" s="114"/>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spans="2:36" ht="15.75" customHeight="1">
      <c r="B698" s="1"/>
      <c r="C698" s="1"/>
      <c r="D698" s="1"/>
      <c r="E698" s="1"/>
      <c r="F698" s="114"/>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spans="2:36" ht="15.75" customHeight="1">
      <c r="B699" s="1"/>
      <c r="C699" s="1"/>
      <c r="D699" s="1"/>
      <c r="E699" s="1"/>
      <c r="F699" s="114"/>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spans="2:36" ht="15.75" customHeight="1">
      <c r="B700" s="1"/>
      <c r="C700" s="1"/>
      <c r="D700" s="1"/>
      <c r="E700" s="1"/>
      <c r="F700" s="114"/>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spans="2:36" ht="15.75" customHeight="1">
      <c r="B701" s="1"/>
      <c r="C701" s="1"/>
      <c r="D701" s="1"/>
      <c r="E701" s="1"/>
      <c r="F701" s="114"/>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spans="2:36" ht="15.75" customHeight="1">
      <c r="B702" s="1"/>
      <c r="C702" s="1"/>
      <c r="D702" s="1"/>
      <c r="E702" s="1"/>
      <c r="F702" s="114"/>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spans="2:36" ht="15.75" customHeight="1">
      <c r="B703" s="1"/>
      <c r="C703" s="1"/>
      <c r="D703" s="1"/>
      <c r="E703" s="1"/>
      <c r="F703" s="114"/>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spans="2:36" ht="15.75" customHeight="1">
      <c r="B704" s="1"/>
      <c r="C704" s="1"/>
      <c r="D704" s="1"/>
      <c r="E704" s="1"/>
      <c r="F704" s="114"/>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spans="2:36" ht="15.75" customHeight="1">
      <c r="B705" s="1"/>
      <c r="C705" s="1"/>
      <c r="D705" s="1"/>
      <c r="E705" s="1"/>
      <c r="F705" s="114"/>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spans="2:36" ht="15.75" customHeight="1">
      <c r="B706" s="1"/>
      <c r="C706" s="1"/>
      <c r="D706" s="1"/>
      <c r="E706" s="1"/>
      <c r="F706" s="114"/>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spans="2:36" ht="15.75" customHeight="1">
      <c r="B707" s="1"/>
      <c r="C707" s="1"/>
      <c r="D707" s="1"/>
      <c r="E707" s="1"/>
      <c r="F707" s="114"/>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spans="2:36" ht="15.75" customHeight="1">
      <c r="B708" s="1"/>
      <c r="C708" s="1"/>
      <c r="D708" s="1"/>
      <c r="E708" s="1"/>
      <c r="F708" s="114"/>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spans="2:36" ht="15.75" customHeight="1">
      <c r="B709" s="1"/>
      <c r="C709" s="1"/>
      <c r="D709" s="1"/>
      <c r="E709" s="1"/>
      <c r="F709" s="114"/>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spans="2:36" ht="15.75" customHeight="1">
      <c r="B710" s="1"/>
      <c r="C710" s="1"/>
      <c r="D710" s="1"/>
      <c r="E710" s="1"/>
      <c r="F710" s="114"/>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spans="2:36" ht="15.75" customHeight="1">
      <c r="B711" s="1"/>
      <c r="C711" s="1"/>
      <c r="D711" s="1"/>
      <c r="E711" s="1"/>
      <c r="F711" s="114"/>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spans="2:36" ht="15.75" customHeight="1">
      <c r="B712" s="1"/>
      <c r="C712" s="1"/>
      <c r="D712" s="1"/>
      <c r="E712" s="1"/>
      <c r="F712" s="114"/>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spans="2:36" ht="15.75" customHeight="1">
      <c r="B713" s="1"/>
      <c r="C713" s="1"/>
      <c r="D713" s="1"/>
      <c r="E713" s="1"/>
      <c r="F713" s="114"/>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spans="2:36" ht="15.75" customHeight="1">
      <c r="B714" s="1"/>
      <c r="C714" s="1"/>
      <c r="D714" s="1"/>
      <c r="E714" s="1"/>
      <c r="F714" s="114"/>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spans="2:36" ht="15.75" customHeight="1">
      <c r="B715" s="1"/>
      <c r="C715" s="1"/>
      <c r="D715" s="1"/>
      <c r="E715" s="1"/>
      <c r="F715" s="114"/>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spans="2:36" ht="15.75" customHeight="1">
      <c r="B716" s="1"/>
      <c r="C716" s="1"/>
      <c r="D716" s="1"/>
      <c r="E716" s="1"/>
      <c r="F716" s="114"/>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spans="2:36" ht="15.75" customHeight="1">
      <c r="B717" s="1"/>
      <c r="C717" s="1"/>
      <c r="D717" s="1"/>
      <c r="E717" s="1"/>
      <c r="F717" s="114"/>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spans="2:36" ht="15.75" customHeight="1">
      <c r="B718" s="1"/>
      <c r="C718" s="1"/>
      <c r="D718" s="1"/>
      <c r="E718" s="1"/>
      <c r="F718" s="114"/>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spans="2:36" ht="15.75" customHeight="1">
      <c r="B719" s="1"/>
      <c r="C719" s="1"/>
      <c r="D719" s="1"/>
      <c r="E719" s="1"/>
      <c r="F719" s="114"/>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spans="2:36" ht="15.75" customHeight="1">
      <c r="B720" s="1"/>
      <c r="C720" s="1"/>
      <c r="D720" s="1"/>
      <c r="E720" s="1"/>
      <c r="F720" s="114"/>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spans="2:36" ht="15.75" customHeight="1">
      <c r="B721" s="1"/>
      <c r="C721" s="1"/>
      <c r="D721" s="1"/>
      <c r="E721" s="1"/>
      <c r="F721" s="114"/>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2:36" ht="15.75" customHeight="1">
      <c r="B722" s="1"/>
      <c r="C722" s="1"/>
      <c r="D722" s="1"/>
      <c r="E722" s="1"/>
      <c r="F722" s="114"/>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2:36" ht="15.75" customHeight="1">
      <c r="B723" s="1"/>
      <c r="C723" s="1"/>
      <c r="D723" s="1"/>
      <c r="E723" s="1"/>
      <c r="F723" s="114"/>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2:36" ht="15.75" customHeight="1">
      <c r="B724" s="1"/>
      <c r="C724" s="1"/>
      <c r="D724" s="1"/>
      <c r="E724" s="1"/>
      <c r="F724" s="114"/>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2:36" ht="15.75" customHeight="1">
      <c r="B725" s="1"/>
      <c r="C725" s="1"/>
      <c r="D725" s="1"/>
      <c r="E725" s="1"/>
      <c r="F725" s="114"/>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2:36" ht="15.75" customHeight="1">
      <c r="B726" s="1"/>
      <c r="C726" s="1"/>
      <c r="D726" s="1"/>
      <c r="E726" s="1"/>
      <c r="F726" s="114"/>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2:36" ht="15.75" customHeight="1">
      <c r="B727" s="1"/>
      <c r="C727" s="1"/>
      <c r="D727" s="1"/>
      <c r="E727" s="1"/>
      <c r="F727" s="114"/>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2:36" ht="15.75" customHeight="1">
      <c r="B728" s="1"/>
      <c r="C728" s="1"/>
      <c r="D728" s="1"/>
      <c r="E728" s="1"/>
      <c r="F728" s="114"/>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2:36" ht="15.75" customHeight="1">
      <c r="B729" s="1"/>
      <c r="C729" s="1"/>
      <c r="D729" s="1"/>
      <c r="E729" s="1"/>
      <c r="F729" s="114"/>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2:36" ht="15.75" customHeight="1">
      <c r="B730" s="1"/>
      <c r="C730" s="1"/>
      <c r="D730" s="1"/>
      <c r="E730" s="1"/>
      <c r="F730" s="114"/>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2:36" ht="15.75" customHeight="1">
      <c r="B731" s="1"/>
      <c r="C731" s="1"/>
      <c r="D731" s="1"/>
      <c r="E731" s="1"/>
      <c r="F731" s="114"/>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spans="2:36" ht="15.75" customHeight="1">
      <c r="B732" s="1"/>
      <c r="C732" s="1"/>
      <c r="D732" s="1"/>
      <c r="E732" s="1"/>
      <c r="F732" s="114"/>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spans="2:36" ht="15.75" customHeight="1">
      <c r="B733" s="1"/>
      <c r="C733" s="1"/>
      <c r="D733" s="1"/>
      <c r="E733" s="1"/>
      <c r="F733" s="114"/>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spans="2:36" ht="15.75" customHeight="1">
      <c r="B734" s="1"/>
      <c r="C734" s="1"/>
      <c r="D734" s="1"/>
      <c r="E734" s="1"/>
      <c r="F734" s="114"/>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spans="2:36" ht="15.75" customHeight="1">
      <c r="B735" s="1"/>
      <c r="C735" s="1"/>
      <c r="D735" s="1"/>
      <c r="E735" s="1"/>
      <c r="F735" s="114"/>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spans="2:36" ht="15.75" customHeight="1">
      <c r="B736" s="1"/>
      <c r="C736" s="1"/>
      <c r="D736" s="1"/>
      <c r="E736" s="1"/>
      <c r="F736" s="114"/>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spans="2:36" ht="15.75" customHeight="1">
      <c r="B737" s="1"/>
      <c r="C737" s="1"/>
      <c r="D737" s="1"/>
      <c r="E737" s="1"/>
      <c r="F737" s="114"/>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spans="2:36" ht="15.75" customHeight="1">
      <c r="B738" s="1"/>
      <c r="C738" s="1"/>
      <c r="D738" s="1"/>
      <c r="E738" s="1"/>
      <c r="F738" s="114"/>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spans="2:36" ht="15.75" customHeight="1">
      <c r="B739" s="1"/>
      <c r="C739" s="1"/>
      <c r="D739" s="1"/>
      <c r="E739" s="1"/>
      <c r="F739" s="114"/>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spans="2:36" ht="15.75" customHeight="1">
      <c r="B740" s="1"/>
      <c r="C740" s="1"/>
      <c r="D740" s="1"/>
      <c r="E740" s="1"/>
      <c r="F740" s="114"/>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spans="2:36" ht="15.75" customHeight="1">
      <c r="B741" s="1"/>
      <c r="C741" s="1"/>
      <c r="D741" s="1"/>
      <c r="E741" s="1"/>
      <c r="F741" s="114"/>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spans="2:36" ht="15.75" customHeight="1">
      <c r="B742" s="1"/>
      <c r="C742" s="1"/>
      <c r="D742" s="1"/>
      <c r="E742" s="1"/>
      <c r="F742" s="114"/>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spans="2:36" ht="15.75" customHeight="1">
      <c r="B743" s="1"/>
      <c r="C743" s="1"/>
      <c r="D743" s="1"/>
      <c r="E743" s="1"/>
      <c r="F743" s="114"/>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spans="2:36" ht="15.75" customHeight="1">
      <c r="B744" s="1"/>
      <c r="C744" s="1"/>
      <c r="D744" s="1"/>
      <c r="E744" s="1"/>
      <c r="F744" s="114"/>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spans="2:36" ht="15.75" customHeight="1">
      <c r="B745" s="1"/>
      <c r="C745" s="1"/>
      <c r="D745" s="1"/>
      <c r="E745" s="1"/>
      <c r="F745" s="114"/>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spans="2:36" ht="15.75" customHeight="1">
      <c r="B746" s="1"/>
      <c r="C746" s="1"/>
      <c r="D746" s="1"/>
      <c r="E746" s="1"/>
      <c r="F746" s="114"/>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spans="2:36" ht="15.75" customHeight="1">
      <c r="B747" s="1"/>
      <c r="C747" s="1"/>
      <c r="D747" s="1"/>
      <c r="E747" s="1"/>
      <c r="F747" s="114"/>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spans="2:36" ht="15.75" customHeight="1">
      <c r="B748" s="1"/>
      <c r="C748" s="1"/>
      <c r="D748" s="1"/>
      <c r="E748" s="1"/>
      <c r="F748" s="114"/>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spans="2:36" ht="15.75" customHeight="1">
      <c r="B749" s="1"/>
      <c r="C749" s="1"/>
      <c r="D749" s="1"/>
      <c r="E749" s="1"/>
      <c r="F749" s="114"/>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spans="2:36" ht="15.75" customHeight="1">
      <c r="B750" s="1"/>
      <c r="C750" s="1"/>
      <c r="D750" s="1"/>
      <c r="E750" s="1"/>
      <c r="F750" s="114"/>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spans="2:36" ht="15.75" customHeight="1">
      <c r="B751" s="1"/>
      <c r="C751" s="1"/>
      <c r="D751" s="1"/>
      <c r="E751" s="1"/>
      <c r="F751" s="114"/>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spans="2:36" ht="15.75" customHeight="1">
      <c r="B752" s="1"/>
      <c r="C752" s="1"/>
      <c r="D752" s="1"/>
      <c r="E752" s="1"/>
      <c r="F752" s="114"/>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spans="2:36" ht="15.75" customHeight="1">
      <c r="B753" s="1"/>
      <c r="C753" s="1"/>
      <c r="D753" s="1"/>
      <c r="E753" s="1"/>
      <c r="F753" s="114"/>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spans="2:36" ht="15.75" customHeight="1">
      <c r="B754" s="1"/>
      <c r="C754" s="1"/>
      <c r="D754" s="1"/>
      <c r="E754" s="1"/>
      <c r="F754" s="114"/>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spans="2:36" ht="15.75" customHeight="1">
      <c r="B755" s="1"/>
      <c r="C755" s="1"/>
      <c r="D755" s="1"/>
      <c r="E755" s="1"/>
      <c r="F755" s="114"/>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spans="2:36" ht="15.75" customHeight="1">
      <c r="B756" s="1"/>
      <c r="C756" s="1"/>
      <c r="D756" s="1"/>
      <c r="E756" s="1"/>
      <c r="F756" s="114"/>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spans="2:36" ht="15.75" customHeight="1">
      <c r="B757" s="1"/>
      <c r="C757" s="1"/>
      <c r="D757" s="1"/>
      <c r="E757" s="1"/>
      <c r="F757" s="114"/>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spans="2:36" ht="15.75" customHeight="1">
      <c r="B758" s="1"/>
      <c r="C758" s="1"/>
      <c r="D758" s="1"/>
      <c r="E758" s="1"/>
      <c r="F758" s="114"/>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spans="2:36" ht="15.75" customHeight="1">
      <c r="B759" s="1"/>
      <c r="C759" s="1"/>
      <c r="D759" s="1"/>
      <c r="E759" s="1"/>
      <c r="F759" s="114"/>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spans="2:36" ht="15.75" customHeight="1">
      <c r="B760" s="1"/>
      <c r="C760" s="1"/>
      <c r="D760" s="1"/>
      <c r="E760" s="1"/>
      <c r="F760" s="114"/>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spans="2:36" ht="15.75" customHeight="1">
      <c r="B761" s="1"/>
      <c r="C761" s="1"/>
      <c r="D761" s="1"/>
      <c r="E761" s="1"/>
      <c r="F761" s="114"/>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spans="2:36" ht="15.75" customHeight="1">
      <c r="B762" s="1"/>
      <c r="C762" s="1"/>
      <c r="D762" s="1"/>
      <c r="E762" s="1"/>
      <c r="F762" s="114"/>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spans="2:36" ht="15.75" customHeight="1">
      <c r="B763" s="1"/>
      <c r="C763" s="1"/>
      <c r="D763" s="1"/>
      <c r="E763" s="1"/>
      <c r="F763" s="114"/>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spans="2:36" ht="15.75" customHeight="1">
      <c r="B764" s="1"/>
      <c r="C764" s="1"/>
      <c r="D764" s="1"/>
      <c r="E764" s="1"/>
      <c r="F764" s="114"/>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spans="2:36" ht="15.75" customHeight="1">
      <c r="B765" s="1"/>
      <c r="C765" s="1"/>
      <c r="D765" s="1"/>
      <c r="E765" s="1"/>
      <c r="F765" s="114"/>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spans="2:36" ht="15.75" customHeight="1">
      <c r="B766" s="1"/>
      <c r="C766" s="1"/>
      <c r="D766" s="1"/>
      <c r="E766" s="1"/>
      <c r="F766" s="114"/>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2:36" ht="15.75" customHeight="1">
      <c r="B767" s="1"/>
      <c r="C767" s="1"/>
      <c r="D767" s="1"/>
      <c r="E767" s="1"/>
      <c r="F767" s="114"/>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spans="2:36" ht="15.75" customHeight="1">
      <c r="B768" s="1"/>
      <c r="C768" s="1"/>
      <c r="D768" s="1"/>
      <c r="E768" s="1"/>
      <c r="F768" s="114"/>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spans="2:36" ht="15.75" customHeight="1">
      <c r="B769" s="1"/>
      <c r="C769" s="1"/>
      <c r="D769" s="1"/>
      <c r="E769" s="1"/>
      <c r="F769" s="114"/>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spans="2:36" ht="15.75" customHeight="1">
      <c r="B770" s="1"/>
      <c r="C770" s="1"/>
      <c r="D770" s="1"/>
      <c r="E770" s="1"/>
      <c r="F770" s="114"/>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spans="2:36" ht="15.75" customHeight="1">
      <c r="B771" s="1"/>
      <c r="C771" s="1"/>
      <c r="D771" s="1"/>
      <c r="E771" s="1"/>
      <c r="F771" s="114"/>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spans="2:36" ht="15.75" customHeight="1">
      <c r="B772" s="1"/>
      <c r="C772" s="1"/>
      <c r="D772" s="1"/>
      <c r="E772" s="1"/>
      <c r="F772" s="114"/>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spans="2:36" ht="15.75" customHeight="1">
      <c r="B773" s="1"/>
      <c r="C773" s="1"/>
      <c r="D773" s="1"/>
      <c r="E773" s="1"/>
      <c r="F773" s="114"/>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spans="2:36" ht="15.75" customHeight="1">
      <c r="B774" s="1"/>
      <c r="C774" s="1"/>
      <c r="D774" s="1"/>
      <c r="E774" s="1"/>
      <c r="F774" s="114"/>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spans="2:36" ht="15.75" customHeight="1">
      <c r="B775" s="1"/>
      <c r="C775" s="1"/>
      <c r="D775" s="1"/>
      <c r="E775" s="1"/>
      <c r="F775" s="114"/>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spans="2:36" ht="15.75" customHeight="1">
      <c r="B776" s="1"/>
      <c r="C776" s="1"/>
      <c r="D776" s="1"/>
      <c r="E776" s="1"/>
      <c r="F776" s="114"/>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spans="2:36" ht="15.75" customHeight="1">
      <c r="B777" s="1"/>
      <c r="C777" s="1"/>
      <c r="D777" s="1"/>
      <c r="E777" s="1"/>
      <c r="F777" s="114"/>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spans="2:36" ht="15.75" customHeight="1">
      <c r="B778" s="1"/>
      <c r="C778" s="1"/>
      <c r="D778" s="1"/>
      <c r="E778" s="1"/>
      <c r="F778" s="114"/>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spans="2:36" ht="15.75" customHeight="1">
      <c r="B779" s="1"/>
      <c r="C779" s="1"/>
      <c r="D779" s="1"/>
      <c r="E779" s="1"/>
      <c r="F779" s="114"/>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spans="2:36" ht="15.75" customHeight="1">
      <c r="B780" s="1"/>
      <c r="C780" s="1"/>
      <c r="D780" s="1"/>
      <c r="E780" s="1"/>
      <c r="F780" s="114"/>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spans="2:36" ht="15.75" customHeight="1">
      <c r="B781" s="1"/>
      <c r="C781" s="1"/>
      <c r="D781" s="1"/>
      <c r="E781" s="1"/>
      <c r="F781" s="114"/>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spans="2:36" ht="15.75" customHeight="1">
      <c r="B782" s="1"/>
      <c r="C782" s="1"/>
      <c r="D782" s="1"/>
      <c r="E782" s="1"/>
      <c r="F782" s="114"/>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spans="2:36" ht="15.75" customHeight="1">
      <c r="B783" s="1"/>
      <c r="C783" s="1"/>
      <c r="D783" s="1"/>
      <c r="E783" s="1"/>
      <c r="F783" s="114"/>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spans="2:36" ht="15.75" customHeight="1">
      <c r="B784" s="1"/>
      <c r="C784" s="1"/>
      <c r="D784" s="1"/>
      <c r="E784" s="1"/>
      <c r="F784" s="114"/>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spans="2:36" ht="15.75" customHeight="1">
      <c r="B785" s="1"/>
      <c r="C785" s="1"/>
      <c r="D785" s="1"/>
      <c r="E785" s="1"/>
      <c r="F785" s="114"/>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spans="2:36" ht="15.75" customHeight="1">
      <c r="B786" s="1"/>
      <c r="C786" s="1"/>
      <c r="D786" s="1"/>
      <c r="E786" s="1"/>
      <c r="F786" s="114"/>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spans="2:36" ht="15.75" customHeight="1">
      <c r="B787" s="1"/>
      <c r="C787" s="1"/>
      <c r="D787" s="1"/>
      <c r="E787" s="1"/>
      <c r="F787" s="114"/>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spans="2:36" ht="15.75" customHeight="1">
      <c r="B788" s="1"/>
      <c r="C788" s="1"/>
      <c r="D788" s="1"/>
      <c r="E788" s="1"/>
      <c r="F788" s="114"/>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spans="2:36" ht="15.75" customHeight="1">
      <c r="B789" s="1"/>
      <c r="C789" s="1"/>
      <c r="D789" s="1"/>
      <c r="E789" s="1"/>
      <c r="F789" s="114"/>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spans="2:36" ht="15.75" customHeight="1">
      <c r="B790" s="1"/>
      <c r="C790" s="1"/>
      <c r="D790" s="1"/>
      <c r="E790" s="1"/>
      <c r="F790" s="114"/>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spans="2:36" ht="15.75" customHeight="1">
      <c r="B791" s="1"/>
      <c r="C791" s="1"/>
      <c r="D791" s="1"/>
      <c r="E791" s="1"/>
      <c r="F791" s="114"/>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spans="2:36" ht="15.75" customHeight="1">
      <c r="B792" s="1"/>
      <c r="C792" s="1"/>
      <c r="D792" s="1"/>
      <c r="E792" s="1"/>
      <c r="F792" s="114"/>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spans="2:36" ht="15.75" customHeight="1">
      <c r="B793" s="1"/>
      <c r="C793" s="1"/>
      <c r="D793" s="1"/>
      <c r="E793" s="1"/>
      <c r="F793" s="114"/>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spans="2:36" ht="15.75" customHeight="1">
      <c r="B794" s="1"/>
      <c r="C794" s="1"/>
      <c r="D794" s="1"/>
      <c r="E794" s="1"/>
      <c r="F794" s="114"/>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spans="2:36" ht="15.75" customHeight="1">
      <c r="B795" s="1"/>
      <c r="C795" s="1"/>
      <c r="D795" s="1"/>
      <c r="E795" s="1"/>
      <c r="F795" s="114"/>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spans="2:36" ht="15.75" customHeight="1">
      <c r="B796" s="1"/>
      <c r="C796" s="1"/>
      <c r="D796" s="1"/>
      <c r="E796" s="1"/>
      <c r="F796" s="114"/>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spans="2:36" ht="15.75" customHeight="1">
      <c r="B797" s="1"/>
      <c r="C797" s="1"/>
      <c r="D797" s="1"/>
      <c r="E797" s="1"/>
      <c r="F797" s="114"/>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spans="2:36" ht="15.75" customHeight="1">
      <c r="B798" s="1"/>
      <c r="C798" s="1"/>
      <c r="D798" s="1"/>
      <c r="E798" s="1"/>
      <c r="F798" s="114"/>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spans="2:36" ht="15.75" customHeight="1">
      <c r="B799" s="1"/>
      <c r="C799" s="1"/>
      <c r="D799" s="1"/>
      <c r="E799" s="1"/>
      <c r="F799" s="114"/>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spans="2:36" ht="15.75" customHeight="1">
      <c r="B800" s="1"/>
      <c r="C800" s="1"/>
      <c r="D800" s="1"/>
      <c r="E800" s="1"/>
      <c r="F800" s="114"/>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spans="2:36" ht="15.75" customHeight="1">
      <c r="B801" s="1"/>
      <c r="C801" s="1"/>
      <c r="D801" s="1"/>
      <c r="E801" s="1"/>
      <c r="F801" s="114"/>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spans="2:36" ht="15.75" customHeight="1">
      <c r="B802" s="1"/>
      <c r="C802" s="1"/>
      <c r="D802" s="1"/>
      <c r="E802" s="1"/>
      <c r="F802" s="114"/>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spans="2:36" ht="15.75" customHeight="1">
      <c r="B803" s="1"/>
      <c r="C803" s="1"/>
      <c r="D803" s="1"/>
      <c r="E803" s="1"/>
      <c r="F803" s="114"/>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spans="2:36" ht="15.75" customHeight="1">
      <c r="B804" s="1"/>
      <c r="C804" s="1"/>
      <c r="D804" s="1"/>
      <c r="E804" s="1"/>
      <c r="F804" s="114"/>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spans="2:36" ht="15.75" customHeight="1">
      <c r="B805" s="1"/>
      <c r="C805" s="1"/>
      <c r="D805" s="1"/>
      <c r="E805" s="1"/>
      <c r="F805" s="114"/>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spans="2:36" ht="15.75" customHeight="1">
      <c r="B806" s="1"/>
      <c r="C806" s="1"/>
      <c r="D806" s="1"/>
      <c r="E806" s="1"/>
      <c r="F806" s="114"/>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spans="2:36" ht="15.75" customHeight="1">
      <c r="B807" s="1"/>
      <c r="C807" s="1"/>
      <c r="D807" s="1"/>
      <c r="E807" s="1"/>
      <c r="F807" s="114"/>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spans="2:36" ht="15.75" customHeight="1">
      <c r="B808" s="1"/>
      <c r="C808" s="1"/>
      <c r="D808" s="1"/>
      <c r="E808" s="1"/>
      <c r="F808" s="114"/>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spans="2:36" ht="15.75" customHeight="1">
      <c r="B809" s="1"/>
      <c r="C809" s="1"/>
      <c r="D809" s="1"/>
      <c r="E809" s="1"/>
      <c r="F809" s="114"/>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spans="2:36" ht="15.75" customHeight="1">
      <c r="B810" s="1"/>
      <c r="C810" s="1"/>
      <c r="D810" s="1"/>
      <c r="E810" s="1"/>
      <c r="F810" s="114"/>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spans="2:36" ht="15.75" customHeight="1">
      <c r="B811" s="1"/>
      <c r="C811" s="1"/>
      <c r="D811" s="1"/>
      <c r="E811" s="1"/>
      <c r="F811" s="114"/>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spans="2:36" ht="15.75" customHeight="1">
      <c r="B812" s="1"/>
      <c r="C812" s="1"/>
      <c r="D812" s="1"/>
      <c r="E812" s="1"/>
      <c r="F812" s="114"/>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spans="2:36" ht="15.75" customHeight="1">
      <c r="B813" s="1"/>
      <c r="C813" s="1"/>
      <c r="D813" s="1"/>
      <c r="E813" s="1"/>
      <c r="F813" s="114"/>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spans="2:36" ht="15.75" customHeight="1">
      <c r="B814" s="1"/>
      <c r="C814" s="1"/>
      <c r="D814" s="1"/>
      <c r="E814" s="1"/>
      <c r="F814" s="114"/>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spans="2:36" ht="15.75" customHeight="1">
      <c r="B815" s="1"/>
      <c r="C815" s="1"/>
      <c r="D815" s="1"/>
      <c r="E815" s="1"/>
      <c r="F815" s="114"/>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spans="2:36" ht="15.75" customHeight="1">
      <c r="B816" s="1"/>
      <c r="C816" s="1"/>
      <c r="D816" s="1"/>
      <c r="E816" s="1"/>
      <c r="F816" s="114"/>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spans="2:36" ht="15.75" customHeight="1">
      <c r="B817" s="1"/>
      <c r="C817" s="1"/>
      <c r="D817" s="1"/>
      <c r="E817" s="1"/>
      <c r="F817" s="114"/>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spans="2:36" ht="15.75" customHeight="1">
      <c r="B818" s="1"/>
      <c r="C818" s="1"/>
      <c r="D818" s="1"/>
      <c r="E818" s="1"/>
      <c r="F818" s="114"/>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spans="2:36" ht="15.75" customHeight="1">
      <c r="B819" s="1"/>
      <c r="C819" s="1"/>
      <c r="D819" s="1"/>
      <c r="E819" s="1"/>
      <c r="F819" s="114"/>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spans="2:36" ht="15.75" customHeight="1">
      <c r="B820" s="1"/>
      <c r="C820" s="1"/>
      <c r="D820" s="1"/>
      <c r="E820" s="1"/>
      <c r="F820" s="114"/>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spans="2:36" ht="15.75" customHeight="1">
      <c r="B821" s="1"/>
      <c r="C821" s="1"/>
      <c r="D821" s="1"/>
      <c r="E821" s="1"/>
      <c r="F821" s="114"/>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spans="2:36" ht="15.75" customHeight="1">
      <c r="B822" s="1"/>
      <c r="C822" s="1"/>
      <c r="D822" s="1"/>
      <c r="E822" s="1"/>
      <c r="F822" s="114"/>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spans="2:36" ht="15.75" customHeight="1">
      <c r="B823" s="1"/>
      <c r="C823" s="1"/>
      <c r="D823" s="1"/>
      <c r="E823" s="1"/>
      <c r="F823" s="114"/>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spans="2:36" ht="15.75" customHeight="1">
      <c r="B824" s="1"/>
      <c r="C824" s="1"/>
      <c r="D824" s="1"/>
      <c r="E824" s="1"/>
      <c r="F824" s="114"/>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spans="2:36" ht="15.75" customHeight="1">
      <c r="B825" s="1"/>
      <c r="C825" s="1"/>
      <c r="D825" s="1"/>
      <c r="E825" s="1"/>
      <c r="F825" s="114"/>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spans="2:36" ht="15.75" customHeight="1">
      <c r="B826" s="1"/>
      <c r="C826" s="1"/>
      <c r="D826" s="1"/>
      <c r="E826" s="1"/>
      <c r="F826" s="114"/>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spans="2:36" ht="15.75" customHeight="1">
      <c r="B827" s="1"/>
      <c r="C827" s="1"/>
      <c r="D827" s="1"/>
      <c r="E827" s="1"/>
      <c r="F827" s="114"/>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spans="2:36" ht="15.75" customHeight="1">
      <c r="B828" s="1"/>
      <c r="C828" s="1"/>
      <c r="D828" s="1"/>
      <c r="E828" s="1"/>
      <c r="F828" s="114"/>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spans="2:36" ht="15.75" customHeight="1">
      <c r="B829" s="1"/>
      <c r="C829" s="1"/>
      <c r="D829" s="1"/>
      <c r="E829" s="1"/>
      <c r="F829" s="114"/>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spans="2:36" ht="15.75" customHeight="1">
      <c r="B830" s="1"/>
      <c r="C830" s="1"/>
      <c r="D830" s="1"/>
      <c r="E830" s="1"/>
      <c r="F830" s="114"/>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spans="2:36" ht="15.75" customHeight="1">
      <c r="B831" s="1"/>
      <c r="C831" s="1"/>
      <c r="D831" s="1"/>
      <c r="E831" s="1"/>
      <c r="F831" s="114"/>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spans="2:36" ht="15.75" customHeight="1">
      <c r="B832" s="1"/>
      <c r="C832" s="1"/>
      <c r="D832" s="1"/>
      <c r="E832" s="1"/>
      <c r="F832" s="114"/>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spans="2:36" ht="15.75" customHeight="1">
      <c r="B833" s="1"/>
      <c r="C833" s="1"/>
      <c r="D833" s="1"/>
      <c r="E833" s="1"/>
      <c r="F833" s="114"/>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spans="2:36" ht="15.75" customHeight="1">
      <c r="B834" s="1"/>
      <c r="C834" s="1"/>
      <c r="D834" s="1"/>
      <c r="E834" s="1"/>
      <c r="F834" s="114"/>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spans="2:36" ht="15.75" customHeight="1">
      <c r="B835" s="1"/>
      <c r="C835" s="1"/>
      <c r="D835" s="1"/>
      <c r="E835" s="1"/>
      <c r="F835" s="114"/>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spans="2:36" ht="15.75" customHeight="1">
      <c r="B836" s="1"/>
      <c r="C836" s="1"/>
      <c r="D836" s="1"/>
      <c r="E836" s="1"/>
      <c r="F836" s="114"/>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spans="2:36" ht="15.75" customHeight="1">
      <c r="B837" s="1"/>
      <c r="C837" s="1"/>
      <c r="D837" s="1"/>
      <c r="E837" s="1"/>
      <c r="F837" s="114"/>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spans="2:36" ht="15.75" customHeight="1">
      <c r="B838" s="1"/>
      <c r="C838" s="1"/>
      <c r="D838" s="1"/>
      <c r="E838" s="1"/>
      <c r="F838" s="114"/>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spans="2:36" ht="15.75" customHeight="1">
      <c r="B839" s="1"/>
      <c r="C839" s="1"/>
      <c r="D839" s="1"/>
      <c r="E839" s="1"/>
      <c r="F839" s="114"/>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spans="2:36" ht="15.75" customHeight="1">
      <c r="B840" s="1"/>
      <c r="C840" s="1"/>
      <c r="D840" s="1"/>
      <c r="E840" s="1"/>
      <c r="F840" s="114"/>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spans="2:36" ht="15.75" customHeight="1">
      <c r="B841" s="1"/>
      <c r="C841" s="1"/>
      <c r="D841" s="1"/>
      <c r="E841" s="1"/>
      <c r="F841" s="114"/>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spans="2:36" ht="15.75" customHeight="1">
      <c r="B842" s="1"/>
      <c r="C842" s="1"/>
      <c r="D842" s="1"/>
      <c r="E842" s="1"/>
      <c r="F842" s="114"/>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spans="2:36" ht="15.75" customHeight="1">
      <c r="B843" s="1"/>
      <c r="C843" s="1"/>
      <c r="D843" s="1"/>
      <c r="E843" s="1"/>
      <c r="F843" s="114"/>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spans="2:36" ht="15.75" customHeight="1">
      <c r="B844" s="1"/>
      <c r="C844" s="1"/>
      <c r="D844" s="1"/>
      <c r="E844" s="1"/>
      <c r="F844" s="114"/>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spans="2:36" ht="15.75" customHeight="1">
      <c r="B845" s="1"/>
      <c r="C845" s="1"/>
      <c r="D845" s="1"/>
      <c r="E845" s="1"/>
      <c r="F845" s="114"/>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spans="2:36" ht="15.75" customHeight="1">
      <c r="B846" s="1"/>
      <c r="C846" s="1"/>
      <c r="D846" s="1"/>
      <c r="E846" s="1"/>
      <c r="F846" s="114"/>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spans="2:36" ht="15.75" customHeight="1">
      <c r="B847" s="1"/>
      <c r="C847" s="1"/>
      <c r="D847" s="1"/>
      <c r="E847" s="1"/>
      <c r="F847" s="114"/>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spans="2:36" ht="15.75" customHeight="1">
      <c r="B848" s="1"/>
      <c r="C848" s="1"/>
      <c r="D848" s="1"/>
      <c r="E848" s="1"/>
      <c r="F848" s="114"/>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spans="2:36" ht="15.75" customHeight="1">
      <c r="B849" s="1"/>
      <c r="C849" s="1"/>
      <c r="D849" s="1"/>
      <c r="E849" s="1"/>
      <c r="F849" s="114"/>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spans="2:36" ht="15.75" customHeight="1">
      <c r="B850" s="1"/>
      <c r="C850" s="1"/>
      <c r="D850" s="1"/>
      <c r="E850" s="1"/>
      <c r="F850" s="114"/>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spans="2:36" ht="15.75" customHeight="1">
      <c r="B851" s="1"/>
      <c r="C851" s="1"/>
      <c r="D851" s="1"/>
      <c r="E851" s="1"/>
      <c r="F851" s="114"/>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spans="2:36" ht="15.75" customHeight="1">
      <c r="B852" s="1"/>
      <c r="C852" s="1"/>
      <c r="D852" s="1"/>
      <c r="E852" s="1"/>
      <c r="F852" s="114"/>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spans="2:36" ht="15.75" customHeight="1">
      <c r="B853" s="1"/>
      <c r="C853" s="1"/>
      <c r="D853" s="1"/>
      <c r="E853" s="1"/>
      <c r="F853" s="114"/>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spans="2:36" ht="15.75" customHeight="1">
      <c r="B854" s="1"/>
      <c r="C854" s="1"/>
      <c r="D854" s="1"/>
      <c r="E854" s="1"/>
      <c r="F854" s="114"/>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spans="2:36" ht="15.75" customHeight="1">
      <c r="B855" s="1"/>
      <c r="C855" s="1"/>
      <c r="D855" s="1"/>
      <c r="E855" s="1"/>
      <c r="F855" s="114"/>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spans="2:36" ht="15.75" customHeight="1">
      <c r="B856" s="1"/>
      <c r="C856" s="1"/>
      <c r="D856" s="1"/>
      <c r="E856" s="1"/>
      <c r="F856" s="114"/>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spans="2:36" ht="15.75" customHeight="1">
      <c r="B857" s="1"/>
      <c r="C857" s="1"/>
      <c r="D857" s="1"/>
      <c r="E857" s="1"/>
      <c r="F857" s="114"/>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spans="2:36" ht="15.75" customHeight="1">
      <c r="B858" s="1"/>
      <c r="C858" s="1"/>
      <c r="D858" s="1"/>
      <c r="E858" s="1"/>
      <c r="F858" s="114"/>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spans="2:36" ht="15.75" customHeight="1">
      <c r="B859" s="1"/>
      <c r="C859" s="1"/>
      <c r="D859" s="1"/>
      <c r="E859" s="1"/>
      <c r="F859" s="114"/>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spans="2:36" ht="15.75" customHeight="1">
      <c r="B860" s="1"/>
      <c r="C860" s="1"/>
      <c r="D860" s="1"/>
      <c r="E860" s="1"/>
      <c r="F860" s="114"/>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spans="2:36" ht="15.75" customHeight="1">
      <c r="B861" s="1"/>
      <c r="C861" s="1"/>
      <c r="D861" s="1"/>
      <c r="E861" s="1"/>
      <c r="F861" s="114"/>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spans="2:36" ht="15.75" customHeight="1">
      <c r="B862" s="1"/>
      <c r="C862" s="1"/>
      <c r="D862" s="1"/>
      <c r="E862" s="1"/>
      <c r="F862" s="114"/>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spans="2:36" ht="15.75" customHeight="1">
      <c r="B863" s="1"/>
      <c r="C863" s="1"/>
      <c r="D863" s="1"/>
      <c r="E863" s="1"/>
      <c r="F863" s="114"/>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spans="2:36" ht="15.75" customHeight="1">
      <c r="B864" s="1"/>
      <c r="C864" s="1"/>
      <c r="D864" s="1"/>
      <c r="E864" s="1"/>
      <c r="F864" s="114"/>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spans="2:36" ht="15.75" customHeight="1">
      <c r="B865" s="1"/>
      <c r="C865" s="1"/>
      <c r="D865" s="1"/>
      <c r="E865" s="1"/>
      <c r="F865" s="114"/>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spans="2:36" ht="15.75" customHeight="1">
      <c r="B866" s="1"/>
      <c r="C866" s="1"/>
      <c r="D866" s="1"/>
      <c r="E866" s="1"/>
      <c r="F866" s="114"/>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spans="2:36" ht="15.75" customHeight="1">
      <c r="B867" s="1"/>
      <c r="C867" s="1"/>
      <c r="D867" s="1"/>
      <c r="E867" s="1"/>
      <c r="F867" s="114"/>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spans="2:36" ht="15.75" customHeight="1">
      <c r="B868" s="1"/>
      <c r="C868" s="1"/>
      <c r="D868" s="1"/>
      <c r="E868" s="1"/>
      <c r="F868" s="114"/>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spans="2:36" ht="15.75" customHeight="1">
      <c r="B869" s="1"/>
      <c r="C869" s="1"/>
      <c r="D869" s="1"/>
      <c r="E869" s="1"/>
      <c r="F869" s="114"/>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spans="2:36" ht="15.75" customHeight="1">
      <c r="B870" s="1"/>
      <c r="C870" s="1"/>
      <c r="D870" s="1"/>
      <c r="E870" s="1"/>
      <c r="F870" s="114"/>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spans="2:36" ht="15.75" customHeight="1">
      <c r="B871" s="1"/>
      <c r="C871" s="1"/>
      <c r="D871" s="1"/>
      <c r="E871" s="1"/>
      <c r="F871" s="114"/>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spans="2:36" ht="15.75" customHeight="1">
      <c r="B872" s="1"/>
      <c r="C872" s="1"/>
      <c r="D872" s="1"/>
      <c r="E872" s="1"/>
      <c r="F872" s="114"/>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spans="2:36" ht="15.75" customHeight="1">
      <c r="B873" s="1"/>
      <c r="C873" s="1"/>
      <c r="D873" s="1"/>
      <c r="E873" s="1"/>
      <c r="F873" s="114"/>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spans="2:36" ht="15.75" customHeight="1">
      <c r="B874" s="1"/>
      <c r="C874" s="1"/>
      <c r="D874" s="1"/>
      <c r="E874" s="1"/>
      <c r="F874" s="114"/>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spans="2:36" ht="15.75" customHeight="1">
      <c r="B875" s="1"/>
      <c r="C875" s="1"/>
      <c r="D875" s="1"/>
      <c r="E875" s="1"/>
      <c r="F875" s="114"/>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spans="2:36" ht="15.75" customHeight="1">
      <c r="B876" s="1"/>
      <c r="C876" s="1"/>
      <c r="D876" s="1"/>
      <c r="E876" s="1"/>
      <c r="F876" s="114"/>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spans="2:36" ht="15.75" customHeight="1">
      <c r="B877" s="1"/>
      <c r="C877" s="1"/>
      <c r="D877" s="1"/>
      <c r="E877" s="1"/>
      <c r="F877" s="114"/>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spans="2:36" ht="15.75" customHeight="1">
      <c r="B878" s="1"/>
      <c r="C878" s="1"/>
      <c r="D878" s="1"/>
      <c r="E878" s="1"/>
      <c r="F878" s="114"/>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spans="2:36" ht="15.75" customHeight="1">
      <c r="B879" s="1"/>
      <c r="C879" s="1"/>
      <c r="D879" s="1"/>
      <c r="E879" s="1"/>
      <c r="F879" s="114"/>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spans="2:36" ht="15.75" customHeight="1">
      <c r="B880" s="1"/>
      <c r="C880" s="1"/>
      <c r="D880" s="1"/>
      <c r="E880" s="1"/>
      <c r="F880" s="114"/>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spans="2:36" ht="15.75" customHeight="1">
      <c r="B881" s="1"/>
      <c r="C881" s="1"/>
      <c r="D881" s="1"/>
      <c r="E881" s="1"/>
      <c r="F881" s="114"/>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spans="2:36" ht="15.75" customHeight="1">
      <c r="B882" s="1"/>
      <c r="C882" s="1"/>
      <c r="D882" s="1"/>
      <c r="E882" s="1"/>
      <c r="F882" s="114"/>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spans="2:36" ht="15.75" customHeight="1">
      <c r="B883" s="1"/>
      <c r="C883" s="1"/>
      <c r="D883" s="1"/>
      <c r="E883" s="1"/>
      <c r="F883" s="114"/>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spans="2:36" ht="15.75" customHeight="1">
      <c r="B884" s="1"/>
      <c r="C884" s="1"/>
      <c r="D884" s="1"/>
      <c r="E884" s="1"/>
      <c r="F884" s="114"/>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spans="2:36" ht="15.75" customHeight="1">
      <c r="B885" s="1"/>
      <c r="C885" s="1"/>
      <c r="D885" s="1"/>
      <c r="E885" s="1"/>
      <c r="F885" s="114"/>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spans="2:36" ht="15.75" customHeight="1">
      <c r="B886" s="1"/>
      <c r="C886" s="1"/>
      <c r="D886" s="1"/>
      <c r="E886" s="1"/>
      <c r="F886" s="114"/>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spans="2:36" ht="15.75" customHeight="1">
      <c r="B887" s="1"/>
      <c r="C887" s="1"/>
      <c r="D887" s="1"/>
      <c r="E887" s="1"/>
      <c r="F887" s="114"/>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spans="2:36" ht="15.75" customHeight="1">
      <c r="B888" s="1"/>
      <c r="C888" s="1"/>
      <c r="D888" s="1"/>
      <c r="E888" s="1"/>
      <c r="F888" s="114"/>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spans="2:36" ht="15.75" customHeight="1">
      <c r="B889" s="1"/>
      <c r="C889" s="1"/>
      <c r="D889" s="1"/>
      <c r="E889" s="1"/>
      <c r="F889" s="114"/>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spans="2:36" ht="15.75" customHeight="1">
      <c r="B890" s="1"/>
      <c r="C890" s="1"/>
      <c r="D890" s="1"/>
      <c r="E890" s="1"/>
      <c r="F890" s="114"/>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spans="2:36" ht="15.75" customHeight="1">
      <c r="B891" s="1"/>
      <c r="C891" s="1"/>
      <c r="D891" s="1"/>
      <c r="E891" s="1"/>
      <c r="F891" s="114"/>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spans="2:36" ht="15.75" customHeight="1">
      <c r="B892" s="1"/>
      <c r="C892" s="1"/>
      <c r="D892" s="1"/>
      <c r="E892" s="1"/>
      <c r="F892" s="114"/>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spans="2:36" ht="15.75" customHeight="1">
      <c r="B893" s="1"/>
      <c r="C893" s="1"/>
      <c r="D893" s="1"/>
      <c r="E893" s="1"/>
      <c r="F893" s="114"/>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spans="2:36" ht="15.75" customHeight="1">
      <c r="B894" s="1"/>
      <c r="C894" s="1"/>
      <c r="D894" s="1"/>
      <c r="E894" s="1"/>
      <c r="F894" s="114"/>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spans="2:36" ht="15.75" customHeight="1">
      <c r="B895" s="1"/>
      <c r="C895" s="1"/>
      <c r="D895" s="1"/>
      <c r="E895" s="1"/>
      <c r="F895" s="114"/>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spans="2:36" ht="15.75" customHeight="1">
      <c r="B896" s="1"/>
      <c r="C896" s="1"/>
      <c r="D896" s="1"/>
      <c r="E896" s="1"/>
      <c r="F896" s="114"/>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spans="2:36" ht="15.75" customHeight="1">
      <c r="B897" s="1"/>
      <c r="C897" s="1"/>
      <c r="D897" s="1"/>
      <c r="E897" s="1"/>
      <c r="F897" s="114"/>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spans="2:36" ht="15.75" customHeight="1">
      <c r="B898" s="1"/>
      <c r="C898" s="1"/>
      <c r="D898" s="1"/>
      <c r="E898" s="1"/>
      <c r="F898" s="114"/>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spans="2:36" ht="15.75" customHeight="1">
      <c r="B899" s="1"/>
      <c r="C899" s="1"/>
      <c r="D899" s="1"/>
      <c r="E899" s="1"/>
      <c r="F899" s="114"/>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spans="2:36" ht="15.75" customHeight="1">
      <c r="B900" s="1"/>
      <c r="C900" s="1"/>
      <c r="D900" s="1"/>
      <c r="E900" s="1"/>
      <c r="F900" s="114"/>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spans="2:36" ht="15.75" customHeight="1">
      <c r="B901" s="1"/>
      <c r="C901" s="1"/>
      <c r="D901" s="1"/>
      <c r="E901" s="1"/>
      <c r="F901" s="114"/>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spans="2:36" ht="15.75" customHeight="1">
      <c r="B902" s="1"/>
      <c r="C902" s="1"/>
      <c r="D902" s="1"/>
      <c r="E902" s="1"/>
      <c r="F902" s="114"/>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spans="2:36" ht="15.75" customHeight="1">
      <c r="B903" s="1"/>
      <c r="C903" s="1"/>
      <c r="D903" s="1"/>
      <c r="E903" s="1"/>
      <c r="F903" s="114"/>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spans="2:36" ht="15.75" customHeight="1">
      <c r="B904" s="1"/>
      <c r="C904" s="1"/>
      <c r="D904" s="1"/>
      <c r="E904" s="1"/>
      <c r="F904" s="114"/>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spans="2:36" ht="15.75" customHeight="1">
      <c r="B905" s="1"/>
      <c r="C905" s="1"/>
      <c r="D905" s="1"/>
      <c r="E905" s="1"/>
      <c r="F905" s="114"/>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spans="2:36" ht="15.75" customHeight="1">
      <c r="B906" s="1"/>
      <c r="C906" s="1"/>
      <c r="D906" s="1"/>
      <c r="E906" s="1"/>
      <c r="F906" s="114"/>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spans="2:36" ht="15.75" customHeight="1">
      <c r="B907" s="1"/>
      <c r="C907" s="1"/>
      <c r="D907" s="1"/>
      <c r="E907" s="1"/>
      <c r="F907" s="114"/>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spans="2:36" ht="15.75" customHeight="1">
      <c r="B908" s="1"/>
      <c r="C908" s="1"/>
      <c r="D908" s="1"/>
      <c r="E908" s="1"/>
      <c r="F908" s="114"/>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spans="2:36" ht="15.75" customHeight="1">
      <c r="B909" s="1"/>
      <c r="C909" s="1"/>
      <c r="D909" s="1"/>
      <c r="E909" s="1"/>
      <c r="F909" s="114"/>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spans="2:36" ht="15.75" customHeight="1">
      <c r="B910" s="1"/>
      <c r="C910" s="1"/>
      <c r="D910" s="1"/>
      <c r="E910" s="1"/>
      <c r="F910" s="114"/>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spans="2:36" ht="15.75" customHeight="1">
      <c r="B911" s="1"/>
      <c r="C911" s="1"/>
      <c r="D911" s="1"/>
      <c r="E911" s="1"/>
      <c r="F911" s="114"/>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spans="2:36" ht="15.75" customHeight="1">
      <c r="B912" s="1"/>
      <c r="C912" s="1"/>
      <c r="D912" s="1"/>
      <c r="E912" s="1"/>
      <c r="F912" s="114"/>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spans="2:36" ht="15.75" customHeight="1">
      <c r="B913" s="1"/>
      <c r="C913" s="1"/>
      <c r="D913" s="1"/>
      <c r="E913" s="1"/>
      <c r="F913" s="114"/>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spans="2:36" ht="15.75" customHeight="1">
      <c r="B914" s="1"/>
      <c r="C914" s="1"/>
      <c r="D914" s="1"/>
      <c r="E914" s="1"/>
      <c r="F914" s="114"/>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spans="2:36" ht="15.75" customHeight="1">
      <c r="B915" s="1"/>
      <c r="C915" s="1"/>
      <c r="D915" s="1"/>
      <c r="E915" s="1"/>
      <c r="F915" s="114"/>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spans="2:36" ht="15.75" customHeight="1">
      <c r="B916" s="1"/>
      <c r="C916" s="1"/>
      <c r="D916" s="1"/>
      <c r="E916" s="1"/>
      <c r="F916" s="114"/>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spans="2:36" ht="15.75" customHeight="1">
      <c r="B917" s="1"/>
      <c r="C917" s="1"/>
      <c r="D917" s="1"/>
      <c r="E917" s="1"/>
      <c r="F917" s="114"/>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spans="2:36" ht="15.75" customHeight="1">
      <c r="B918" s="1"/>
      <c r="C918" s="1"/>
      <c r="D918" s="1"/>
      <c r="E918" s="1"/>
      <c r="F918" s="114"/>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spans="2:36" ht="15.75" customHeight="1">
      <c r="B919" s="1"/>
      <c r="C919" s="1"/>
      <c r="D919" s="1"/>
      <c r="E919" s="1"/>
      <c r="F919" s="114"/>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spans="2:36" ht="15.75" customHeight="1">
      <c r="B920" s="1"/>
      <c r="C920" s="1"/>
      <c r="D920" s="1"/>
      <c r="E920" s="1"/>
      <c r="F920" s="114"/>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spans="2:36" ht="15.75" customHeight="1">
      <c r="B921" s="1"/>
      <c r="C921" s="1"/>
      <c r="D921" s="1"/>
      <c r="E921" s="1"/>
      <c r="F921" s="114"/>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spans="2:36" ht="15.75" customHeight="1">
      <c r="B922" s="1"/>
      <c r="C922" s="1"/>
      <c r="D922" s="1"/>
      <c r="E922" s="1"/>
      <c r="F922" s="114"/>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spans="2:36" ht="15.75" customHeight="1">
      <c r="B923" s="1"/>
      <c r="C923" s="1"/>
      <c r="D923" s="1"/>
      <c r="E923" s="1"/>
      <c r="F923" s="114"/>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spans="2:36" ht="15.75" customHeight="1">
      <c r="B924" s="1"/>
      <c r="C924" s="1"/>
      <c r="D924" s="1"/>
      <c r="E924" s="1"/>
      <c r="F924" s="114"/>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spans="2:36" ht="15.75" customHeight="1">
      <c r="B925" s="1"/>
      <c r="C925" s="1"/>
      <c r="D925" s="1"/>
      <c r="E925" s="1"/>
      <c r="F925" s="114"/>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spans="2:36" ht="15.75" customHeight="1">
      <c r="B926" s="1"/>
      <c r="C926" s="1"/>
      <c r="D926" s="1"/>
      <c r="E926" s="1"/>
      <c r="F926" s="114"/>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spans="2:36" ht="15.75" customHeight="1">
      <c r="B927" s="1"/>
      <c r="C927" s="1"/>
      <c r="D927" s="1"/>
      <c r="E927" s="1"/>
      <c r="F927" s="114"/>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spans="2:36" ht="15.75" customHeight="1">
      <c r="B928" s="1"/>
      <c r="C928" s="1"/>
      <c r="D928" s="1"/>
      <c r="E928" s="1"/>
      <c r="F928" s="114"/>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spans="2:36" ht="15.75" customHeight="1">
      <c r="B929" s="1"/>
      <c r="C929" s="1"/>
      <c r="D929" s="1"/>
      <c r="E929" s="1"/>
      <c r="F929" s="114"/>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spans="2:36" ht="15.75" customHeight="1">
      <c r="B930" s="1"/>
      <c r="C930" s="1"/>
      <c r="D930" s="1"/>
      <c r="E930" s="1"/>
      <c r="F930" s="114"/>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spans="2:36" ht="15.75" customHeight="1">
      <c r="B931" s="1"/>
      <c r="C931" s="1"/>
      <c r="D931" s="1"/>
      <c r="E931" s="1"/>
      <c r="F931" s="114"/>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spans="2:36" ht="15.75" customHeight="1">
      <c r="B932" s="1"/>
      <c r="C932" s="1"/>
      <c r="D932" s="1"/>
      <c r="E932" s="1"/>
      <c r="F932" s="114"/>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spans="2:36" ht="15.75" customHeight="1">
      <c r="B933" s="1"/>
      <c r="C933" s="1"/>
      <c r="D933" s="1"/>
      <c r="E933" s="1"/>
      <c r="F933" s="114"/>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spans="2:36" ht="15.75" customHeight="1">
      <c r="B934" s="1"/>
      <c r="C934" s="1"/>
      <c r="D934" s="1"/>
      <c r="E934" s="1"/>
      <c r="F934" s="114"/>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spans="2:36" ht="15.75" customHeight="1">
      <c r="B935" s="1"/>
      <c r="C935" s="1"/>
      <c r="D935" s="1"/>
      <c r="E935" s="1"/>
      <c r="F935" s="114"/>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spans="2:36" ht="15.75" customHeight="1">
      <c r="B936" s="1"/>
      <c r="C936" s="1"/>
      <c r="D936" s="1"/>
      <c r="E936" s="1"/>
      <c r="F936" s="114"/>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spans="2:36" ht="15.75" customHeight="1">
      <c r="B937" s="1"/>
      <c r="C937" s="1"/>
      <c r="D937" s="1"/>
      <c r="E937" s="1"/>
      <c r="F937" s="114"/>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spans="2:36" ht="15.75" customHeight="1">
      <c r="B938" s="1"/>
      <c r="C938" s="1"/>
      <c r="D938" s="1"/>
      <c r="E938" s="1"/>
      <c r="F938" s="114"/>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spans="2:36" ht="15.75" customHeight="1">
      <c r="B939" s="1"/>
      <c r="C939" s="1"/>
      <c r="D939" s="1"/>
      <c r="E939" s="1"/>
      <c r="F939" s="114"/>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spans="2:36" ht="15.75" customHeight="1">
      <c r="B940" s="1"/>
      <c r="C940" s="1"/>
      <c r="D940" s="1"/>
      <c r="E940" s="1"/>
      <c r="F940" s="114"/>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spans="2:36" ht="15.75" customHeight="1">
      <c r="B941" s="1"/>
      <c r="C941" s="1"/>
      <c r="D941" s="1"/>
      <c r="E941" s="1"/>
      <c r="F941" s="114"/>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spans="2:36" ht="15.75" customHeight="1">
      <c r="B942" s="1"/>
      <c r="C942" s="1"/>
      <c r="D942" s="1"/>
      <c r="E942" s="1"/>
      <c r="F942" s="114"/>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spans="2:36" ht="15.75" customHeight="1">
      <c r="B943" s="1"/>
      <c r="C943" s="1"/>
      <c r="D943" s="1"/>
      <c r="E943" s="1"/>
      <c r="F943" s="114"/>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spans="2:36" ht="15.75" customHeight="1">
      <c r="B944" s="1"/>
      <c r="C944" s="1"/>
      <c r="D944" s="1"/>
      <c r="E944" s="1"/>
      <c r="F944" s="114"/>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spans="2:36" ht="15.75" customHeight="1">
      <c r="B945" s="1"/>
      <c r="C945" s="1"/>
      <c r="D945" s="1"/>
      <c r="E945" s="1"/>
      <c r="F945" s="114"/>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spans="2:36" ht="15.75" customHeight="1">
      <c r="B946" s="1"/>
      <c r="C946" s="1"/>
      <c r="D946" s="1"/>
      <c r="E946" s="1"/>
      <c r="F946" s="114"/>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spans="2:36" ht="15.75" customHeight="1">
      <c r="B947" s="1"/>
      <c r="C947" s="1"/>
      <c r="D947" s="1"/>
      <c r="E947" s="1"/>
      <c r="F947" s="114"/>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spans="2:36" ht="15.75" customHeight="1">
      <c r="B948" s="1"/>
      <c r="C948" s="1"/>
      <c r="D948" s="1"/>
      <c r="E948" s="1"/>
      <c r="F948" s="114"/>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spans="2:36" ht="15.75" customHeight="1">
      <c r="B949" s="1"/>
      <c r="C949" s="1"/>
      <c r="D949" s="1"/>
      <c r="E949" s="1"/>
      <c r="F949" s="114"/>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spans="2:36" ht="15.75" customHeight="1">
      <c r="B950" s="1"/>
      <c r="C950" s="1"/>
      <c r="D950" s="1"/>
      <c r="E950" s="1"/>
      <c r="F950" s="114"/>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spans="2:36" ht="15.75" customHeight="1">
      <c r="B951" s="1"/>
      <c r="C951" s="1"/>
      <c r="D951" s="1"/>
      <c r="E951" s="1"/>
      <c r="F951" s="114"/>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spans="2:36" ht="15.75" customHeight="1">
      <c r="B952" s="1"/>
      <c r="C952" s="1"/>
      <c r="D952" s="1"/>
      <c r="E952" s="1"/>
      <c r="F952" s="114"/>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spans="2:36" ht="15.75" customHeight="1">
      <c r="B953" s="1"/>
      <c r="C953" s="1"/>
      <c r="D953" s="1"/>
      <c r="E953" s="1"/>
      <c r="F953" s="114"/>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spans="2:36" ht="15.75" customHeight="1">
      <c r="B954" s="1"/>
      <c r="C954" s="1"/>
      <c r="D954" s="1"/>
      <c r="E954" s="1"/>
      <c r="F954" s="114"/>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spans="2:36" ht="15.75" customHeight="1">
      <c r="B955" s="1"/>
      <c r="C955" s="1"/>
      <c r="D955" s="1"/>
      <c r="E955" s="1"/>
      <c r="F955" s="114"/>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spans="2:36" ht="15.75" customHeight="1">
      <c r="B956" s="1"/>
      <c r="C956" s="1"/>
      <c r="D956" s="1"/>
      <c r="E956" s="1"/>
      <c r="F956" s="114"/>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spans="2:36" ht="15.75" customHeight="1">
      <c r="B957" s="1"/>
      <c r="C957" s="1"/>
      <c r="D957" s="1"/>
      <c r="E957" s="1"/>
      <c r="F957" s="114"/>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spans="2:36" ht="15.75" customHeight="1">
      <c r="B958" s="1"/>
      <c r="C958" s="1"/>
      <c r="D958" s="1"/>
      <c r="E958" s="1"/>
      <c r="F958" s="114"/>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spans="2:36" ht="15.75" customHeight="1">
      <c r="B959" s="1"/>
      <c r="C959" s="1"/>
      <c r="D959" s="1"/>
      <c r="E959" s="1"/>
      <c r="F959" s="114"/>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spans="2:36" ht="15.75" customHeight="1">
      <c r="B960" s="1"/>
      <c r="C960" s="1"/>
      <c r="D960" s="1"/>
      <c r="E960" s="1"/>
      <c r="F960" s="114"/>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spans="2:36" ht="15.75" customHeight="1">
      <c r="B961" s="1"/>
      <c r="C961" s="1"/>
      <c r="D961" s="1"/>
      <c r="E961" s="1"/>
      <c r="F961" s="114"/>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spans="2:36" ht="15.75" customHeight="1">
      <c r="B962" s="1"/>
      <c r="C962" s="1"/>
      <c r="D962" s="1"/>
      <c r="E962" s="1"/>
      <c r="F962" s="114"/>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spans="2:36" ht="15.75" customHeight="1">
      <c r="B963" s="1"/>
      <c r="C963" s="1"/>
      <c r="D963" s="1"/>
      <c r="E963" s="1"/>
      <c r="F963" s="114"/>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spans="2:36" ht="15.75" customHeight="1">
      <c r="B964" s="1"/>
      <c r="C964" s="1"/>
      <c r="D964" s="1"/>
      <c r="E964" s="1"/>
      <c r="F964" s="114"/>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spans="2:36" ht="15.75" customHeight="1">
      <c r="B965" s="1"/>
      <c r="C965" s="1"/>
      <c r="D965" s="1"/>
      <c r="E965" s="1"/>
      <c r="F965" s="114"/>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spans="2:36" ht="15.75" customHeight="1">
      <c r="B966" s="1"/>
      <c r="C966" s="1"/>
      <c r="D966" s="1"/>
      <c r="E966" s="1"/>
      <c r="F966" s="114"/>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spans="2:36" ht="15.75" customHeight="1">
      <c r="B967" s="1"/>
      <c r="C967" s="1"/>
      <c r="D967" s="1"/>
      <c r="E967" s="1"/>
      <c r="F967" s="114"/>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spans="2:36" ht="15.75" customHeight="1">
      <c r="B968" s="1"/>
      <c r="C968" s="1"/>
      <c r="D968" s="1"/>
      <c r="E968" s="1"/>
      <c r="F968" s="114"/>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spans="2:36" ht="15.75" customHeight="1">
      <c r="B969" s="1"/>
      <c r="C969" s="1"/>
      <c r="D969" s="1"/>
      <c r="E969" s="1"/>
      <c r="F969" s="114"/>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spans="2:36" ht="15.75" customHeight="1">
      <c r="B970" s="1"/>
      <c r="C970" s="1"/>
      <c r="D970" s="1"/>
      <c r="E970" s="1"/>
      <c r="F970" s="114"/>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spans="2:36" ht="15.75" customHeight="1">
      <c r="B971" s="1"/>
      <c r="C971" s="1"/>
      <c r="D971" s="1"/>
      <c r="E971" s="1"/>
      <c r="F971" s="114"/>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spans="2:36" ht="15.75" customHeight="1">
      <c r="B972" s="1"/>
      <c r="C972" s="1"/>
      <c r="D972" s="1"/>
      <c r="E972" s="1"/>
      <c r="F972" s="114"/>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spans="2:36" ht="15.75" customHeight="1">
      <c r="B973" s="1"/>
      <c r="C973" s="1"/>
      <c r="D973" s="1"/>
      <c r="E973" s="1"/>
      <c r="F973" s="114"/>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spans="2:36" ht="15.75" customHeight="1">
      <c r="B974" s="1"/>
      <c r="C974" s="1"/>
      <c r="D974" s="1"/>
      <c r="E974" s="1"/>
      <c r="F974" s="114"/>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spans="2:36" ht="15.75" customHeight="1">
      <c r="B975" s="1"/>
      <c r="C975" s="1"/>
      <c r="D975" s="1"/>
      <c r="E975" s="1"/>
      <c r="F975" s="114"/>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spans="2:36" ht="15.75" customHeight="1">
      <c r="B976" s="1"/>
      <c r="C976" s="1"/>
      <c r="D976" s="1"/>
      <c r="E976" s="1"/>
      <c r="F976" s="114"/>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spans="2:36" ht="15.75" customHeight="1">
      <c r="B977" s="1"/>
      <c r="C977" s="1"/>
      <c r="D977" s="1"/>
      <c r="E977" s="1"/>
      <c r="F977" s="114"/>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spans="2:36" ht="15.75" customHeight="1">
      <c r="B978" s="1"/>
      <c r="C978" s="1"/>
      <c r="D978" s="1"/>
      <c r="E978" s="1"/>
      <c r="F978" s="114"/>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spans="2:36" ht="15.75" customHeight="1">
      <c r="B979" s="1"/>
      <c r="C979" s="1"/>
      <c r="D979" s="1"/>
      <c r="E979" s="1"/>
      <c r="F979" s="114"/>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sheetData>
  <mergeCells count="9">
    <mergeCell ref="B27:B28"/>
    <mergeCell ref="D30:F30"/>
    <mergeCell ref="B2:C2"/>
    <mergeCell ref="P2:AA2"/>
    <mergeCell ref="AB2:AB3"/>
    <mergeCell ref="B11:C11"/>
    <mergeCell ref="AB11:AB12"/>
    <mergeCell ref="P14:AA14"/>
    <mergeCell ref="B24:B26"/>
  </mergeCells>
  <conditionalFormatting sqref="F32">
    <cfRule type="cellIs" dxfId="27" priority="1" operator="greaterThan">
      <formula>$K$43</formula>
    </cfRule>
  </conditionalFormatting>
  <conditionalFormatting sqref="J32">
    <cfRule type="cellIs" dxfId="26" priority="2" operator="greaterThan">
      <formula>$K$43</formula>
    </cfRule>
  </conditionalFormatting>
  <conditionalFormatting sqref="N35">
    <cfRule type="cellIs" dxfId="25" priority="3" operator="greaterThan">
      <formula>0</formula>
    </cfRule>
  </conditionalFormatting>
  <conditionalFormatting sqref="N35">
    <cfRule type="cellIs" dxfId="24" priority="4" operator="lessThanOrEqual">
      <formula>0</formula>
    </cfRule>
  </conditionalFormatting>
  <conditionalFormatting sqref="N35">
    <cfRule type="colorScale" priority="5">
      <colorScale>
        <cfvo type="min"/>
        <cfvo type="max"/>
        <color rgb="FF57BB8A"/>
        <color rgb="FFFFFFFF"/>
      </colorScale>
    </cfRule>
  </conditionalFormatting>
  <conditionalFormatting sqref="J32">
    <cfRule type="cellIs" dxfId="23" priority="6" operator="lessThanOrEqual">
      <formula>K43</formula>
    </cfRule>
  </conditionalFormatting>
  <conditionalFormatting sqref="K32">
    <cfRule type="cellIs" dxfId="22" priority="7" operator="lessThanOrEqual">
      <formula>0</formula>
    </cfRule>
  </conditionalFormatting>
  <conditionalFormatting sqref="K33">
    <cfRule type="cellIs" dxfId="21" priority="8" operator="lessThan">
      <formula>0</formula>
    </cfRule>
  </conditionalFormatting>
  <conditionalFormatting sqref="K32">
    <cfRule type="cellIs" dxfId="20" priority="9" operator="greaterThan">
      <formula>0</formula>
    </cfRule>
  </conditionalFormatting>
  <conditionalFormatting sqref="K33">
    <cfRule type="cellIs" dxfId="19" priority="10" operator="greaterThanOrEqual">
      <formula>0</formula>
    </cfRule>
  </conditionalFormatting>
  <dataValidations count="3">
    <dataValidation type="list" allowBlank="1" showErrorMessage="1" sqref="C43" xr:uid="{00000000-0002-0000-0000-000000000000}">
      <formula1>"BARCELONA (ESPAÑA),BIZKAIA (ESPAÑA),A CORUÑA (ESPAÑA),GRANADA (ESPAÑA),HUESCA (ESPAÑA),MADRID (ESPAÑA),MALAGA (ESPAÑA),MURCIA (ESPAÑA),SEVILLA (ESPAÑA),TARRAGONA (ESPAÑA),VALLADOLID (ESPAÑA),ZARAGOZA (ESPAÑA)"</formula1>
    </dataValidation>
    <dataValidation type="list" allowBlank="1" showErrorMessage="1" sqref="C50" xr:uid="{00000000-0002-0000-0000-000001000000}">
      <formula1>"Enero,Febrero,Marzo,Abril,Mayo,Junio,Julio,Agosto,Septiembre,Octubre,Noviembre,Diciembre"</formula1>
    </dataValidation>
    <dataValidation type="list" allowBlank="1" showErrorMessage="1" sqref="C44" xr:uid="{00000000-0002-0000-0000-000002000000}">
      <formula1>"AAPP,BANCA Y SEGUROS,CORPORATIVO,EMPRESAS DEL GRUPO,ISU,TELCO"</formula1>
    </dataValidation>
  </dataValidations>
  <pageMargins left="0.51181102362204722" right="0.51181102362204722" top="0.78740157480314965" bottom="0.35433070866141736" header="0" footer="0"/>
  <pageSetup paperSize="9" scale="55" orientation="landscape"/>
  <headerFooter>
    <oddHeader>&amp;CAUTORIZACION PARA OFERTAR</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R985"/>
  <sheetViews>
    <sheetView showGridLines="0" workbookViewId="0"/>
  </sheetViews>
  <sheetFormatPr defaultColWidth="12.625" defaultRowHeight="15" customHeight="1"/>
  <cols>
    <col min="1" max="1" width="2.375" customWidth="1"/>
    <col min="2" max="2" width="28.625" customWidth="1"/>
    <col min="3" max="3" width="27.5" customWidth="1"/>
    <col min="4" max="12" width="15.375" customWidth="1"/>
    <col min="13" max="13" width="16.75" customWidth="1"/>
    <col min="14" max="23" width="15.375" customWidth="1"/>
    <col min="24" max="44" width="13.125" customWidth="1"/>
  </cols>
  <sheetData>
    <row r="1" spans="2:44" ht="7.5" customHeight="1">
      <c r="C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2:44">
      <c r="B2" s="518" t="s">
        <v>0</v>
      </c>
      <c r="C2" s="583"/>
      <c r="P2" s="584"/>
      <c r="Q2" s="584"/>
      <c r="R2" s="584"/>
      <c r="S2" s="584"/>
      <c r="T2" s="584"/>
      <c r="U2" s="584"/>
      <c r="V2" s="584"/>
      <c r="W2" s="584"/>
      <c r="X2" s="584"/>
      <c r="Y2" s="584"/>
      <c r="Z2" s="584"/>
      <c r="AA2" s="584"/>
      <c r="AB2" s="519" t="str">
        <f>"Horas "&amp;TEXT(C54+2,"#")&amp;" y resto"</f>
        <v>Horas 2023 y resto</v>
      </c>
      <c r="AC2" s="1"/>
      <c r="AE2" s="1"/>
      <c r="AF2" s="1"/>
      <c r="AG2" s="1"/>
      <c r="AH2" s="1"/>
      <c r="AI2" s="1"/>
      <c r="AJ2" s="1"/>
      <c r="AK2" s="1"/>
      <c r="AM2" s="1"/>
      <c r="AN2" s="1"/>
      <c r="AO2" s="1"/>
      <c r="AP2" s="1"/>
      <c r="AQ2" s="1"/>
      <c r="AR2" s="1"/>
    </row>
    <row r="3" spans="2:44">
      <c r="B3" s="397" t="s">
        <v>1</v>
      </c>
      <c r="C3" s="2" t="s">
        <v>2</v>
      </c>
      <c r="D3" s="3" t="str">
        <f>"ene-"&amp;TEXT($C$54,"#")</f>
        <v>ene-2021</v>
      </c>
      <c r="E3" s="3" t="str">
        <f>"feb-"&amp;TEXT($C$54,"#")</f>
        <v>feb-2021</v>
      </c>
      <c r="F3" s="3" t="str">
        <f>"mar-"&amp;TEXT($C$54,"#")</f>
        <v>mar-2021</v>
      </c>
      <c r="G3" s="3" t="str">
        <f>"abr-"&amp;TEXT($C$54,"#")</f>
        <v>abr-2021</v>
      </c>
      <c r="H3" s="3" t="str">
        <f>"may-"&amp;TEXT($C$54,"#")</f>
        <v>may-2021</v>
      </c>
      <c r="I3" s="3" t="str">
        <f>"jun-"&amp;TEXT($C$54,"#")</f>
        <v>jun-2021</v>
      </c>
      <c r="J3" s="3" t="str">
        <f>"jul-"&amp;TEXT($C$54,"#")</f>
        <v>jul-2021</v>
      </c>
      <c r="K3" s="3" t="str">
        <f>"ago-"&amp;TEXT($C$54,"#")</f>
        <v>ago-2021</v>
      </c>
      <c r="L3" s="3" t="str">
        <f>"sep-"&amp;TEXT($C$54,"#")</f>
        <v>sep-2021</v>
      </c>
      <c r="M3" s="115" t="str">
        <f>"oct-"&amp;TEXT($C$54,"#")</f>
        <v>oct-2021</v>
      </c>
      <c r="N3" s="3" t="str">
        <f>"nov-"&amp;TEXT($C$54,"#")</f>
        <v>nov-2021</v>
      </c>
      <c r="O3" s="411" t="str">
        <f>"dic-"&amp;TEXT($C$54,"#")</f>
        <v>dic-2021</v>
      </c>
      <c r="P3" s="4" t="str">
        <f>"ene-"&amp;TEXT($C$54+1,"#")</f>
        <v>ene-2022</v>
      </c>
      <c r="Q3" s="3" t="str">
        <f>"feb-"&amp;TEXT($C$54+1,"#")</f>
        <v>feb-2022</v>
      </c>
      <c r="R3" s="3" t="str">
        <f>"mar-"&amp;TEXT($C$54+1,"#")</f>
        <v>mar-2022</v>
      </c>
      <c r="S3" s="3" t="str">
        <f>"abr-"&amp;TEXT($C$54+1,"#")</f>
        <v>abr-2022</v>
      </c>
      <c r="T3" s="3" t="str">
        <f>"may-"&amp;TEXT($C$54+1,"#")</f>
        <v>may-2022</v>
      </c>
      <c r="U3" s="3" t="str">
        <f>"jun-"&amp;TEXT($C$54+1,"#")</f>
        <v>jun-2022</v>
      </c>
      <c r="V3" s="3" t="str">
        <f>"jul-"&amp;TEXT($C$54+1,"#")</f>
        <v>jul-2022</v>
      </c>
      <c r="W3" s="3" t="str">
        <f>"ago-"&amp;TEXT($C$54+1,"#")</f>
        <v>ago-2022</v>
      </c>
      <c r="X3" s="3" t="str">
        <f>"sep-"&amp;TEXT($C$54+1,"#")</f>
        <v>sep-2022</v>
      </c>
      <c r="Y3" s="3" t="str">
        <f>"oct-"&amp;TEXT($C$54+1,"#")</f>
        <v>oct-2022</v>
      </c>
      <c r="Z3" s="3" t="str">
        <f>"nov-"&amp;TEXT($C$54+1,"#")</f>
        <v>nov-2022</v>
      </c>
      <c r="AA3" s="3" t="str">
        <f>"dic-"&amp;TEXT($C$54+1,"#")</f>
        <v>dic-2022</v>
      </c>
      <c r="AB3" s="585"/>
      <c r="AC3" s="1"/>
      <c r="AE3" s="1"/>
      <c r="AF3" s="1"/>
      <c r="AG3" s="1"/>
      <c r="AH3" s="1"/>
      <c r="AI3" s="1"/>
      <c r="AJ3" s="1"/>
      <c r="AK3" s="1"/>
      <c r="AM3" s="1"/>
      <c r="AN3" s="1"/>
      <c r="AO3" s="1"/>
      <c r="AP3" s="1"/>
      <c r="AQ3" s="1"/>
      <c r="AR3" s="1"/>
    </row>
    <row r="4" spans="2:44">
      <c r="B4" s="5" t="s">
        <v>3</v>
      </c>
      <c r="C4" s="398">
        <v>17.899999999999999</v>
      </c>
      <c r="D4" s="398"/>
      <c r="E4" s="398"/>
      <c r="F4" s="398"/>
      <c r="G4" s="398"/>
      <c r="H4" s="398"/>
      <c r="I4" s="398"/>
      <c r="J4" s="398">
        <v>7</v>
      </c>
      <c r="K4" s="398"/>
      <c r="L4" s="398">
        <v>5</v>
      </c>
      <c r="M4" s="398">
        <v>1</v>
      </c>
      <c r="N4" s="398">
        <v>8</v>
      </c>
      <c r="O4" s="6"/>
      <c r="P4" s="7"/>
      <c r="Q4" s="6"/>
      <c r="R4" s="6"/>
      <c r="S4" s="6"/>
      <c r="T4" s="6"/>
      <c r="U4" s="6"/>
      <c r="V4" s="6"/>
      <c r="W4" s="6"/>
      <c r="X4" s="6"/>
      <c r="Y4" s="6"/>
      <c r="Z4" s="6"/>
      <c r="AA4" s="8"/>
      <c r="AB4" s="9"/>
      <c r="AC4" s="10"/>
      <c r="AE4" s="1"/>
      <c r="AF4" s="1"/>
      <c r="AG4" s="1"/>
      <c r="AH4" s="1"/>
      <c r="AI4" s="1"/>
      <c r="AJ4" s="1"/>
      <c r="AK4" s="10"/>
      <c r="AM4" s="1"/>
      <c r="AN4" s="1"/>
      <c r="AO4" s="1"/>
      <c r="AP4" s="1"/>
      <c r="AQ4" s="1"/>
      <c r="AR4" s="1"/>
    </row>
    <row r="5" spans="2:44">
      <c r="B5" s="399" t="s">
        <v>4</v>
      </c>
      <c r="C5" s="11">
        <v>26.35</v>
      </c>
      <c r="D5" s="11"/>
      <c r="E5" s="11"/>
      <c r="F5" s="11"/>
      <c r="G5" s="11"/>
      <c r="H5" s="11"/>
      <c r="I5" s="11"/>
      <c r="J5" s="11"/>
      <c r="K5" s="11"/>
      <c r="L5" s="11"/>
      <c r="M5" s="11"/>
      <c r="N5" s="11"/>
      <c r="O5" s="400"/>
      <c r="P5" s="12"/>
      <c r="Q5" s="400"/>
      <c r="R5" s="400"/>
      <c r="S5" s="400"/>
      <c r="T5" s="400"/>
      <c r="U5" s="400"/>
      <c r="V5" s="400"/>
      <c r="W5" s="400"/>
      <c r="X5" s="400"/>
      <c r="Y5" s="400"/>
      <c r="Z5" s="400"/>
      <c r="AA5" s="401"/>
      <c r="AB5" s="9"/>
      <c r="AC5" s="10"/>
      <c r="AE5" s="1"/>
      <c r="AF5" s="1"/>
      <c r="AG5" s="1"/>
      <c r="AH5" s="1"/>
      <c r="AI5" s="1"/>
      <c r="AJ5" s="1"/>
      <c r="AK5" s="10"/>
      <c r="AM5" s="1"/>
      <c r="AN5" s="1"/>
      <c r="AO5" s="1"/>
      <c r="AP5" s="1"/>
      <c r="AQ5" s="1"/>
      <c r="AR5" s="1"/>
    </row>
    <row r="6" spans="2:44">
      <c r="B6" s="399"/>
      <c r="C6" s="11"/>
      <c r="D6" s="11"/>
      <c r="E6" s="11"/>
      <c r="F6" s="11"/>
      <c r="G6" s="11"/>
      <c r="H6" s="11"/>
      <c r="I6" s="11"/>
      <c r="J6" s="11"/>
      <c r="K6" s="11"/>
      <c r="L6" s="11"/>
      <c r="M6" s="11"/>
      <c r="N6" s="11"/>
      <c r="O6" s="400"/>
      <c r="P6" s="12"/>
      <c r="Q6" s="400"/>
      <c r="R6" s="400"/>
      <c r="S6" s="400"/>
      <c r="T6" s="400"/>
      <c r="U6" s="400"/>
      <c r="V6" s="400"/>
      <c r="W6" s="400"/>
      <c r="X6" s="400"/>
      <c r="Y6" s="400"/>
      <c r="Z6" s="400"/>
      <c r="AA6" s="401"/>
      <c r="AB6" s="9"/>
      <c r="AC6" s="10"/>
      <c r="AE6" s="1"/>
      <c r="AF6" s="1"/>
      <c r="AG6" s="1"/>
      <c r="AH6" s="1"/>
      <c r="AI6" s="1"/>
      <c r="AJ6" s="1"/>
      <c r="AK6" s="10"/>
      <c r="AM6" s="1"/>
      <c r="AN6" s="1"/>
      <c r="AO6" s="1"/>
      <c r="AP6" s="1"/>
      <c r="AQ6" s="1"/>
      <c r="AR6" s="1"/>
    </row>
    <row r="7" spans="2:44">
      <c r="B7" s="402"/>
      <c r="C7" s="11"/>
      <c r="D7" s="11"/>
      <c r="E7" s="11"/>
      <c r="F7" s="11"/>
      <c r="G7" s="11"/>
      <c r="H7" s="11"/>
      <c r="I7" s="11"/>
      <c r="J7" s="11"/>
      <c r="K7" s="11"/>
      <c r="L7" s="11"/>
      <c r="M7" s="11"/>
      <c r="N7" s="11"/>
      <c r="O7" s="400"/>
      <c r="P7" s="12"/>
      <c r="Q7" s="400"/>
      <c r="R7" s="400"/>
      <c r="S7" s="400"/>
      <c r="T7" s="400"/>
      <c r="U7" s="400"/>
      <c r="V7" s="400"/>
      <c r="W7" s="400"/>
      <c r="X7" s="400"/>
      <c r="Y7" s="400"/>
      <c r="Z7" s="400"/>
      <c r="AA7" s="401"/>
      <c r="AB7" s="9"/>
      <c r="AC7" s="13"/>
      <c r="AE7" s="1"/>
      <c r="AF7" s="1"/>
      <c r="AG7" s="1"/>
      <c r="AH7" s="1"/>
      <c r="AI7" s="1"/>
      <c r="AJ7" s="1"/>
      <c r="AK7" s="13"/>
      <c r="AM7" s="1"/>
      <c r="AN7" s="1"/>
      <c r="AO7" s="1"/>
      <c r="AP7" s="1"/>
      <c r="AQ7" s="1"/>
      <c r="AR7" s="1"/>
    </row>
    <row r="8" spans="2:44">
      <c r="B8" s="399"/>
      <c r="C8" s="11"/>
      <c r="D8" s="14"/>
      <c r="E8" s="14"/>
      <c r="F8" s="14"/>
      <c r="G8" s="14"/>
      <c r="H8" s="14"/>
      <c r="I8" s="14"/>
      <c r="J8" s="14"/>
      <c r="K8" s="14"/>
      <c r="L8" s="14"/>
      <c r="M8" s="14"/>
      <c r="N8" s="14"/>
      <c r="O8" s="403"/>
      <c r="P8" s="15"/>
      <c r="Q8" s="11"/>
      <c r="R8" s="11"/>
      <c r="S8" s="11"/>
      <c r="T8" s="11"/>
      <c r="U8" s="14"/>
      <c r="V8" s="14"/>
      <c r="W8" s="14"/>
      <c r="X8" s="14"/>
      <c r="Y8" s="14"/>
      <c r="Z8" s="14"/>
      <c r="AA8" s="403"/>
      <c r="AB8" s="9"/>
      <c r="AC8" s="13"/>
      <c r="AE8" s="1"/>
      <c r="AF8" s="1"/>
      <c r="AG8" s="1"/>
      <c r="AH8" s="1"/>
      <c r="AI8" s="1"/>
      <c r="AJ8" s="1"/>
      <c r="AK8" s="13"/>
      <c r="AM8" s="1"/>
      <c r="AN8" s="1"/>
      <c r="AO8" s="1"/>
      <c r="AP8" s="1"/>
      <c r="AQ8" s="1"/>
      <c r="AR8" s="1"/>
    </row>
    <row r="9" spans="2:44">
      <c r="B9" s="1"/>
      <c r="C9" s="16" t="s">
        <v>5</v>
      </c>
      <c r="D9" s="17"/>
      <c r="E9" s="17"/>
      <c r="F9" s="17"/>
      <c r="G9" s="17"/>
      <c r="H9" s="17"/>
      <c r="I9" s="17"/>
      <c r="J9" s="17">
        <f t="shared" ref="J9:N9" si="0">SUM(J4:J8)</f>
        <v>7</v>
      </c>
      <c r="K9" s="17">
        <f t="shared" si="0"/>
        <v>0</v>
      </c>
      <c r="L9" s="17">
        <f t="shared" si="0"/>
        <v>5</v>
      </c>
      <c r="M9" s="17">
        <f t="shared" si="0"/>
        <v>1</v>
      </c>
      <c r="N9" s="17">
        <f t="shared" si="0"/>
        <v>8</v>
      </c>
      <c r="O9" s="404"/>
      <c r="P9" s="18"/>
      <c r="Q9" s="17"/>
      <c r="R9" s="17"/>
      <c r="S9" s="17"/>
      <c r="T9" s="17"/>
      <c r="U9" s="17"/>
      <c r="V9" s="17"/>
      <c r="W9" s="17"/>
      <c r="X9" s="17"/>
      <c r="Y9" s="17"/>
      <c r="Z9" s="17"/>
      <c r="AA9" s="19"/>
      <c r="AB9" s="405"/>
      <c r="AC9" s="13">
        <f>SUM(D9:L9)</f>
        <v>12</v>
      </c>
      <c r="AE9" s="1"/>
      <c r="AF9" s="1"/>
      <c r="AG9" s="1"/>
      <c r="AH9" s="1"/>
      <c r="AI9" s="1"/>
      <c r="AJ9" s="1"/>
      <c r="AK9" s="13">
        <f>SUM(L9:T9)</f>
        <v>14</v>
      </c>
      <c r="AM9" s="1"/>
      <c r="AN9" s="1"/>
      <c r="AO9" s="1"/>
      <c r="AP9" s="1"/>
      <c r="AQ9" s="1"/>
      <c r="AR9" s="1"/>
    </row>
    <row r="10" spans="2:44">
      <c r="AE10" s="1"/>
      <c r="AF10" s="1"/>
      <c r="AG10" s="1"/>
      <c r="AH10" s="1"/>
      <c r="AI10" s="1"/>
      <c r="AJ10" s="1"/>
      <c r="AM10" s="1"/>
      <c r="AN10" s="1"/>
      <c r="AO10" s="1"/>
      <c r="AP10" s="1"/>
      <c r="AQ10" s="1"/>
      <c r="AR10" s="1"/>
    </row>
    <row r="11" spans="2:44">
      <c r="B11" s="518" t="s">
        <v>6</v>
      </c>
      <c r="C11" s="583"/>
      <c r="AB11" s="519" t="str">
        <f>"Horas "&amp;TEXT(C54+2,"#")&amp;" y resto"</f>
        <v>Horas 2023 y resto</v>
      </c>
      <c r="AC11" s="1">
        <f>AC7-AC9</f>
        <v>-12</v>
      </c>
      <c r="AE11" s="1"/>
      <c r="AF11" s="1"/>
      <c r="AG11" s="1"/>
      <c r="AH11" s="1"/>
      <c r="AI11" s="1"/>
      <c r="AJ11" s="1"/>
      <c r="AK11" s="1">
        <f>AK7-AK9</f>
        <v>-14</v>
      </c>
      <c r="AM11" s="1"/>
      <c r="AN11" s="1"/>
      <c r="AO11" s="1"/>
      <c r="AP11" s="1"/>
      <c r="AQ11" s="1"/>
      <c r="AR11" s="1"/>
    </row>
    <row r="12" spans="2:44">
      <c r="B12" s="397" t="s">
        <v>1</v>
      </c>
      <c r="C12" s="2" t="s">
        <v>2</v>
      </c>
      <c r="D12" s="3" t="str">
        <f>"ene-"&amp;TEXT($C$54,"#")</f>
        <v>ene-2021</v>
      </c>
      <c r="E12" s="3" t="str">
        <f>"feb-"&amp;TEXT($C$54,"#")</f>
        <v>feb-2021</v>
      </c>
      <c r="F12" s="3" t="str">
        <f>"mar-"&amp;TEXT($C$54,"#")</f>
        <v>mar-2021</v>
      </c>
      <c r="G12" s="3" t="str">
        <f>"abr-"&amp;TEXT($C$54,"#")</f>
        <v>abr-2021</v>
      </c>
      <c r="H12" s="3" t="str">
        <f>"may-"&amp;TEXT($C$54,"#")</f>
        <v>may-2021</v>
      </c>
      <c r="I12" s="3" t="str">
        <f>"jun-"&amp;TEXT($C$54,"#")</f>
        <v>jun-2021</v>
      </c>
      <c r="J12" s="3" t="str">
        <f>"jul-"&amp;TEXT($C$54,"#")</f>
        <v>jul-2021</v>
      </c>
      <c r="K12" s="3" t="str">
        <f>"ago-"&amp;TEXT($C$54,"#")</f>
        <v>ago-2021</v>
      </c>
      <c r="L12" s="3" t="str">
        <f>"sep-"&amp;TEXT($C$54,"#")</f>
        <v>sep-2021</v>
      </c>
      <c r="M12" s="3" t="str">
        <f>"oct-"&amp;TEXT($C$54,"#")</f>
        <v>oct-2021</v>
      </c>
      <c r="N12" s="3" t="str">
        <f>"nov-"&amp;TEXT($C$54,"#")</f>
        <v>nov-2021</v>
      </c>
      <c r="O12" s="20"/>
      <c r="P12" s="406"/>
      <c r="Q12" s="3"/>
      <c r="R12" s="3"/>
      <c r="S12" s="3"/>
      <c r="T12" s="3"/>
      <c r="U12" s="3"/>
      <c r="V12" s="3"/>
      <c r="W12" s="3"/>
      <c r="X12" s="3"/>
      <c r="Y12" s="3"/>
      <c r="Z12" s="3"/>
      <c r="AA12" s="3"/>
      <c r="AB12" s="585"/>
      <c r="AC12" s="1"/>
      <c r="AE12" s="1"/>
      <c r="AF12" s="1"/>
      <c r="AG12" s="1"/>
      <c r="AH12" s="1"/>
      <c r="AI12" s="1"/>
      <c r="AJ12" s="1"/>
      <c r="AK12" s="1"/>
      <c r="AM12" s="1"/>
      <c r="AN12" s="1"/>
      <c r="AO12" s="1"/>
      <c r="AP12" s="1"/>
      <c r="AQ12" s="1"/>
      <c r="AR12" s="1"/>
    </row>
    <row r="13" spans="2:44">
      <c r="B13" s="21"/>
      <c r="C13" s="22"/>
      <c r="D13" s="407"/>
      <c r="E13" s="407"/>
      <c r="F13" s="407"/>
      <c r="G13" s="407"/>
      <c r="H13" s="407"/>
      <c r="I13" s="407"/>
      <c r="J13" s="407"/>
      <c r="K13" s="407"/>
      <c r="L13" s="407"/>
      <c r="M13" s="407"/>
      <c r="N13" s="407"/>
      <c r="O13" s="23"/>
      <c r="P13" s="24"/>
      <c r="Q13" s="25"/>
      <c r="R13" s="25"/>
      <c r="S13" s="25"/>
      <c r="T13" s="25"/>
      <c r="U13" s="25"/>
      <c r="V13" s="25"/>
      <c r="W13" s="25"/>
      <c r="X13" s="25"/>
      <c r="Y13" s="25"/>
      <c r="Z13" s="25"/>
      <c r="AA13" s="25"/>
      <c r="AB13" s="9"/>
      <c r="AC13" s="1"/>
      <c r="AE13" s="1"/>
      <c r="AF13" s="1"/>
      <c r="AG13" s="1"/>
      <c r="AH13" s="1"/>
      <c r="AI13" s="1"/>
      <c r="AJ13" s="1"/>
      <c r="AK13" s="1"/>
      <c r="AM13" s="1"/>
      <c r="AN13" s="1"/>
      <c r="AO13" s="1"/>
      <c r="AP13" s="1"/>
      <c r="AQ13" s="1"/>
      <c r="AR13" s="1"/>
    </row>
    <row r="14" spans="2:44" ht="15.75" customHeight="1">
      <c r="B14" s="21"/>
      <c r="C14" s="22"/>
      <c r="D14" s="26"/>
      <c r="E14" s="26"/>
      <c r="F14" s="26"/>
      <c r="G14" s="26"/>
      <c r="H14" s="26"/>
      <c r="I14" s="26"/>
      <c r="J14" s="26"/>
      <c r="K14" s="26"/>
      <c r="L14" s="26"/>
      <c r="M14" s="26"/>
      <c r="N14" s="26"/>
      <c r="O14" s="27"/>
      <c r="P14" s="28"/>
      <c r="Q14" s="408"/>
      <c r="R14" s="408"/>
      <c r="S14" s="408"/>
      <c r="T14" s="408"/>
      <c r="U14" s="408"/>
      <c r="V14" s="408"/>
      <c r="W14" s="408"/>
      <c r="X14" s="408"/>
      <c r="Y14" s="408"/>
      <c r="Z14" s="408"/>
      <c r="AA14" s="408"/>
      <c r="AB14" s="9"/>
      <c r="AC14" s="1"/>
      <c r="AD14" s="1"/>
      <c r="AG14" s="1"/>
      <c r="AK14" s="1"/>
      <c r="AL14" s="1"/>
      <c r="AO14" s="1"/>
    </row>
    <row r="15" spans="2:44" ht="15.75" customHeight="1">
      <c r="B15" s="21"/>
      <c r="C15" s="22"/>
      <c r="D15" s="26"/>
      <c r="E15" s="26"/>
      <c r="F15" s="26"/>
      <c r="G15" s="26"/>
      <c r="H15" s="26"/>
      <c r="I15" s="26"/>
      <c r="J15" s="26"/>
      <c r="K15" s="26"/>
      <c r="L15" s="26"/>
      <c r="M15" s="26"/>
      <c r="N15" s="26"/>
      <c r="O15" s="27"/>
      <c r="P15" s="28"/>
      <c r="Q15" s="408"/>
      <c r="R15" s="408"/>
      <c r="S15" s="408"/>
      <c r="T15" s="408"/>
      <c r="U15" s="408"/>
      <c r="V15" s="408"/>
      <c r="W15" s="408"/>
      <c r="X15" s="408"/>
      <c r="Y15" s="408"/>
      <c r="Z15" s="408"/>
      <c r="AA15" s="408"/>
      <c r="AB15" s="9"/>
      <c r="AC15" s="1"/>
      <c r="AD15" s="1"/>
      <c r="AG15" s="1"/>
      <c r="AK15" s="1"/>
      <c r="AL15" s="1"/>
      <c r="AO15" s="1"/>
    </row>
    <row r="16" spans="2:44" ht="15.75" customHeight="1">
      <c r="B16" s="21"/>
      <c r="C16" s="22"/>
      <c r="D16" s="26"/>
      <c r="E16" s="26"/>
      <c r="F16" s="26"/>
      <c r="G16" s="26"/>
      <c r="H16" s="26"/>
      <c r="I16" s="26"/>
      <c r="J16" s="26"/>
      <c r="K16" s="26"/>
      <c r="L16" s="26"/>
      <c r="M16" s="26"/>
      <c r="N16" s="26"/>
      <c r="O16" s="27"/>
      <c r="P16" s="28"/>
      <c r="Q16" s="408"/>
      <c r="R16" s="408"/>
      <c r="S16" s="408"/>
      <c r="T16" s="408"/>
      <c r="U16" s="408"/>
      <c r="V16" s="408"/>
      <c r="W16" s="408"/>
      <c r="X16" s="408"/>
      <c r="Y16" s="408"/>
      <c r="Z16" s="408"/>
      <c r="AA16" s="408"/>
      <c r="AB16" s="9"/>
      <c r="AC16" s="1"/>
      <c r="AD16" s="29"/>
      <c r="AG16" s="1"/>
      <c r="AK16" s="1"/>
      <c r="AL16" s="29"/>
      <c r="AO16" s="1"/>
    </row>
    <row r="17" spans="2:41">
      <c r="B17" s="21"/>
      <c r="C17" s="22"/>
      <c r="D17" s="26"/>
      <c r="E17" s="26"/>
      <c r="F17" s="26"/>
      <c r="G17" s="26"/>
      <c r="H17" s="26"/>
      <c r="I17" s="26"/>
      <c r="J17" s="26"/>
      <c r="K17" s="26"/>
      <c r="L17" s="26"/>
      <c r="M17" s="26"/>
      <c r="N17" s="26"/>
      <c r="O17" s="27"/>
      <c r="P17" s="28"/>
      <c r="Q17" s="408"/>
      <c r="R17" s="408"/>
      <c r="S17" s="408"/>
      <c r="T17" s="408"/>
      <c r="U17" s="408"/>
      <c r="V17" s="408"/>
      <c r="W17" s="408"/>
      <c r="X17" s="408"/>
      <c r="Y17" s="408"/>
      <c r="Z17" s="408"/>
      <c r="AA17" s="408"/>
      <c r="AB17" s="9"/>
      <c r="AC17" s="1"/>
      <c r="AG17" s="1"/>
      <c r="AK17" s="1"/>
      <c r="AO17" s="1"/>
    </row>
    <row r="18" spans="2:41" ht="15" customHeight="1">
      <c r="B18" s="5"/>
      <c r="C18" s="409"/>
      <c r="D18" s="26"/>
      <c r="E18" s="26"/>
      <c r="F18" s="26"/>
      <c r="G18" s="26"/>
      <c r="H18" s="26"/>
      <c r="I18" s="26"/>
      <c r="J18" s="26"/>
      <c r="K18" s="26"/>
      <c r="L18" s="26"/>
      <c r="M18" s="26"/>
      <c r="N18" s="26"/>
      <c r="O18" s="27"/>
      <c r="P18" s="28"/>
      <c r="Q18" s="408"/>
      <c r="R18" s="408"/>
      <c r="S18" s="408"/>
      <c r="T18" s="408"/>
      <c r="U18" s="408"/>
      <c r="V18" s="408"/>
      <c r="W18" s="408"/>
      <c r="X18" s="408"/>
      <c r="Y18" s="408"/>
      <c r="Z18" s="408"/>
      <c r="AA18" s="408"/>
      <c r="AB18" s="9"/>
      <c r="AC18" s="1"/>
      <c r="AG18" s="1"/>
      <c r="AK18" s="1"/>
      <c r="AO18" s="1"/>
    </row>
    <row r="19" spans="2:41" ht="15" customHeight="1">
      <c r="P19" s="584"/>
      <c r="Q19" s="584"/>
      <c r="R19" s="584"/>
      <c r="S19" s="584"/>
      <c r="T19" s="584"/>
      <c r="U19" s="584"/>
      <c r="V19" s="584"/>
      <c r="W19" s="584"/>
      <c r="X19" s="584"/>
      <c r="Y19" s="584"/>
      <c r="Z19" s="584"/>
      <c r="AA19" s="584"/>
      <c r="AB19" s="1"/>
      <c r="AC19" s="1"/>
      <c r="AG19" s="1"/>
      <c r="AK19" s="1"/>
      <c r="AO19" s="1"/>
    </row>
    <row r="20" spans="2:41" ht="15" customHeight="1">
      <c r="B20" s="397" t="s">
        <v>7</v>
      </c>
      <c r="C20" s="410"/>
      <c r="D20" s="3" t="str">
        <f>"ene-"&amp;TEXT($C$54,"#")</f>
        <v>ene-2021</v>
      </c>
      <c r="E20" s="3" t="str">
        <f>"feb-"&amp;TEXT($C$54,"#")</f>
        <v>feb-2021</v>
      </c>
      <c r="F20" s="3" t="str">
        <f>"mar-"&amp;TEXT($C$54,"#")</f>
        <v>mar-2021</v>
      </c>
      <c r="G20" s="3" t="str">
        <f>"abr-"&amp;TEXT($C$54,"#")</f>
        <v>abr-2021</v>
      </c>
      <c r="H20" s="3" t="str">
        <f>"may-"&amp;TEXT($C$54,"#")</f>
        <v>may-2021</v>
      </c>
      <c r="I20" s="3" t="str">
        <f>"jun-"&amp;TEXT($C$54,"#")</f>
        <v>jun-2021</v>
      </c>
      <c r="J20" s="3" t="str">
        <f>"jul-"&amp;TEXT($C$54,"#")</f>
        <v>jul-2021</v>
      </c>
      <c r="K20" s="3" t="str">
        <f>"ago-"&amp;TEXT($C$54,"#")</f>
        <v>ago-2021</v>
      </c>
      <c r="L20" s="3" t="str">
        <f>"sep-"&amp;TEXT($C$54,"#")</f>
        <v>sep-2021</v>
      </c>
      <c r="M20" s="3" t="str">
        <f>"oct-"&amp;TEXT($C$54,"#")</f>
        <v>oct-2021</v>
      </c>
      <c r="N20" s="3" t="str">
        <f>"nov-"&amp;TEXT($C$54,"#")</f>
        <v>nov-2021</v>
      </c>
      <c r="O20" s="411"/>
      <c r="P20" s="30"/>
      <c r="Q20" s="3"/>
      <c r="R20" s="3"/>
      <c r="S20" s="3"/>
      <c r="T20" s="3"/>
      <c r="U20" s="3"/>
      <c r="V20" s="3"/>
      <c r="W20" s="3"/>
      <c r="X20" s="3"/>
      <c r="Y20" s="3"/>
      <c r="Z20" s="3"/>
      <c r="AA20" s="3"/>
      <c r="AB20" s="1"/>
      <c r="AC20" s="1"/>
      <c r="AG20" s="1"/>
      <c r="AK20" s="1"/>
      <c r="AO20" s="1"/>
    </row>
    <row r="21" spans="2:41" ht="15" customHeight="1">
      <c r="C21" s="31" t="s">
        <v>8</v>
      </c>
      <c r="D21" s="32">
        <v>0</v>
      </c>
      <c r="E21" s="32">
        <v>0</v>
      </c>
      <c r="F21" s="32">
        <v>0</v>
      </c>
      <c r="G21" s="32">
        <v>0</v>
      </c>
      <c r="H21" s="32">
        <v>0</v>
      </c>
      <c r="I21" s="32">
        <v>0</v>
      </c>
      <c r="J21" s="33">
        <v>2321.52</v>
      </c>
      <c r="K21" s="32">
        <v>0</v>
      </c>
      <c r="L21" s="32">
        <v>0</v>
      </c>
      <c r="M21" s="32">
        <v>0</v>
      </c>
      <c r="N21" s="32">
        <v>0</v>
      </c>
      <c r="O21" s="412"/>
      <c r="P21" s="34"/>
      <c r="Q21" s="35"/>
      <c r="R21" s="35"/>
      <c r="S21" s="35"/>
      <c r="T21" s="35"/>
      <c r="U21" s="35"/>
      <c r="V21" s="35"/>
      <c r="W21" s="35"/>
      <c r="X21" s="35"/>
      <c r="Y21" s="35"/>
      <c r="Z21" s="35"/>
      <c r="AA21" s="35"/>
      <c r="AB21" s="1"/>
      <c r="AC21" s="1"/>
      <c r="AG21" s="1"/>
      <c r="AK21" s="1"/>
      <c r="AO21" s="1"/>
    </row>
    <row r="22" spans="2:41" ht="15.75" customHeight="1">
      <c r="C22" s="36" t="s">
        <v>9</v>
      </c>
      <c r="D22" s="413"/>
      <c r="E22" s="413"/>
      <c r="F22" s="413"/>
      <c r="G22" s="413"/>
      <c r="H22" s="413"/>
      <c r="I22" s="413"/>
      <c r="J22" s="413"/>
      <c r="K22" s="413"/>
      <c r="L22" s="413"/>
      <c r="M22" s="413"/>
      <c r="N22" s="413"/>
      <c r="O22" s="414"/>
      <c r="P22" s="37"/>
      <c r="Q22" s="415"/>
      <c r="R22" s="415"/>
      <c r="S22" s="415"/>
      <c r="T22" s="415"/>
      <c r="U22" s="415"/>
      <c r="V22" s="415"/>
      <c r="W22" s="415"/>
      <c r="X22" s="415"/>
      <c r="Y22" s="415"/>
      <c r="Z22" s="415"/>
      <c r="AA22" s="415"/>
      <c r="AB22" s="10"/>
      <c r="AC22" s="1"/>
      <c r="AG22" s="1"/>
      <c r="AK22" s="1"/>
      <c r="AO22" s="1"/>
    </row>
    <row r="23" spans="2:41" ht="15.75" customHeight="1">
      <c r="C23" s="38" t="s">
        <v>10</v>
      </c>
      <c r="D23" s="413"/>
      <c r="E23" s="413"/>
      <c r="F23" s="413"/>
      <c r="G23" s="413"/>
      <c r="H23" s="413"/>
      <c r="I23" s="413"/>
      <c r="J23" s="413"/>
      <c r="K23" s="413"/>
      <c r="L23" s="413"/>
      <c r="M23" s="413"/>
      <c r="N23" s="413"/>
      <c r="O23" s="39"/>
      <c r="P23" s="416"/>
      <c r="Q23" s="40"/>
      <c r="R23" s="40"/>
      <c r="S23" s="40"/>
      <c r="T23" s="40"/>
      <c r="U23" s="40"/>
      <c r="V23" s="40"/>
      <c r="W23" s="40"/>
      <c r="X23" s="40"/>
      <c r="Y23" s="40"/>
      <c r="Z23" s="40"/>
      <c r="AA23" s="40"/>
      <c r="AB23" s="10"/>
      <c r="AC23" s="1"/>
      <c r="AG23" s="1"/>
      <c r="AK23" s="1"/>
      <c r="AO23" s="1"/>
    </row>
    <row r="24" spans="2:41" ht="15.75" customHeight="1">
      <c r="C24" s="38" t="s">
        <v>11</v>
      </c>
      <c r="D24" s="413"/>
      <c r="E24" s="413"/>
      <c r="F24" s="413"/>
      <c r="G24" s="413"/>
      <c r="H24" s="413"/>
      <c r="I24" s="413"/>
      <c r="J24" s="413"/>
      <c r="K24" s="413"/>
      <c r="L24" s="413"/>
      <c r="M24" s="413"/>
      <c r="N24" s="413"/>
      <c r="O24" s="39"/>
      <c r="P24" s="416"/>
      <c r="Q24" s="40"/>
      <c r="R24" s="40"/>
      <c r="S24" s="40"/>
      <c r="T24" s="40"/>
      <c r="U24" s="40"/>
      <c r="V24" s="40"/>
      <c r="W24" s="40"/>
      <c r="X24" s="40"/>
      <c r="Y24" s="40"/>
      <c r="Z24" s="40"/>
      <c r="AA24" s="40"/>
      <c r="AB24" s="10"/>
      <c r="AC24" s="1"/>
      <c r="AG24" s="1"/>
      <c r="AK24" s="1"/>
      <c r="AO24" s="1"/>
    </row>
    <row r="25" spans="2:41" ht="15.75" customHeight="1">
      <c r="C25" s="36" t="s">
        <v>12</v>
      </c>
      <c r="D25" s="413"/>
      <c r="E25" s="413"/>
      <c r="F25" s="413"/>
      <c r="G25" s="413"/>
      <c r="H25" s="413"/>
      <c r="I25" s="413"/>
      <c r="J25" s="413"/>
      <c r="K25" s="413"/>
      <c r="L25" s="413"/>
      <c r="M25" s="413">
        <v>8.14</v>
      </c>
      <c r="N25" s="413">
        <v>1.54</v>
      </c>
      <c r="O25" s="41"/>
      <c r="P25" s="42"/>
      <c r="Q25" s="413"/>
      <c r="R25" s="413"/>
      <c r="S25" s="413"/>
      <c r="T25" s="413"/>
      <c r="U25" s="413"/>
      <c r="V25" s="413"/>
      <c r="W25" s="413"/>
      <c r="X25" s="413"/>
      <c r="Y25" s="413"/>
      <c r="Z25" s="413"/>
      <c r="AA25" s="43"/>
      <c r="AB25" s="1"/>
      <c r="AC25" s="1"/>
      <c r="AG25" s="1"/>
      <c r="AK25" s="1"/>
      <c r="AO25" s="1"/>
    </row>
    <row r="26" spans="2:41" ht="15.75" customHeight="1">
      <c r="B26" s="44"/>
      <c r="C26" s="36" t="s">
        <v>13</v>
      </c>
      <c r="D26" s="417"/>
      <c r="E26" s="45"/>
      <c r="F26" s="45"/>
      <c r="G26" s="45"/>
      <c r="H26" s="45"/>
      <c r="I26" s="45"/>
      <c r="J26" s="45">
        <f t="shared" ref="J26:N26" si="1">SUMPRODUCT($C4:$C8,J4:J8)</f>
        <v>125.29999999999998</v>
      </c>
      <c r="K26" s="45">
        <f t="shared" si="1"/>
        <v>0</v>
      </c>
      <c r="L26" s="45">
        <f t="shared" si="1"/>
        <v>89.5</v>
      </c>
      <c r="M26" s="45">
        <f t="shared" si="1"/>
        <v>17.899999999999999</v>
      </c>
      <c r="N26" s="45">
        <f t="shared" si="1"/>
        <v>143.19999999999999</v>
      </c>
      <c r="O26" s="418"/>
      <c r="P26" s="46"/>
      <c r="Q26" s="45"/>
      <c r="R26" s="45"/>
      <c r="S26" s="45"/>
      <c r="T26" s="45"/>
      <c r="U26" s="45"/>
      <c r="V26" s="45"/>
      <c r="W26" s="45"/>
      <c r="X26" s="45"/>
      <c r="Y26" s="45"/>
      <c r="Z26" s="45"/>
      <c r="AA26" s="419"/>
      <c r="AB26" s="1"/>
      <c r="AC26" s="1"/>
      <c r="AG26" s="47"/>
      <c r="AK26" s="1"/>
      <c r="AO26" s="47"/>
    </row>
    <row r="27" spans="2:41" ht="15.75" customHeight="1">
      <c r="B27" s="44"/>
      <c r="C27" s="36" t="s">
        <v>14</v>
      </c>
      <c r="D27" s="45"/>
      <c r="E27" s="45"/>
      <c r="F27" s="45"/>
      <c r="G27" s="45"/>
      <c r="H27" s="45"/>
      <c r="I27" s="45"/>
      <c r="J27" s="45">
        <f t="shared" ref="J27:N27" si="2">SUMPRODUCT($C13:$C18,J13:J18)</f>
        <v>0</v>
      </c>
      <c r="K27" s="45">
        <f t="shared" si="2"/>
        <v>0</v>
      </c>
      <c r="L27" s="45">
        <f t="shared" si="2"/>
        <v>0</v>
      </c>
      <c r="M27" s="45">
        <f t="shared" si="2"/>
        <v>0</v>
      </c>
      <c r="N27" s="45">
        <f t="shared" si="2"/>
        <v>0</v>
      </c>
      <c r="O27" s="418"/>
      <c r="P27" s="46"/>
      <c r="Q27" s="45"/>
      <c r="R27" s="45"/>
      <c r="S27" s="45"/>
      <c r="T27" s="45"/>
      <c r="U27" s="45"/>
      <c r="V27" s="45"/>
      <c r="W27" s="45"/>
      <c r="X27" s="45"/>
      <c r="Y27" s="45"/>
      <c r="Z27" s="45"/>
      <c r="AA27" s="48"/>
      <c r="AB27" s="1"/>
      <c r="AC27" s="1"/>
      <c r="AG27" s="47"/>
      <c r="AK27" s="1"/>
      <c r="AO27" s="47"/>
    </row>
    <row r="28" spans="2:41" ht="15.75" customHeight="1">
      <c r="B28" s="44"/>
      <c r="C28" s="49"/>
      <c r="D28" s="49"/>
      <c r="E28" s="49"/>
      <c r="F28" s="49"/>
      <c r="G28" s="49"/>
      <c r="H28" s="49"/>
      <c r="I28" s="49"/>
      <c r="J28" s="49"/>
      <c r="K28" s="49"/>
      <c r="L28" s="49"/>
      <c r="M28" s="49"/>
      <c r="N28" s="49"/>
      <c r="O28" s="49"/>
      <c r="P28" s="50"/>
      <c r="Q28" s="49"/>
      <c r="R28" s="49"/>
      <c r="S28" s="49"/>
      <c r="T28" s="49"/>
      <c r="U28" s="49"/>
      <c r="V28" s="49"/>
      <c r="W28" s="49"/>
      <c r="X28" s="49"/>
      <c r="Y28" s="49"/>
      <c r="Z28" s="49"/>
      <c r="AA28" s="51"/>
      <c r="AB28" s="1"/>
      <c r="AC28" s="1"/>
      <c r="AG28" s="47"/>
      <c r="AK28" s="1"/>
      <c r="AO28" s="47"/>
    </row>
    <row r="29" spans="2:41" ht="15.75" customHeight="1">
      <c r="B29" s="520" t="s">
        <v>15</v>
      </c>
      <c r="C29" s="52" t="s">
        <v>16</v>
      </c>
      <c r="D29" s="45"/>
      <c r="E29" s="45"/>
      <c r="F29" s="45"/>
      <c r="G29" s="45"/>
      <c r="H29" s="45"/>
      <c r="I29" s="45"/>
      <c r="J29" s="45">
        <f t="shared" ref="J29:N29" si="3">SUM(J22:J27)</f>
        <v>125.29999999999998</v>
      </c>
      <c r="K29" s="45">
        <f t="shared" si="3"/>
        <v>0</v>
      </c>
      <c r="L29" s="45">
        <f t="shared" si="3"/>
        <v>89.5</v>
      </c>
      <c r="M29" s="45">
        <f t="shared" si="3"/>
        <v>26.04</v>
      </c>
      <c r="N29" s="45">
        <f t="shared" si="3"/>
        <v>144.73999999999998</v>
      </c>
      <c r="O29" s="418"/>
      <c r="P29" s="420"/>
      <c r="Q29" s="418"/>
      <c r="R29" s="418"/>
      <c r="S29" s="418"/>
      <c r="T29" s="418"/>
      <c r="U29" s="418"/>
      <c r="V29" s="418"/>
      <c r="W29" s="418"/>
      <c r="X29" s="418"/>
      <c r="Y29" s="418"/>
      <c r="Z29" s="418"/>
      <c r="AB29" s="29"/>
      <c r="AC29" s="1"/>
      <c r="AG29" s="47"/>
      <c r="AK29" s="1"/>
      <c r="AO29" s="47"/>
    </row>
    <row r="30" spans="2:41" ht="15.75" customHeight="1">
      <c r="B30" s="586"/>
      <c r="C30" s="52" t="s">
        <v>17</v>
      </c>
      <c r="D30" s="53"/>
      <c r="E30" s="53"/>
      <c r="F30" s="53"/>
      <c r="G30" s="53"/>
      <c r="H30" s="53"/>
      <c r="I30" s="53"/>
      <c r="J30" s="53">
        <v>0.28749999999999998</v>
      </c>
      <c r="K30" s="53">
        <v>0.28749999999999998</v>
      </c>
      <c r="L30" s="53">
        <v>0.28749999999999998</v>
      </c>
      <c r="M30" s="53">
        <v>0.28749999999999998</v>
      </c>
      <c r="N30" s="53">
        <v>0.28749999999999998</v>
      </c>
      <c r="O30" s="53"/>
      <c r="P30" s="54"/>
      <c r="Q30" s="421"/>
      <c r="R30" s="421"/>
      <c r="S30" s="421"/>
      <c r="T30" s="421"/>
      <c r="U30" s="421"/>
      <c r="V30" s="421"/>
      <c r="W30" s="421"/>
      <c r="X30" s="421"/>
      <c r="Y30" s="421"/>
      <c r="Z30" s="421"/>
      <c r="AB30" s="29"/>
      <c r="AC30" s="1"/>
      <c r="AG30" s="1"/>
      <c r="AK30" s="1"/>
      <c r="AO30" s="1"/>
    </row>
    <row r="31" spans="2:41" ht="15.75" customHeight="1">
      <c r="B31" s="587"/>
      <c r="C31" s="52" t="s">
        <v>18</v>
      </c>
      <c r="D31" s="422"/>
      <c r="E31" s="422"/>
      <c r="F31" s="422"/>
      <c r="G31" s="422"/>
      <c r="H31" s="422"/>
      <c r="I31" s="422"/>
      <c r="J31" s="422">
        <f t="shared" ref="J31:N31" si="4">J29/(1-J30)</f>
        <v>175.85964912280699</v>
      </c>
      <c r="K31" s="422">
        <f t="shared" si="4"/>
        <v>0</v>
      </c>
      <c r="L31" s="422">
        <f t="shared" si="4"/>
        <v>125.61403508771929</v>
      </c>
      <c r="M31" s="422">
        <f t="shared" si="4"/>
        <v>36.547368421052632</v>
      </c>
      <c r="N31" s="422">
        <f t="shared" si="4"/>
        <v>203.14385964912276</v>
      </c>
      <c r="O31" s="423"/>
      <c r="P31" s="424"/>
      <c r="Q31" s="425"/>
      <c r="R31" s="425"/>
      <c r="S31" s="425"/>
      <c r="T31" s="425"/>
      <c r="U31" s="425"/>
      <c r="V31" s="425"/>
      <c r="W31" s="425"/>
      <c r="X31" s="425"/>
      <c r="Y31" s="425"/>
      <c r="Z31" s="425"/>
      <c r="AB31" s="29"/>
      <c r="AC31" s="1"/>
      <c r="AG31" s="1"/>
      <c r="AK31" s="1"/>
      <c r="AO31" s="1"/>
    </row>
    <row r="32" spans="2:41" ht="15.75" customHeight="1">
      <c r="B32" s="516" t="s">
        <v>19</v>
      </c>
      <c r="C32" s="55" t="s">
        <v>20</v>
      </c>
      <c r="D32" s="426"/>
      <c r="E32" s="426"/>
      <c r="F32" s="426"/>
      <c r="G32" s="426"/>
      <c r="H32" s="426"/>
      <c r="I32" s="426"/>
      <c r="J32" s="426">
        <v>193.62</v>
      </c>
      <c r="K32" s="426">
        <v>0</v>
      </c>
      <c r="L32" s="426">
        <v>138.30000000000001</v>
      </c>
      <c r="M32" s="426">
        <v>27.76</v>
      </c>
      <c r="N32" s="426">
        <v>221.28</v>
      </c>
      <c r="O32" s="426"/>
      <c r="P32" s="56"/>
      <c r="Q32" s="57"/>
      <c r="R32" s="57"/>
      <c r="S32" s="57"/>
      <c r="T32" s="57"/>
      <c r="U32" s="57"/>
      <c r="V32" s="57"/>
      <c r="W32" s="57"/>
      <c r="X32" s="57"/>
      <c r="Y32" s="57"/>
      <c r="Z32" s="57"/>
      <c r="AG32" s="1"/>
      <c r="AO32" s="1"/>
    </row>
    <row r="33" spans="2:41" ht="16.5" customHeight="1">
      <c r="B33" s="585"/>
      <c r="C33" s="52" t="s">
        <v>21</v>
      </c>
      <c r="D33" s="58"/>
      <c r="E33" s="58"/>
      <c r="F33" s="58"/>
      <c r="G33" s="58"/>
      <c r="H33" s="58"/>
      <c r="I33" s="58"/>
      <c r="J33" s="58">
        <f t="shared" ref="J33:N33" si="5">J31-J32</f>
        <v>-17.760350877193019</v>
      </c>
      <c r="K33" s="58">
        <f t="shared" si="5"/>
        <v>0</v>
      </c>
      <c r="L33" s="58">
        <f t="shared" si="5"/>
        <v>-12.685964912280724</v>
      </c>
      <c r="M33" s="58">
        <f t="shared" si="5"/>
        <v>8.7873684210526299</v>
      </c>
      <c r="N33" s="58">
        <f t="shared" si="5"/>
        <v>-18.136140350877241</v>
      </c>
      <c r="O33" s="427"/>
      <c r="P33" s="59"/>
      <c r="Q33" s="427"/>
      <c r="R33" s="427"/>
      <c r="S33" s="427"/>
      <c r="T33" s="427"/>
      <c r="U33" s="427"/>
      <c r="V33" s="427"/>
      <c r="W33" s="427"/>
      <c r="X33" s="427"/>
      <c r="Y33" s="427"/>
      <c r="Z33" s="427"/>
      <c r="AE33" s="1"/>
      <c r="AG33" s="1"/>
      <c r="AM33" s="1"/>
      <c r="AO33" s="1"/>
    </row>
    <row r="34" spans="2:41" ht="15.75" customHeight="1">
      <c r="B34" s="60"/>
      <c r="D34" s="61"/>
      <c r="E34" s="61"/>
      <c r="F34" s="61"/>
      <c r="G34" s="61"/>
      <c r="H34" s="61"/>
      <c r="I34" s="61"/>
      <c r="J34" s="61"/>
      <c r="K34" s="61"/>
      <c r="L34" s="61"/>
      <c r="M34" s="61"/>
      <c r="N34" s="61"/>
      <c r="O34" s="61"/>
      <c r="P34" s="62"/>
      <c r="Q34" s="61"/>
      <c r="R34" s="61"/>
      <c r="S34" s="61"/>
      <c r="T34" s="61"/>
      <c r="U34" s="61"/>
      <c r="V34" s="61"/>
      <c r="W34" s="61"/>
      <c r="X34" s="61"/>
      <c r="Y34" s="61"/>
      <c r="Z34" s="61"/>
      <c r="AE34" s="1"/>
      <c r="AG34" s="1"/>
      <c r="AM34" s="1"/>
      <c r="AO34" s="1"/>
    </row>
    <row r="35" spans="2:41" ht="15.75" customHeight="1">
      <c r="B35" s="63"/>
      <c r="C35" s="63"/>
      <c r="D35" s="517">
        <f>C54</f>
        <v>2021</v>
      </c>
      <c r="E35" s="588"/>
      <c r="F35" s="583"/>
      <c r="H35" s="44" t="s">
        <v>22</v>
      </c>
      <c r="I35" s="64"/>
      <c r="J35" s="1"/>
      <c r="K35" s="65"/>
      <c r="AG35" s="1"/>
      <c r="AO35" s="1"/>
    </row>
    <row r="36" spans="2:41" ht="15.75" customHeight="1">
      <c r="B36" s="63"/>
      <c r="C36" s="66" t="str">
        <f>"Acum. hasta dic-"&amp;TEXT($C$54-1,"#")</f>
        <v>Acum. hasta dic-2020</v>
      </c>
      <c r="D36" s="67" t="str">
        <f>"Enero-"&amp;TEXT($C$55,"#")</f>
        <v>Enero-Noviembre</v>
      </c>
      <c r="E36" s="68" t="str">
        <f>TEXT(IF($C$55="Enero","Febrero",IF($C$55="Febrero","Marzo",IF($C$55="Marzo","Abril",IF($C$55="Abril","Mayo",IF($C$55="Mayo","Junio",IF($C$55="Junio","Julio",IF($C$55="Julio","Agosto",IF($C$55="Agosto","Septiembre",IF($C$55="Septiembre","Octubre",IF($C$55="Octubre","Noviembre",IF($C$55="Noviembre","",IF($C$55="Diciembre","",0)))))))))))),"#")&amp;"-Diciembre"</f>
        <v>-Diciembre</v>
      </c>
      <c r="F36" s="69" t="s">
        <v>23</v>
      </c>
      <c r="G36" s="68" t="str">
        <f>TEXT($C$54+1,"#")&amp;""</f>
        <v>2022</v>
      </c>
      <c r="H36" s="68" t="str">
        <f>TEXT($C$54+2,"#")&amp;" y resto"</f>
        <v>2023 y resto</v>
      </c>
      <c r="I36" s="67" t="s">
        <v>24</v>
      </c>
      <c r="J36" s="69" t="s">
        <v>25</v>
      </c>
      <c r="K36" s="69" t="s">
        <v>69</v>
      </c>
      <c r="M36" s="70" t="str">
        <f>"M.O.B. "&amp;TEXT($C$55,"#")&amp;"-"&amp;TEXT($C$54,"#")</f>
        <v>M.O.B. Noviembre-2021</v>
      </c>
      <c r="N36" s="71">
        <f>IFERROR(1-D43/D37,"")</f>
        <v>0.28749999999999987</v>
      </c>
      <c r="AG36" s="1"/>
      <c r="AO36" s="1"/>
    </row>
    <row r="37" spans="2:41" ht="15.75" customHeight="1">
      <c r="B37" s="72" t="s">
        <v>70</v>
      </c>
      <c r="C37" s="73"/>
      <c r="D37" s="74">
        <f>IF($C$55="Enero",SUM(D31),IF($C$55="Febrero",SUM(D31:E31),IF($C$55="Marzo",SUM(D31:F31),IF($C$55="Abril",SUM(D31:G31),IF($C$55="Mayo",SUM(D31:H31),IF($C$55="Junio",SUM(D31:I31),IF($C$55="Julio",SUM(D31:J31),IF($C$55="Agosto",SUM(D31:K31),IF($C$55="Septiembre",SUM(D31:L31),IF($C$55="Octubre",SUM(D31:M31),IF($C$55="Noviembre",SUM(D31:N31),IF($C$55="Diciembre",SUM(D31:O31),0))))))))))))</f>
        <v>541.16491228070163</v>
      </c>
      <c r="E37" s="75">
        <f>IF($C$55="Enero",SUM(E31:O31),IF($C$55="Febrero",SUM(F31:O31),IF($C$55="Marzo",SUM(G31:O31),IF($C$55="Abril",SUM(H31:O31),IF($C$55="Mayo",SUM(I31:O31),IF($C$55="Junio",SUM(J31:O31),IF($C$55="Julio",SUM(K31:O31),IF($C$55="Agosto",SUM(L31:O31),IF($C$55="Septiembre",SUM(M31:O31),IF($C$55="Octubre",SUM(N31:O31),IF($C$55="Noviembre",O31,0)))))))))))</f>
        <v>0</v>
      </c>
      <c r="F37" s="76">
        <f t="shared" ref="F37:F38" si="6">D37+E37</f>
        <v>541.16491228070163</v>
      </c>
      <c r="G37" s="75">
        <f>SUM(P31:AA31)</f>
        <v>0</v>
      </c>
      <c r="H37" s="35"/>
      <c r="I37" s="74">
        <f t="shared" ref="I37:I38" si="7">C37+D37</f>
        <v>541.16491228070163</v>
      </c>
      <c r="J37" s="77">
        <f t="shared" ref="J37:J38" si="8">E37+G37+H37+I37</f>
        <v>541.16491228070163</v>
      </c>
      <c r="K37" s="428">
        <f>J37-K48</f>
        <v>-1780.3550877192984</v>
      </c>
      <c r="L37" s="44" t="s">
        <v>71</v>
      </c>
      <c r="M37" s="78" t="s">
        <v>28</v>
      </c>
      <c r="N37" s="79">
        <f>IFERROR(1-J43/J37,"")</f>
        <v>0.28749999999999987</v>
      </c>
      <c r="AG37" s="1"/>
      <c r="AO37" s="1"/>
    </row>
    <row r="38" spans="2:41" ht="15.75" customHeight="1">
      <c r="B38" s="72" t="s">
        <v>29</v>
      </c>
      <c r="C38" s="73"/>
      <c r="D38" s="74">
        <f>IF($C$55="Enero",SUM(D21),IF($C$55="Febrero",SUM(D21:E21),IF($C$55="Marzo",SUM(D21:F21),IF($C$55="Abril",SUM(D21:G21),IF($C$55="Mayo",SUM(D21:H21),IF($C$55="Junio",SUM(D21:I21),IF($C$55="Julio",SUM(D21:J21),IF($C$55="Agosto",SUM(D21:K21),IF($C$55="Septiembre",SUM(D21:L21),IF($C$55="Octubre",SUM(D21:M21),IF($C$55="Noviembre",SUM(D21:N21),0)))))))))))</f>
        <v>2321.52</v>
      </c>
      <c r="E38" s="75">
        <f>IF($C$55="Enero",SUM(E21:O21),IF($C$55="Febrero",SUM(F21:O21),IF($C$55="Marzo",SUM(G21:O21),IF($C$55="Abril",SUM(H21:O21),IF($C$55="Mayo",SUM(I21:O21),IF($C$55="Junio",SUM(J21:O21),IF($C$55="Julio",SUM(K21:O21),IF($C$55="Agosto",SUM(L21:O21),IF($C$55="Septiembre",SUM(M21:O21),IF($C$55="Octubre",SUM(N21:O21),IF($C$55="Noviembre",O21,0)))))))))))</f>
        <v>0</v>
      </c>
      <c r="F38" s="76">
        <f t="shared" si="6"/>
        <v>2321.52</v>
      </c>
      <c r="G38" s="75">
        <f>SUM(P21:AA21)</f>
        <v>0</v>
      </c>
      <c r="H38" s="35"/>
      <c r="I38" s="74">
        <f t="shared" si="7"/>
        <v>2321.52</v>
      </c>
      <c r="J38" s="80">
        <f t="shared" si="8"/>
        <v>2321.52</v>
      </c>
      <c r="K38" s="141">
        <f>K48-J38</f>
        <v>0</v>
      </c>
      <c r="L38" s="44" t="s">
        <v>72</v>
      </c>
      <c r="M38" s="78" t="s">
        <v>31</v>
      </c>
      <c r="N38" s="79">
        <f>IFERROR(I43/J43,"")</f>
        <v>1</v>
      </c>
      <c r="O38" s="1"/>
      <c r="S38" s="1"/>
      <c r="AG38" s="1"/>
      <c r="AO38" s="1"/>
    </row>
    <row r="39" spans="2:41" ht="15.75" customHeight="1">
      <c r="M39" s="78" t="s">
        <v>32</v>
      </c>
      <c r="N39" s="81">
        <f>J38-J43</f>
        <v>1935.94</v>
      </c>
      <c r="O39" s="1"/>
      <c r="S39" s="1"/>
      <c r="AG39" s="1"/>
      <c r="AO39" s="1"/>
    </row>
    <row r="40" spans="2:41" ht="15.75" customHeight="1">
      <c r="B40" s="72" t="s">
        <v>33</v>
      </c>
      <c r="C40" s="73"/>
      <c r="D40" s="74">
        <f>IF($C$55="Enero",SUM(D22),IF($C$55="Febrero",SUM(D22:E22),IF($C$55="Marzo",SUM(E22:F22),IF($C$55="Abril",SUM(E22:G22),IF($C$55="Mayo",SUM(D22:H22),IF($C$55="Junio",SUM(D22:I22),IF($C$55="Julio",SUM(D22:J22),IF($C$55="Agosto",SUM(D22:K22),IF($C$55="Septiembre",SUM(D22:L22),IF($C$55="Octubre",SUM(D22:M22),IF($C$55="Noviembre",SUM(D22:N22),IF($C$55="Diciembre",SUM(D22:O22),0))))))))))))</f>
        <v>0</v>
      </c>
      <c r="E40" s="75">
        <f>IF($C$55="Enero",SUM(E22:O22),IF($C$55="Febrero",SUM(F22:O22),IF($C$55="Marzo",SUM(G22:O22),IF($C$55="Abril",SUM(H22:O22),IF($C$55="Mayo",SUM(I22:O22),IF($C$55="Junio",SUM(J22:O22),IF($C$55="Julio",SUM(K22:O22),IF($C$55="Agosto",SUM(L22:O22),IF($C$55="Septiembre",SUM(M22:O22),IF($C$55="Octubre",SUM(N22:O22),IF($C$55="Noviembre",O22,0)))))))))))</f>
        <v>0</v>
      </c>
      <c r="F40" s="76">
        <f t="shared" ref="F40:F43" si="9">D40+E40</f>
        <v>0</v>
      </c>
      <c r="G40" s="75">
        <f>SUM(P22:AA22)</f>
        <v>0</v>
      </c>
      <c r="H40" s="35"/>
      <c r="I40" s="74">
        <f t="shared" ref="I40:I42" si="10">C40+D40</f>
        <v>0</v>
      </c>
      <c r="J40" s="80">
        <f t="shared" ref="J40:J43" si="11">E40+G40+H40+I40</f>
        <v>0</v>
      </c>
      <c r="L40" s="348"/>
      <c r="M40" s="82" t="s">
        <v>34</v>
      </c>
      <c r="N40" s="83">
        <f>J37-J38</f>
        <v>-1780.3550877192984</v>
      </c>
      <c r="O40" s="84" t="s">
        <v>35</v>
      </c>
      <c r="S40" s="1"/>
      <c r="AG40" s="1"/>
      <c r="AO40" s="1"/>
    </row>
    <row r="41" spans="2:41" ht="15.75" customHeight="1">
      <c r="B41" s="72" t="s">
        <v>36</v>
      </c>
      <c r="C41" s="73"/>
      <c r="D41" s="74">
        <f>IF($C$55="Enero",SUM(D23:D27),IF($C$55="Febrero",SUM(D23:E27),IF($C$55="Marzo",SUM(D23:F27),IF($C$55="Abril",SUM(D23:G27),IF($C$55="Mayo",SUM(D23:H27),IF($C$55="Junio",SUM(D23:I27),IF($C$55="Julio",SUM(D23:J27),IF($C$55="Agosto",SUM(D23:K27),IF($C$55="Septiembre",SUM(D23:L27),IF($C$55="Octubre",SUM(D23:M27),IF($C$55="Noviembre",SUM(D23:N27),IF($C$55="Diciembre",SUM(D23:O27),0))))))))))))</f>
        <v>385.58</v>
      </c>
      <c r="E41" s="75">
        <f>IF($C$55="Enero",SUM(E24:O27),IF($C$55="Febrero",SUM(F24:O27),IF($C$55="Marzo",SUM(G24:O27),IF($C$55="Abril",SUM(H24:O27),IF($C$55="Mayo",SUM(I24:O27),IF($C$55="Junio",SUM(J24:O27),IF($C$55="Julio",SUM(K24:O27),IF($C$55="Agosto",SUM(L24:O27),IF($C$55="Septiembre",SUM(M24:O27),IF($C$55="Octubre",SUM(N24:O27),IF($C$55="Noviembre",SUM(O24:O27),0)))))))))))</f>
        <v>0</v>
      </c>
      <c r="F41" s="76">
        <f t="shared" si="9"/>
        <v>385.58</v>
      </c>
      <c r="G41" s="75">
        <f>SUM(P23:AA27)</f>
        <v>0</v>
      </c>
      <c r="H41" s="75">
        <f>SUMPRODUCT(C4:C7,AB4:AB7)</f>
        <v>0</v>
      </c>
      <c r="I41" s="74">
        <f t="shared" si="10"/>
        <v>385.58</v>
      </c>
      <c r="J41" s="80">
        <f t="shared" si="11"/>
        <v>385.58</v>
      </c>
      <c r="R41" s="84"/>
      <c r="S41" s="84"/>
      <c r="AG41" s="1"/>
      <c r="AO41" s="1"/>
    </row>
    <row r="42" spans="2:41" ht="15.75" customHeight="1">
      <c r="B42" s="72" t="s">
        <v>37</v>
      </c>
      <c r="C42" s="73">
        <v>0</v>
      </c>
      <c r="D42" s="74">
        <v>0</v>
      </c>
      <c r="E42" s="75">
        <f>IF(I$4="Enero",SUM(#REF!),IF(I$4="Febrero",SUM(#REF!),IF(I$4="Marzo",SUM(#REF!),IF(I$4="Abril",SUM(#REF!),IF(I$4="Mayo",SUM(#REF!),IF(I$4="Junio",SUM(#REF!),IF(I$4="Julio",SUM(#REF!),IF(I$4="Agosto",SUM(#REF!),IF(I$4="Septiembre",SUM(#REF!),IF(I$4="Octubre",SUM(#REF!),IF(I$4="Noviembre",#REF!,0)))))))))))</f>
        <v>0</v>
      </c>
      <c r="F42" s="76">
        <f t="shared" si="9"/>
        <v>0</v>
      </c>
      <c r="G42" s="75">
        <f>SUM(S58:Z58)</f>
        <v>0</v>
      </c>
      <c r="H42" s="75">
        <f>SUMPRODUCT(C13:C18,AB13:AB18)</f>
        <v>0</v>
      </c>
      <c r="I42" s="74">
        <f t="shared" si="10"/>
        <v>0</v>
      </c>
      <c r="J42" s="80">
        <f t="shared" si="11"/>
        <v>0</v>
      </c>
      <c r="K42" s="1"/>
      <c r="AG42" s="1"/>
      <c r="AO42" s="1"/>
    </row>
    <row r="43" spans="2:41" ht="15.75" customHeight="1">
      <c r="B43" s="85" t="s">
        <v>38</v>
      </c>
      <c r="C43" s="86">
        <f t="shared" ref="C43:E43" si="12">SUM(C40:C42)</f>
        <v>0</v>
      </c>
      <c r="D43" s="87">
        <f t="shared" si="12"/>
        <v>385.58</v>
      </c>
      <c r="E43" s="88">
        <f t="shared" si="12"/>
        <v>0</v>
      </c>
      <c r="F43" s="89">
        <f t="shared" si="9"/>
        <v>385.58</v>
      </c>
      <c r="G43" s="88">
        <f t="shared" ref="G43:I43" si="13">SUM(G40:G42)</f>
        <v>0</v>
      </c>
      <c r="H43" s="88">
        <f t="shared" si="13"/>
        <v>0</v>
      </c>
      <c r="I43" s="87">
        <f t="shared" si="13"/>
        <v>385.58</v>
      </c>
      <c r="J43" s="90">
        <f t="shared" si="11"/>
        <v>385.58</v>
      </c>
      <c r="K43" s="1"/>
      <c r="AF43" s="1"/>
      <c r="AG43" s="1"/>
      <c r="AN43" s="1"/>
      <c r="AO43" s="1"/>
    </row>
    <row r="44" spans="2:41" ht="15.75" customHeight="1">
      <c r="B44" s="1"/>
      <c r="C44" s="1"/>
      <c r="D44" s="1"/>
      <c r="E44" s="1"/>
      <c r="AF44" s="1"/>
      <c r="AG44" s="1"/>
      <c r="AN44" s="1"/>
      <c r="AO44" s="1"/>
    </row>
    <row r="45" spans="2:41" ht="15.75" customHeight="1">
      <c r="C45" s="116" t="s">
        <v>39</v>
      </c>
      <c r="D45" s="430" t="s">
        <v>73</v>
      </c>
      <c r="E45" s="117" t="s">
        <v>40</v>
      </c>
      <c r="F45" s="118" t="s">
        <v>41</v>
      </c>
      <c r="G45" s="119" t="s">
        <v>42</v>
      </c>
      <c r="H45" s="120" t="s">
        <v>43</v>
      </c>
      <c r="R45" s="1"/>
    </row>
    <row r="46" spans="2:41" ht="15.75" customHeight="1">
      <c r="R46" s="1"/>
    </row>
    <row r="47" spans="2:41" ht="15.75" customHeight="1">
      <c r="B47" s="96" t="s">
        <v>44</v>
      </c>
      <c r="C47" s="97" t="s">
        <v>45</v>
      </c>
      <c r="G47" s="1"/>
      <c r="J47" s="98" t="s">
        <v>46</v>
      </c>
      <c r="K47" s="99" t="s">
        <v>47</v>
      </c>
      <c r="L47" s="1"/>
    </row>
    <row r="48" spans="2:41" ht="15.75" customHeight="1">
      <c r="B48" s="85" t="s">
        <v>48</v>
      </c>
      <c r="C48" s="97" t="s">
        <v>49</v>
      </c>
      <c r="G48" s="1"/>
      <c r="H48" s="1"/>
      <c r="J48" s="96" t="s">
        <v>74</v>
      </c>
      <c r="K48" s="100">
        <v>2321.52</v>
      </c>
      <c r="L48" s="47"/>
    </row>
    <row r="49" spans="2:44" ht="15.75" customHeight="1">
      <c r="B49" s="85" t="s">
        <v>51</v>
      </c>
      <c r="C49" s="97" t="s">
        <v>52</v>
      </c>
      <c r="G49" s="1"/>
      <c r="J49" s="96" t="s">
        <v>53</v>
      </c>
      <c r="K49" s="100">
        <f>SUM(K50:K52)</f>
        <v>1433.7</v>
      </c>
      <c r="L49" s="125" t="s">
        <v>54</v>
      </c>
    </row>
    <row r="50" spans="2:44" ht="15.75" customHeight="1">
      <c r="B50" s="85" t="s">
        <v>55</v>
      </c>
      <c r="C50" s="97" t="s">
        <v>56</v>
      </c>
      <c r="G50" s="1"/>
      <c r="H50" s="1"/>
      <c r="J50" s="96" t="s">
        <v>33</v>
      </c>
      <c r="K50" s="100">
        <v>0</v>
      </c>
      <c r="L50" s="1"/>
    </row>
    <row r="51" spans="2:44" ht="15.75" customHeight="1">
      <c r="B51" s="85" t="s">
        <v>57</v>
      </c>
      <c r="C51" s="97" t="s">
        <v>58</v>
      </c>
      <c r="G51" s="1"/>
      <c r="H51" s="84"/>
      <c r="J51" s="96" t="s">
        <v>36</v>
      </c>
      <c r="K51" s="100">
        <v>1433.7</v>
      </c>
      <c r="L51" s="101"/>
    </row>
    <row r="52" spans="2:44" ht="15.75" customHeight="1">
      <c r="B52" s="85" t="s">
        <v>59</v>
      </c>
      <c r="C52" s="102">
        <v>44348</v>
      </c>
      <c r="D52" s="44" t="s">
        <v>60</v>
      </c>
      <c r="F52" s="1"/>
      <c r="H52" s="1"/>
      <c r="J52" s="96" t="s">
        <v>37</v>
      </c>
      <c r="K52" s="100">
        <v>0</v>
      </c>
      <c r="L52" s="1"/>
    </row>
    <row r="53" spans="2:44" ht="15.75" customHeight="1">
      <c r="B53" s="85" t="s">
        <v>61</v>
      </c>
      <c r="C53" s="103">
        <v>44531</v>
      </c>
      <c r="D53" s="1"/>
      <c r="F53" s="1"/>
      <c r="H53" s="1"/>
      <c r="J53" s="96" t="s">
        <v>62</v>
      </c>
      <c r="K53" s="104">
        <v>0.36009999999999998</v>
      </c>
      <c r="L53" s="1"/>
    </row>
    <row r="54" spans="2:44" ht="15.75" customHeight="1">
      <c r="B54" s="105" t="s">
        <v>63</v>
      </c>
      <c r="C54" s="106">
        <v>2021</v>
      </c>
      <c r="F54" s="1"/>
      <c r="G54" s="107"/>
      <c r="H54" s="1"/>
      <c r="J54" s="84"/>
      <c r="L54" s="1"/>
    </row>
    <row r="55" spans="2:44" ht="15.75" customHeight="1">
      <c r="B55" s="105" t="s">
        <v>64</v>
      </c>
      <c r="C55" s="106" t="s">
        <v>75</v>
      </c>
      <c r="D55" s="108"/>
      <c r="E55" s="109"/>
      <c r="F55" s="109"/>
      <c r="G55" s="109"/>
      <c r="H55" s="109"/>
    </row>
    <row r="56" spans="2:44" ht="15.75" customHeight="1">
      <c r="B56" s="85" t="s">
        <v>66</v>
      </c>
      <c r="C56" s="110" t="s">
        <v>67</v>
      </c>
      <c r="Q56" s="111"/>
    </row>
    <row r="57" spans="2:44" ht="15.75" customHeight="1">
      <c r="B57" s="85" t="s">
        <v>68</v>
      </c>
      <c r="C57" s="110">
        <v>81</v>
      </c>
      <c r="H57" s="1"/>
      <c r="AE57" s="1"/>
      <c r="AF57" s="1"/>
      <c r="AG57" s="1"/>
      <c r="AH57" s="1"/>
      <c r="AI57" s="1"/>
      <c r="AJ57" s="1"/>
    </row>
    <row r="58" spans="2:44" ht="15.75" customHeight="1">
      <c r="H58" s="112"/>
      <c r="AE58" s="1"/>
      <c r="AF58" s="1"/>
      <c r="AG58" s="1"/>
      <c r="AH58" s="1"/>
      <c r="AI58" s="1"/>
      <c r="AJ58" s="1"/>
      <c r="AM58" s="1"/>
      <c r="AN58" s="1"/>
      <c r="AO58" s="1"/>
      <c r="AP58" s="1"/>
      <c r="AQ58" s="1"/>
      <c r="AR58" s="1"/>
    </row>
    <row r="59" spans="2:44" ht="15.75" customHeight="1">
      <c r="H59" s="113"/>
      <c r="AD59" s="1"/>
      <c r="AE59" s="1"/>
      <c r="AF59" s="1"/>
      <c r="AG59" s="1"/>
      <c r="AH59" s="1"/>
      <c r="AI59" s="1"/>
      <c r="AJ59" s="1"/>
      <c r="AM59" s="1"/>
      <c r="AN59" s="1"/>
      <c r="AO59" s="1"/>
      <c r="AP59" s="1"/>
      <c r="AQ59" s="1"/>
      <c r="AR59" s="1"/>
    </row>
    <row r="60" spans="2:44" ht="15.75" customHeight="1">
      <c r="H60" s="112"/>
      <c r="AD60" s="1"/>
      <c r="AE60" s="1"/>
      <c r="AF60" s="1"/>
      <c r="AG60" s="1"/>
      <c r="AH60" s="1"/>
      <c r="AI60" s="1"/>
      <c r="AJ60" s="1"/>
      <c r="AL60" s="1"/>
      <c r="AM60" s="1"/>
      <c r="AN60" s="1"/>
      <c r="AO60" s="1"/>
      <c r="AP60" s="1"/>
      <c r="AQ60" s="1"/>
      <c r="AR60" s="1"/>
    </row>
    <row r="61" spans="2:44" ht="15.75" customHeight="1">
      <c r="H61" s="113"/>
      <c r="AD61" s="1"/>
      <c r="AE61" s="1"/>
      <c r="AF61" s="1"/>
      <c r="AG61" s="1"/>
      <c r="AH61" s="1"/>
      <c r="AI61" s="1"/>
      <c r="AJ61" s="1"/>
      <c r="AL61" s="1"/>
      <c r="AM61" s="1"/>
      <c r="AN61" s="1"/>
      <c r="AO61" s="1"/>
      <c r="AP61" s="1"/>
      <c r="AQ61" s="1"/>
      <c r="AR61" s="1"/>
    </row>
    <row r="62" spans="2:44" ht="15.75" customHeight="1">
      <c r="H62" s="113"/>
      <c r="AD62" s="1"/>
      <c r="AE62" s="1"/>
      <c r="AF62" s="1"/>
      <c r="AG62" s="1"/>
      <c r="AH62" s="1"/>
      <c r="AI62" s="1"/>
      <c r="AJ62" s="1"/>
      <c r="AL62" s="1"/>
      <c r="AM62" s="1"/>
      <c r="AN62" s="1"/>
      <c r="AO62" s="1"/>
      <c r="AP62" s="1"/>
      <c r="AQ62" s="1"/>
      <c r="AR62" s="1"/>
    </row>
    <row r="63" spans="2:44" ht="15.75" customHeight="1">
      <c r="H63" s="113"/>
      <c r="R63" s="1"/>
      <c r="AD63" s="1"/>
      <c r="AE63" s="1"/>
      <c r="AF63" s="1"/>
      <c r="AG63" s="1"/>
      <c r="AH63" s="1"/>
      <c r="AI63" s="1"/>
      <c r="AJ63" s="1"/>
      <c r="AL63" s="1"/>
      <c r="AM63" s="1"/>
      <c r="AN63" s="1"/>
      <c r="AO63" s="1"/>
      <c r="AP63" s="1"/>
      <c r="AQ63" s="1"/>
      <c r="AR63" s="1"/>
    </row>
    <row r="64" spans="2:44" ht="15.75" customHeight="1">
      <c r="H64" s="113"/>
      <c r="R64" s="1"/>
      <c r="AD64" s="1"/>
      <c r="AE64" s="1"/>
      <c r="AF64" s="1"/>
      <c r="AG64" s="1"/>
      <c r="AH64" s="1"/>
      <c r="AI64" s="1"/>
      <c r="AJ64" s="1"/>
      <c r="AL64" s="1"/>
      <c r="AM64" s="1"/>
      <c r="AN64" s="1"/>
      <c r="AO64" s="1"/>
      <c r="AP64" s="1"/>
      <c r="AQ64" s="1"/>
      <c r="AR64" s="1"/>
    </row>
    <row r="65" spans="6:44" ht="15.75" customHeight="1">
      <c r="H65" s="113"/>
      <c r="R65" s="1"/>
      <c r="AD65" s="1"/>
      <c r="AE65" s="1"/>
      <c r="AF65" s="1"/>
      <c r="AG65" s="1"/>
      <c r="AH65" s="1"/>
      <c r="AI65" s="1"/>
      <c r="AJ65" s="1"/>
      <c r="AL65" s="1"/>
      <c r="AM65" s="1"/>
      <c r="AN65" s="1"/>
      <c r="AO65" s="1"/>
      <c r="AP65" s="1"/>
      <c r="AQ65" s="1"/>
      <c r="AR65" s="1"/>
    </row>
    <row r="66" spans="6:44" ht="15.75" customHeight="1">
      <c r="R66" s="1"/>
      <c r="AD66" s="1"/>
      <c r="AE66" s="1"/>
      <c r="AF66" s="1"/>
      <c r="AG66" s="1"/>
      <c r="AH66" s="1"/>
      <c r="AI66" s="1"/>
      <c r="AJ66" s="1"/>
      <c r="AL66" s="1"/>
      <c r="AM66" s="1"/>
      <c r="AN66" s="1"/>
      <c r="AO66" s="1"/>
      <c r="AP66" s="1"/>
      <c r="AQ66" s="1"/>
      <c r="AR66" s="1"/>
    </row>
    <row r="67" spans="6:44" ht="15.75" customHeight="1">
      <c r="F67" s="1"/>
      <c r="R67" s="1"/>
      <c r="AD67" s="1"/>
      <c r="AE67" s="1"/>
      <c r="AF67" s="1"/>
      <c r="AG67" s="1"/>
      <c r="AH67" s="1"/>
      <c r="AI67" s="1"/>
      <c r="AJ67" s="1"/>
      <c r="AL67" s="1"/>
      <c r="AM67" s="1"/>
      <c r="AN67" s="1"/>
      <c r="AO67" s="1"/>
      <c r="AP67" s="1"/>
      <c r="AQ67" s="1"/>
      <c r="AR67" s="1"/>
    </row>
    <row r="68" spans="6:44" ht="15.75" customHeight="1">
      <c r="F68" s="1"/>
      <c r="G68" s="10"/>
      <c r="H68" s="1"/>
      <c r="R68" s="1"/>
      <c r="AD68" s="1"/>
      <c r="AE68" s="1"/>
      <c r="AF68" s="1"/>
      <c r="AG68" s="1"/>
      <c r="AH68" s="1"/>
      <c r="AI68" s="1"/>
      <c r="AJ68" s="1"/>
      <c r="AL68" s="1"/>
      <c r="AM68" s="1"/>
      <c r="AN68" s="1"/>
      <c r="AO68" s="1"/>
      <c r="AP68" s="1"/>
      <c r="AQ68" s="1"/>
      <c r="AR68" s="1"/>
    </row>
    <row r="69" spans="6:44" ht="15.75" customHeight="1">
      <c r="R69" s="1"/>
      <c r="AD69" s="1"/>
      <c r="AE69" s="1"/>
      <c r="AF69" s="1"/>
      <c r="AG69" s="1"/>
      <c r="AH69" s="1"/>
      <c r="AI69" s="1"/>
      <c r="AJ69" s="1"/>
      <c r="AL69" s="1"/>
      <c r="AM69" s="1"/>
      <c r="AN69" s="1"/>
      <c r="AO69" s="1"/>
      <c r="AP69" s="1"/>
      <c r="AQ69" s="1"/>
      <c r="AR69" s="1"/>
    </row>
    <row r="70" spans="6:44" ht="15.75" customHeight="1">
      <c r="R70" s="1"/>
      <c r="AD70" s="1"/>
      <c r="AE70" s="1"/>
      <c r="AF70" s="1"/>
      <c r="AG70" s="1"/>
      <c r="AH70" s="1"/>
      <c r="AI70" s="1"/>
      <c r="AJ70" s="1"/>
      <c r="AL70" s="1"/>
      <c r="AM70" s="1"/>
      <c r="AN70" s="1"/>
      <c r="AO70" s="1"/>
      <c r="AP70" s="1"/>
      <c r="AQ70" s="1"/>
      <c r="AR70" s="1"/>
    </row>
    <row r="71" spans="6:44" ht="15.75" customHeight="1">
      <c r="AD71" s="1"/>
      <c r="AE71" s="1"/>
      <c r="AF71" s="1"/>
      <c r="AG71" s="1"/>
      <c r="AH71" s="1"/>
      <c r="AI71" s="1"/>
      <c r="AJ71" s="1"/>
      <c r="AL71" s="1"/>
      <c r="AM71" s="1"/>
      <c r="AN71" s="1"/>
      <c r="AO71" s="1"/>
      <c r="AP71" s="1"/>
      <c r="AQ71" s="1"/>
      <c r="AR71" s="1"/>
    </row>
    <row r="72" spans="6:44" ht="15.75" customHeight="1">
      <c r="AD72" s="1"/>
      <c r="AE72" s="1"/>
      <c r="AF72" s="1"/>
      <c r="AG72" s="1"/>
      <c r="AH72" s="1"/>
      <c r="AI72" s="1"/>
      <c r="AJ72" s="1"/>
      <c r="AL72" s="1"/>
      <c r="AM72" s="1"/>
      <c r="AN72" s="1"/>
      <c r="AO72" s="1"/>
      <c r="AP72" s="1"/>
      <c r="AQ72" s="1"/>
      <c r="AR72" s="1"/>
    </row>
    <row r="73" spans="6:44" ht="15.75" customHeight="1">
      <c r="AD73" s="1"/>
      <c r="AE73" s="1"/>
      <c r="AF73" s="1"/>
      <c r="AG73" s="1"/>
      <c r="AH73" s="1"/>
      <c r="AI73" s="1"/>
      <c r="AJ73" s="1"/>
      <c r="AL73" s="1"/>
      <c r="AM73" s="1"/>
      <c r="AN73" s="1"/>
      <c r="AO73" s="1"/>
      <c r="AP73" s="1"/>
      <c r="AQ73" s="1"/>
      <c r="AR73" s="1"/>
    </row>
    <row r="74" spans="6:44" ht="15.75" customHeight="1">
      <c r="AD74" s="1"/>
      <c r="AE74" s="1"/>
      <c r="AF74" s="1"/>
      <c r="AG74" s="1"/>
      <c r="AH74" s="1"/>
      <c r="AI74" s="1"/>
      <c r="AJ74" s="1"/>
      <c r="AL74" s="1"/>
      <c r="AM74" s="1"/>
      <c r="AN74" s="1"/>
      <c r="AO74" s="1"/>
      <c r="AP74" s="1"/>
      <c r="AQ74" s="1"/>
      <c r="AR74" s="1"/>
    </row>
    <row r="75" spans="6:44" ht="15.75" customHeight="1">
      <c r="AD75" s="1"/>
      <c r="AE75" s="1"/>
      <c r="AF75" s="1"/>
      <c r="AG75" s="1"/>
      <c r="AH75" s="1"/>
      <c r="AI75" s="1"/>
      <c r="AJ75" s="1"/>
      <c r="AL75" s="1"/>
      <c r="AM75" s="1"/>
      <c r="AN75" s="1"/>
      <c r="AO75" s="1"/>
      <c r="AP75" s="1"/>
      <c r="AQ75" s="1"/>
      <c r="AR75" s="1"/>
    </row>
    <row r="76" spans="6:44" ht="15.75" customHeight="1">
      <c r="AD76" s="1"/>
      <c r="AE76" s="1"/>
      <c r="AF76" s="1"/>
      <c r="AG76" s="1"/>
      <c r="AH76" s="1"/>
      <c r="AI76" s="1"/>
      <c r="AJ76" s="1"/>
      <c r="AL76" s="1"/>
      <c r="AM76" s="1"/>
      <c r="AN76" s="1"/>
      <c r="AO76" s="1"/>
      <c r="AP76" s="1"/>
      <c r="AQ76" s="1"/>
      <c r="AR76" s="1"/>
    </row>
    <row r="77" spans="6:44" ht="15.75" customHeight="1">
      <c r="AD77" s="1"/>
      <c r="AE77" s="1"/>
      <c r="AF77" s="1"/>
      <c r="AG77" s="1"/>
      <c r="AH77" s="1"/>
      <c r="AI77" s="1"/>
      <c r="AJ77" s="1"/>
      <c r="AL77" s="1"/>
      <c r="AM77" s="1"/>
      <c r="AN77" s="1"/>
      <c r="AO77" s="1"/>
      <c r="AP77" s="1"/>
      <c r="AQ77" s="1"/>
      <c r="AR77" s="1"/>
    </row>
    <row r="78" spans="6:44" ht="15.75" customHeight="1">
      <c r="K78" s="1"/>
      <c r="L78" s="1"/>
      <c r="M78" s="1"/>
      <c r="N78" s="1"/>
      <c r="O78" s="1"/>
      <c r="P78" s="1"/>
      <c r="Q78" s="1"/>
      <c r="R78" s="1"/>
      <c r="S78" s="1"/>
      <c r="T78" s="1"/>
      <c r="U78" s="1"/>
      <c r="V78" s="1"/>
      <c r="W78" s="1"/>
      <c r="X78" s="1"/>
      <c r="Y78" s="1"/>
      <c r="Z78" s="1"/>
      <c r="AA78" s="1"/>
      <c r="AB78" s="1"/>
      <c r="AC78" s="1"/>
      <c r="AD78" s="1"/>
      <c r="AE78" s="1"/>
      <c r="AF78" s="1"/>
      <c r="AG78" s="1"/>
      <c r="AH78" s="1"/>
      <c r="AI78" s="1"/>
      <c r="AJ78" s="1"/>
      <c r="AL78" s="1"/>
      <c r="AM78" s="1"/>
      <c r="AN78" s="1"/>
      <c r="AO78" s="1"/>
      <c r="AP78" s="1"/>
      <c r="AQ78" s="1"/>
      <c r="AR78" s="1"/>
    </row>
    <row r="79" spans="6:44" ht="15.75" customHeight="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row>
    <row r="80" spans="6:44" ht="15.75" customHeight="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row>
    <row r="81" spans="2:44" ht="15.75" customHeight="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row>
    <row r="82" spans="2:44" ht="15.75" customHeight="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row>
    <row r="83" spans="2:44" ht="15.75" customHeight="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row>
    <row r="84" spans="2:44" ht="15.75" customHeight="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row>
    <row r="85" spans="2:44" ht="15.75" customHeight="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row>
    <row r="86" spans="2:44" ht="15.75" customHeight="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row>
    <row r="87" spans="2:44" ht="15.75" customHeight="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row>
    <row r="88" spans="2:44" ht="15.75" customHeight="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row>
    <row r="89" spans="2:44" ht="15.75" customHeight="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row>
    <row r="90" spans="2:44" ht="15.75" customHeight="1">
      <c r="B90" s="1"/>
      <c r="C90" s="1"/>
      <c r="D90" s="1"/>
      <c r="E90" s="1"/>
      <c r="F90" s="114"/>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row>
    <row r="91" spans="2:44" ht="15.75" customHeight="1">
      <c r="B91" s="1"/>
      <c r="C91" s="1"/>
      <c r="D91" s="1"/>
      <c r="E91" s="1"/>
      <c r="F91" s="114"/>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row>
    <row r="92" spans="2:44" ht="15.75" customHeight="1">
      <c r="B92" s="1"/>
      <c r="C92" s="1"/>
      <c r="D92" s="1"/>
      <c r="E92" s="1"/>
      <c r="F92" s="114"/>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row>
    <row r="93" spans="2:44" ht="15.75" customHeight="1">
      <c r="B93" s="1"/>
      <c r="C93" s="1"/>
      <c r="D93" s="1"/>
      <c r="E93" s="1"/>
      <c r="F93" s="114"/>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row>
    <row r="94" spans="2:44" ht="15.75" customHeight="1">
      <c r="B94" s="1"/>
      <c r="C94" s="1"/>
      <c r="D94" s="1"/>
      <c r="E94" s="1"/>
      <c r="F94" s="114"/>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row>
    <row r="95" spans="2:44" ht="15.75" customHeight="1">
      <c r="B95" s="1"/>
      <c r="C95" s="1"/>
      <c r="D95" s="1"/>
      <c r="E95" s="1"/>
      <c r="F95" s="114"/>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row>
    <row r="96" spans="2:44" ht="15.75" customHeight="1">
      <c r="B96" s="1"/>
      <c r="C96" s="1"/>
      <c r="D96" s="1"/>
      <c r="E96" s="1"/>
      <c r="F96" s="114"/>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row>
    <row r="97" spans="2:44" ht="15.75" customHeight="1">
      <c r="B97" s="1"/>
      <c r="C97" s="1"/>
      <c r="D97" s="1"/>
      <c r="E97" s="1"/>
      <c r="F97" s="114"/>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row>
    <row r="98" spans="2:44" ht="15.75" customHeight="1">
      <c r="B98" s="1"/>
      <c r="C98" s="1"/>
      <c r="D98" s="1"/>
      <c r="E98" s="1"/>
      <c r="F98" s="114"/>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row>
    <row r="99" spans="2:44" ht="15.75" customHeight="1">
      <c r="B99" s="1"/>
      <c r="C99" s="1"/>
      <c r="D99" s="1"/>
      <c r="E99" s="1"/>
      <c r="F99" s="114"/>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row>
    <row r="100" spans="2:44" ht="15.75" customHeight="1">
      <c r="B100" s="1"/>
      <c r="C100" s="1"/>
      <c r="D100" s="1"/>
      <c r="E100" s="1"/>
      <c r="F100" s="114"/>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row>
    <row r="101" spans="2:44" ht="15.75" customHeight="1">
      <c r="B101" s="1"/>
      <c r="C101" s="1"/>
      <c r="D101" s="1"/>
      <c r="E101" s="1"/>
      <c r="F101" s="114"/>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row>
    <row r="102" spans="2:44" ht="15.75" customHeight="1">
      <c r="B102" s="1"/>
      <c r="C102" s="1"/>
      <c r="D102" s="1"/>
      <c r="E102" s="1"/>
      <c r="F102" s="114"/>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row>
    <row r="103" spans="2:44" ht="15.75" customHeight="1">
      <c r="B103" s="1"/>
      <c r="C103" s="1"/>
      <c r="D103" s="1"/>
      <c r="E103" s="1"/>
      <c r="F103" s="114"/>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row>
    <row r="104" spans="2:44" ht="15.75" customHeight="1">
      <c r="B104" s="1"/>
      <c r="C104" s="1"/>
      <c r="D104" s="1"/>
      <c r="E104" s="1"/>
      <c r="F104" s="114"/>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row>
    <row r="105" spans="2:44" ht="15.75" customHeight="1">
      <c r="B105" s="1"/>
      <c r="C105" s="1"/>
      <c r="D105" s="1"/>
      <c r="E105" s="1"/>
      <c r="F105" s="114"/>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row>
    <row r="106" spans="2:44" ht="15.75" customHeight="1">
      <c r="B106" s="1"/>
      <c r="C106" s="1"/>
      <c r="D106" s="1"/>
      <c r="E106" s="1"/>
      <c r="F106" s="114"/>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row>
    <row r="107" spans="2:44" ht="15.75" customHeight="1">
      <c r="B107" s="1"/>
      <c r="C107" s="1"/>
      <c r="D107" s="1"/>
      <c r="E107" s="1"/>
      <c r="F107" s="114"/>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row>
    <row r="108" spans="2:44" ht="15.75" customHeight="1">
      <c r="B108" s="1"/>
      <c r="C108" s="1"/>
      <c r="D108" s="1"/>
      <c r="E108" s="1"/>
      <c r="F108" s="114"/>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row>
    <row r="109" spans="2:44" ht="15.75" customHeight="1">
      <c r="B109" s="1"/>
      <c r="C109" s="1"/>
      <c r="D109" s="1"/>
      <c r="E109" s="1"/>
      <c r="F109" s="114"/>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row>
    <row r="110" spans="2:44" ht="15.75" customHeight="1">
      <c r="B110" s="1"/>
      <c r="C110" s="1"/>
      <c r="D110" s="1"/>
      <c r="E110" s="1"/>
      <c r="F110" s="114"/>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row>
    <row r="111" spans="2:44" ht="15.75" customHeight="1">
      <c r="B111" s="1"/>
      <c r="C111" s="1"/>
      <c r="D111" s="1"/>
      <c r="E111" s="1"/>
      <c r="F111" s="114"/>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row>
    <row r="112" spans="2:44" ht="15.75" customHeight="1">
      <c r="B112" s="1"/>
      <c r="C112" s="1"/>
      <c r="D112" s="1"/>
      <c r="E112" s="1"/>
      <c r="F112" s="114"/>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row>
    <row r="113" spans="2:44" ht="15.75" customHeight="1">
      <c r="B113" s="1"/>
      <c r="C113" s="1"/>
      <c r="D113" s="1"/>
      <c r="E113" s="1"/>
      <c r="F113" s="114"/>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row>
    <row r="114" spans="2:44" ht="15.75" customHeight="1">
      <c r="B114" s="1"/>
      <c r="C114" s="1"/>
      <c r="D114" s="1"/>
      <c r="E114" s="1"/>
      <c r="F114" s="114"/>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row>
    <row r="115" spans="2:44" ht="15.75" customHeight="1">
      <c r="B115" s="1"/>
      <c r="C115" s="1"/>
      <c r="D115" s="1"/>
      <c r="E115" s="1"/>
      <c r="F115" s="114"/>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row>
    <row r="116" spans="2:44" ht="15.75" customHeight="1">
      <c r="B116" s="1"/>
      <c r="C116" s="1"/>
      <c r="D116" s="1"/>
      <c r="E116" s="1"/>
      <c r="F116" s="114"/>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row>
    <row r="117" spans="2:44" ht="15.75" customHeight="1">
      <c r="B117" s="1"/>
      <c r="C117" s="1"/>
      <c r="D117" s="1"/>
      <c r="E117" s="1"/>
      <c r="F117" s="114"/>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row>
    <row r="118" spans="2:44" ht="15.75" customHeight="1">
      <c r="B118" s="1"/>
      <c r="C118" s="1"/>
      <c r="D118" s="1"/>
      <c r="E118" s="1"/>
      <c r="F118" s="114"/>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row>
    <row r="119" spans="2:44" ht="15.75" customHeight="1">
      <c r="B119" s="1"/>
      <c r="C119" s="1"/>
      <c r="D119" s="1"/>
      <c r="E119" s="1"/>
      <c r="F119" s="114"/>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row>
    <row r="120" spans="2:44" ht="15.75" customHeight="1">
      <c r="B120" s="1"/>
      <c r="C120" s="1"/>
      <c r="D120" s="1"/>
      <c r="E120" s="1"/>
      <c r="F120" s="114"/>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row>
    <row r="121" spans="2:44" ht="15.75" customHeight="1">
      <c r="B121" s="1"/>
      <c r="C121" s="1"/>
      <c r="D121" s="1"/>
      <c r="E121" s="1"/>
      <c r="F121" s="114"/>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row>
    <row r="122" spans="2:44" ht="15.75" customHeight="1">
      <c r="B122" s="1"/>
      <c r="C122" s="1"/>
      <c r="D122" s="1"/>
      <c r="E122" s="1"/>
      <c r="F122" s="114"/>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row>
    <row r="123" spans="2:44" ht="15.75" customHeight="1">
      <c r="B123" s="1"/>
      <c r="C123" s="1"/>
      <c r="D123" s="1"/>
      <c r="E123" s="1"/>
      <c r="F123" s="114"/>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row>
    <row r="124" spans="2:44" ht="15.75" customHeight="1">
      <c r="B124" s="1"/>
      <c r="C124" s="1"/>
      <c r="D124" s="1"/>
      <c r="E124" s="1"/>
      <c r="F124" s="114"/>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row>
    <row r="125" spans="2:44" ht="15.75" customHeight="1">
      <c r="B125" s="1"/>
      <c r="C125" s="1"/>
      <c r="D125" s="1"/>
      <c r="E125" s="1"/>
      <c r="F125" s="114"/>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row>
    <row r="126" spans="2:44" ht="15.75" customHeight="1">
      <c r="B126" s="1"/>
      <c r="C126" s="1"/>
      <c r="D126" s="1"/>
      <c r="E126" s="1"/>
      <c r="F126" s="114"/>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row>
    <row r="127" spans="2:44" ht="15.75" customHeight="1">
      <c r="B127" s="1"/>
      <c r="C127" s="1"/>
      <c r="D127" s="1"/>
      <c r="E127" s="1"/>
      <c r="F127" s="114"/>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row>
    <row r="128" spans="2:44" ht="15.75" customHeight="1">
      <c r="B128" s="1"/>
      <c r="C128" s="1"/>
      <c r="D128" s="1"/>
      <c r="E128" s="1"/>
      <c r="F128" s="114"/>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row>
    <row r="129" spans="2:44" ht="15.75" customHeight="1">
      <c r="B129" s="1"/>
      <c r="C129" s="1"/>
      <c r="D129" s="1"/>
      <c r="E129" s="1"/>
      <c r="F129" s="114"/>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row>
    <row r="130" spans="2:44" ht="15.75" customHeight="1">
      <c r="B130" s="1"/>
      <c r="C130" s="1"/>
      <c r="D130" s="1"/>
      <c r="E130" s="1"/>
      <c r="F130" s="114"/>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row>
    <row r="131" spans="2:44" ht="15.75" customHeight="1">
      <c r="B131" s="1"/>
      <c r="C131" s="1"/>
      <c r="D131" s="1"/>
      <c r="E131" s="1"/>
      <c r="F131" s="114"/>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row>
    <row r="132" spans="2:44" ht="15.75" customHeight="1">
      <c r="B132" s="1"/>
      <c r="C132" s="1"/>
      <c r="D132" s="1"/>
      <c r="E132" s="1"/>
      <c r="F132" s="114"/>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row>
    <row r="133" spans="2:44" ht="15.75" customHeight="1">
      <c r="B133" s="1"/>
      <c r="C133" s="1"/>
      <c r="D133" s="1"/>
      <c r="E133" s="1"/>
      <c r="F133" s="114"/>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row>
    <row r="134" spans="2:44" ht="15.75" customHeight="1">
      <c r="B134" s="1"/>
      <c r="C134" s="1"/>
      <c r="D134" s="1"/>
      <c r="E134" s="1"/>
      <c r="F134" s="114"/>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row>
    <row r="135" spans="2:44" ht="15.75" customHeight="1">
      <c r="B135" s="1"/>
      <c r="C135" s="1"/>
      <c r="D135" s="1"/>
      <c r="E135" s="1"/>
      <c r="F135" s="114"/>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row>
    <row r="136" spans="2:44" ht="15.75" customHeight="1">
      <c r="B136" s="1"/>
      <c r="C136" s="1"/>
      <c r="D136" s="1"/>
      <c r="E136" s="1"/>
      <c r="F136" s="114"/>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row>
    <row r="137" spans="2:44" ht="15.75" customHeight="1">
      <c r="B137" s="1"/>
      <c r="C137" s="1"/>
      <c r="D137" s="1"/>
      <c r="E137" s="1"/>
      <c r="F137" s="114"/>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row>
    <row r="138" spans="2:44" ht="15.75" customHeight="1">
      <c r="B138" s="1"/>
      <c r="C138" s="1"/>
      <c r="D138" s="1"/>
      <c r="E138" s="1"/>
      <c r="F138" s="114"/>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row>
    <row r="139" spans="2:44" ht="15.75" customHeight="1">
      <c r="B139" s="1"/>
      <c r="C139" s="1"/>
      <c r="D139" s="1"/>
      <c r="E139" s="1"/>
      <c r="F139" s="114"/>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row>
    <row r="140" spans="2:44" ht="15.75" customHeight="1">
      <c r="B140" s="1"/>
      <c r="C140" s="1"/>
      <c r="D140" s="1"/>
      <c r="E140" s="1"/>
      <c r="F140" s="114"/>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row>
    <row r="141" spans="2:44" ht="15.75" customHeight="1">
      <c r="B141" s="1"/>
      <c r="C141" s="1"/>
      <c r="D141" s="1"/>
      <c r="E141" s="1"/>
      <c r="F141" s="114"/>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row>
    <row r="142" spans="2:44" ht="15.75" customHeight="1">
      <c r="B142" s="1"/>
      <c r="C142" s="1"/>
      <c r="D142" s="1"/>
      <c r="E142" s="1"/>
      <c r="F142" s="114"/>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row>
    <row r="143" spans="2:44" ht="15.75" customHeight="1">
      <c r="B143" s="1"/>
      <c r="C143" s="1"/>
      <c r="D143" s="1"/>
      <c r="E143" s="1"/>
      <c r="F143" s="114"/>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row>
    <row r="144" spans="2:44" ht="15.75" customHeight="1">
      <c r="B144" s="1"/>
      <c r="C144" s="1"/>
      <c r="D144" s="1"/>
      <c r="E144" s="1"/>
      <c r="F144" s="114"/>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row>
    <row r="145" spans="2:44" ht="15.75" customHeight="1">
      <c r="B145" s="1"/>
      <c r="C145" s="1"/>
      <c r="D145" s="1"/>
      <c r="E145" s="1"/>
      <c r="F145" s="114"/>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row>
    <row r="146" spans="2:44" ht="15.75" customHeight="1">
      <c r="B146" s="1"/>
      <c r="C146" s="1"/>
      <c r="D146" s="1"/>
      <c r="E146" s="1"/>
      <c r="F146" s="114"/>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row>
    <row r="147" spans="2:44" ht="15.75" customHeight="1">
      <c r="B147" s="1"/>
      <c r="C147" s="1"/>
      <c r="D147" s="1"/>
      <c r="E147" s="1"/>
      <c r="F147" s="114"/>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row>
    <row r="148" spans="2:44" ht="15.75" customHeight="1">
      <c r="B148" s="1"/>
      <c r="C148" s="1"/>
      <c r="D148" s="1"/>
      <c r="E148" s="1"/>
      <c r="F148" s="114"/>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row>
    <row r="149" spans="2:44" ht="15.75" customHeight="1">
      <c r="B149" s="1"/>
      <c r="C149" s="1"/>
      <c r="D149" s="1"/>
      <c r="E149" s="1"/>
      <c r="F149" s="114"/>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row>
    <row r="150" spans="2:44" ht="15.75" customHeight="1">
      <c r="B150" s="1"/>
      <c r="C150" s="1"/>
      <c r="D150" s="1"/>
      <c r="E150" s="1"/>
      <c r="F150" s="114"/>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row>
    <row r="151" spans="2:44" ht="15.75" customHeight="1">
      <c r="B151" s="1"/>
      <c r="C151" s="1"/>
      <c r="D151" s="1"/>
      <c r="E151" s="1"/>
      <c r="F151" s="114"/>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row>
    <row r="152" spans="2:44" ht="15.75" customHeight="1">
      <c r="B152" s="1"/>
      <c r="C152" s="1"/>
      <c r="D152" s="1"/>
      <c r="E152" s="1"/>
      <c r="F152" s="114"/>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row>
    <row r="153" spans="2:44" ht="15.75" customHeight="1">
      <c r="B153" s="1"/>
      <c r="C153" s="1"/>
      <c r="D153" s="1"/>
      <c r="E153" s="1"/>
      <c r="F153" s="114"/>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row>
    <row r="154" spans="2:44" ht="15.75" customHeight="1">
      <c r="B154" s="1"/>
      <c r="C154" s="1"/>
      <c r="D154" s="1"/>
      <c r="E154" s="1"/>
      <c r="F154" s="114"/>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spans="2:44" ht="15.75" customHeight="1">
      <c r="B155" s="1"/>
      <c r="C155" s="1"/>
      <c r="D155" s="1"/>
      <c r="E155" s="1"/>
      <c r="F155" s="114"/>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row>
    <row r="156" spans="2:44" ht="15.75" customHeight="1">
      <c r="B156" s="1"/>
      <c r="C156" s="1"/>
      <c r="D156" s="1"/>
      <c r="E156" s="1"/>
      <c r="F156" s="114"/>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row>
    <row r="157" spans="2:44" ht="15.75" customHeight="1">
      <c r="B157" s="1"/>
      <c r="C157" s="1"/>
      <c r="D157" s="1"/>
      <c r="E157" s="1"/>
      <c r="F157" s="114"/>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row>
    <row r="158" spans="2:44" ht="15.75" customHeight="1">
      <c r="B158" s="1"/>
      <c r="C158" s="1"/>
      <c r="D158" s="1"/>
      <c r="E158" s="1"/>
      <c r="F158" s="114"/>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row>
    <row r="159" spans="2:44" ht="15.75" customHeight="1">
      <c r="B159" s="1"/>
      <c r="C159" s="1"/>
      <c r="D159" s="1"/>
      <c r="E159" s="1"/>
      <c r="F159" s="114"/>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row>
    <row r="160" spans="2:44" ht="15.75" customHeight="1">
      <c r="B160" s="1"/>
      <c r="C160" s="1"/>
      <c r="D160" s="1"/>
      <c r="E160" s="1"/>
      <c r="F160" s="114"/>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row>
    <row r="161" spans="2:44" ht="15.75" customHeight="1">
      <c r="B161" s="1"/>
      <c r="C161" s="1"/>
      <c r="D161" s="1"/>
      <c r="E161" s="1"/>
      <c r="F161" s="114"/>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row>
    <row r="162" spans="2:44" ht="15.75" customHeight="1">
      <c r="B162" s="1"/>
      <c r="C162" s="1"/>
      <c r="D162" s="1"/>
      <c r="E162" s="1"/>
      <c r="F162" s="114"/>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row>
    <row r="163" spans="2:44" ht="15.75" customHeight="1">
      <c r="B163" s="1"/>
      <c r="C163" s="1"/>
      <c r="D163" s="1"/>
      <c r="E163" s="1"/>
      <c r="F163" s="114"/>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row>
    <row r="164" spans="2:44" ht="15.75" customHeight="1">
      <c r="B164" s="1"/>
      <c r="C164" s="1"/>
      <c r="D164" s="1"/>
      <c r="E164" s="1"/>
      <c r="F164" s="114"/>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row>
    <row r="165" spans="2:44" ht="15.75" customHeight="1">
      <c r="B165" s="1"/>
      <c r="C165" s="1"/>
      <c r="D165" s="1"/>
      <c r="E165" s="1"/>
      <c r="F165" s="114"/>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row>
    <row r="166" spans="2:44" ht="15.75" customHeight="1">
      <c r="B166" s="1"/>
      <c r="C166" s="1"/>
      <c r="D166" s="1"/>
      <c r="E166" s="1"/>
      <c r="F166" s="114"/>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row>
    <row r="167" spans="2:44" ht="15.75" customHeight="1">
      <c r="B167" s="1"/>
      <c r="C167" s="1"/>
      <c r="D167" s="1"/>
      <c r="E167" s="1"/>
      <c r="F167" s="114"/>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row>
    <row r="168" spans="2:44" ht="15.75" customHeight="1">
      <c r="B168" s="1"/>
      <c r="C168" s="1"/>
      <c r="D168" s="1"/>
      <c r="E168" s="1"/>
      <c r="F168" s="114"/>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row>
    <row r="169" spans="2:44" ht="15.75" customHeight="1">
      <c r="B169" s="1"/>
      <c r="C169" s="1"/>
      <c r="D169" s="1"/>
      <c r="E169" s="1"/>
      <c r="F169" s="114"/>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row>
    <row r="170" spans="2:44" ht="15.75" customHeight="1">
      <c r="B170" s="1"/>
      <c r="C170" s="1"/>
      <c r="D170" s="1"/>
      <c r="E170" s="1"/>
      <c r="F170" s="114"/>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row>
    <row r="171" spans="2:44" ht="15.75" customHeight="1">
      <c r="B171" s="1"/>
      <c r="C171" s="1"/>
      <c r="D171" s="1"/>
      <c r="E171" s="1"/>
      <c r="F171" s="114"/>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row>
    <row r="172" spans="2:44" ht="15.75" customHeight="1">
      <c r="B172" s="1"/>
      <c r="C172" s="1"/>
      <c r="D172" s="1"/>
      <c r="E172" s="1"/>
      <c r="F172" s="114"/>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row>
    <row r="173" spans="2:44" ht="15.75" customHeight="1">
      <c r="B173" s="1"/>
      <c r="C173" s="1"/>
      <c r="D173" s="1"/>
      <c r="E173" s="1"/>
      <c r="F173" s="114"/>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row>
    <row r="174" spans="2:44" ht="15.75" customHeight="1">
      <c r="B174" s="1"/>
      <c r="C174" s="1"/>
      <c r="D174" s="1"/>
      <c r="E174" s="1"/>
      <c r="F174" s="114"/>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row>
    <row r="175" spans="2:44" ht="15.75" customHeight="1">
      <c r="B175" s="1"/>
      <c r="C175" s="1"/>
      <c r="D175" s="1"/>
      <c r="E175" s="1"/>
      <c r="F175" s="114"/>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row>
    <row r="176" spans="2:44" ht="15.75" customHeight="1">
      <c r="B176" s="1"/>
      <c r="C176" s="1"/>
      <c r="D176" s="1"/>
      <c r="E176" s="1"/>
      <c r="F176" s="114"/>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row>
    <row r="177" spans="2:44" ht="15.75" customHeight="1">
      <c r="B177" s="1"/>
      <c r="C177" s="1"/>
      <c r="D177" s="1"/>
      <c r="E177" s="1"/>
      <c r="F177" s="114"/>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row>
    <row r="178" spans="2:44" ht="15.75" customHeight="1">
      <c r="B178" s="1"/>
      <c r="C178" s="1"/>
      <c r="D178" s="1"/>
      <c r="E178" s="1"/>
      <c r="F178" s="114"/>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row>
    <row r="179" spans="2:44" ht="15.75" customHeight="1">
      <c r="B179" s="1"/>
      <c r="C179" s="1"/>
      <c r="D179" s="1"/>
      <c r="E179" s="1"/>
      <c r="F179" s="114"/>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row>
    <row r="180" spans="2:44" ht="15.75" customHeight="1">
      <c r="B180" s="1"/>
      <c r="C180" s="1"/>
      <c r="D180" s="1"/>
      <c r="E180" s="1"/>
      <c r="F180" s="114"/>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row>
    <row r="181" spans="2:44" ht="15.75" customHeight="1">
      <c r="B181" s="1"/>
      <c r="C181" s="1"/>
      <c r="D181" s="1"/>
      <c r="E181" s="1"/>
      <c r="F181" s="114"/>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row>
    <row r="182" spans="2:44" ht="15.75" customHeight="1">
      <c r="B182" s="1"/>
      <c r="C182" s="1"/>
      <c r="D182" s="1"/>
      <c r="E182" s="1"/>
      <c r="F182" s="114"/>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row>
    <row r="183" spans="2:44" ht="15.75" customHeight="1">
      <c r="B183" s="1"/>
      <c r="C183" s="1"/>
      <c r="D183" s="1"/>
      <c r="E183" s="1"/>
      <c r="F183" s="114"/>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row>
    <row r="184" spans="2:44" ht="15.75" customHeight="1">
      <c r="B184" s="1"/>
      <c r="C184" s="1"/>
      <c r="D184" s="1"/>
      <c r="E184" s="1"/>
      <c r="F184" s="114"/>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row>
    <row r="185" spans="2:44" ht="15.75" customHeight="1">
      <c r="B185" s="1"/>
      <c r="C185" s="1"/>
      <c r="D185" s="1"/>
      <c r="E185" s="1"/>
      <c r="F185" s="114"/>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row>
    <row r="186" spans="2:44" ht="15.75" customHeight="1">
      <c r="B186" s="1"/>
      <c r="C186" s="1"/>
      <c r="D186" s="1"/>
      <c r="E186" s="1"/>
      <c r="F186" s="114"/>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row>
    <row r="187" spans="2:44" ht="15.75" customHeight="1">
      <c r="B187" s="1"/>
      <c r="C187" s="1"/>
      <c r="D187" s="1"/>
      <c r="E187" s="1"/>
      <c r="F187" s="114"/>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row>
    <row r="188" spans="2:44" ht="15.75" customHeight="1">
      <c r="B188" s="1"/>
      <c r="C188" s="1"/>
      <c r="D188" s="1"/>
      <c r="E188" s="1"/>
      <c r="F188" s="114"/>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row>
    <row r="189" spans="2:44" ht="15.75" customHeight="1">
      <c r="B189" s="1"/>
      <c r="C189" s="1"/>
      <c r="D189" s="1"/>
      <c r="E189" s="1"/>
      <c r="F189" s="114"/>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row>
    <row r="190" spans="2:44" ht="15.75" customHeight="1">
      <c r="B190" s="1"/>
      <c r="C190" s="1"/>
      <c r="D190" s="1"/>
      <c r="E190" s="1"/>
      <c r="F190" s="114"/>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row>
    <row r="191" spans="2:44" ht="15.75" customHeight="1">
      <c r="B191" s="1"/>
      <c r="C191" s="1"/>
      <c r="D191" s="1"/>
      <c r="E191" s="1"/>
      <c r="F191" s="114"/>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row>
    <row r="192" spans="2:44" ht="15.75" customHeight="1">
      <c r="B192" s="1"/>
      <c r="C192" s="1"/>
      <c r="D192" s="1"/>
      <c r="E192" s="1"/>
      <c r="F192" s="114"/>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row>
    <row r="193" spans="2:44" ht="15.75" customHeight="1">
      <c r="B193" s="1"/>
      <c r="C193" s="1"/>
      <c r="D193" s="1"/>
      <c r="E193" s="1"/>
      <c r="F193" s="114"/>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row>
    <row r="194" spans="2:44" ht="15.75" customHeight="1">
      <c r="B194" s="1"/>
      <c r="C194" s="1"/>
      <c r="D194" s="1"/>
      <c r="E194" s="1"/>
      <c r="F194" s="114"/>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row>
    <row r="195" spans="2:44" ht="15.75" customHeight="1">
      <c r="B195" s="1"/>
      <c r="C195" s="1"/>
      <c r="D195" s="1"/>
      <c r="E195" s="1"/>
      <c r="F195" s="114"/>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row>
    <row r="196" spans="2:44" ht="15.75" customHeight="1">
      <c r="B196" s="1"/>
      <c r="C196" s="1"/>
      <c r="D196" s="1"/>
      <c r="E196" s="1"/>
      <c r="F196" s="114"/>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row>
    <row r="197" spans="2:44" ht="15.75" customHeight="1">
      <c r="B197" s="1"/>
      <c r="C197" s="1"/>
      <c r="D197" s="1"/>
      <c r="E197" s="1"/>
      <c r="F197" s="114"/>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row>
    <row r="198" spans="2:44" ht="15.75" customHeight="1">
      <c r="B198" s="1"/>
      <c r="C198" s="1"/>
      <c r="D198" s="1"/>
      <c r="E198" s="1"/>
      <c r="F198" s="114"/>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row>
    <row r="199" spans="2:44" ht="15.75" customHeight="1">
      <c r="B199" s="1"/>
      <c r="C199" s="1"/>
      <c r="D199" s="1"/>
      <c r="E199" s="1"/>
      <c r="F199" s="114"/>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row>
    <row r="200" spans="2:44" ht="15.75" customHeight="1">
      <c r="B200" s="1"/>
      <c r="C200" s="1"/>
      <c r="D200" s="1"/>
      <c r="E200" s="1"/>
      <c r="F200" s="114"/>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row>
    <row r="201" spans="2:44" ht="15.75" customHeight="1">
      <c r="B201" s="1"/>
      <c r="C201" s="1"/>
      <c r="D201" s="1"/>
      <c r="E201" s="1"/>
      <c r="F201" s="114"/>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row>
    <row r="202" spans="2:44" ht="15.75" customHeight="1">
      <c r="B202" s="1"/>
      <c r="C202" s="1"/>
      <c r="D202" s="1"/>
      <c r="E202" s="1"/>
      <c r="F202" s="114"/>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row>
    <row r="203" spans="2:44" ht="15.75" customHeight="1">
      <c r="B203" s="1"/>
      <c r="C203" s="1"/>
      <c r="D203" s="1"/>
      <c r="E203" s="1"/>
      <c r="F203" s="114"/>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row>
    <row r="204" spans="2:44" ht="15.75" customHeight="1">
      <c r="B204" s="1"/>
      <c r="C204" s="1"/>
      <c r="D204" s="1"/>
      <c r="E204" s="1"/>
      <c r="F204" s="114"/>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row>
    <row r="205" spans="2:44" ht="15.75" customHeight="1">
      <c r="B205" s="1"/>
      <c r="C205" s="1"/>
      <c r="D205" s="1"/>
      <c r="E205" s="1"/>
      <c r="F205" s="114"/>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row>
    <row r="206" spans="2:44" ht="15.75" customHeight="1">
      <c r="B206" s="1"/>
      <c r="C206" s="1"/>
      <c r="D206" s="1"/>
      <c r="E206" s="1"/>
      <c r="F206" s="114"/>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row>
    <row r="207" spans="2:44" ht="15.75" customHeight="1">
      <c r="B207" s="1"/>
      <c r="C207" s="1"/>
      <c r="D207" s="1"/>
      <c r="E207" s="1"/>
      <c r="F207" s="114"/>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row>
    <row r="208" spans="2:44" ht="15.75" customHeight="1">
      <c r="B208" s="1"/>
      <c r="C208" s="1"/>
      <c r="D208" s="1"/>
      <c r="E208" s="1"/>
      <c r="F208" s="114"/>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row>
    <row r="209" spans="2:44" ht="15.75" customHeight="1">
      <c r="B209" s="1"/>
      <c r="C209" s="1"/>
      <c r="D209" s="1"/>
      <c r="E209" s="1"/>
      <c r="F209" s="114"/>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row>
    <row r="210" spans="2:44" ht="15.75" customHeight="1">
      <c r="B210" s="1"/>
      <c r="C210" s="1"/>
      <c r="D210" s="1"/>
      <c r="E210" s="1"/>
      <c r="F210" s="114"/>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row>
    <row r="211" spans="2:44" ht="15.75" customHeight="1">
      <c r="B211" s="1"/>
      <c r="C211" s="1"/>
      <c r="D211" s="1"/>
      <c r="E211" s="1"/>
      <c r="F211" s="114"/>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row>
    <row r="212" spans="2:44" ht="15.75" customHeight="1">
      <c r="B212" s="1"/>
      <c r="C212" s="1"/>
      <c r="D212" s="1"/>
      <c r="E212" s="1"/>
      <c r="F212" s="114"/>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row>
    <row r="213" spans="2:44" ht="15.75" customHeight="1">
      <c r="B213" s="1"/>
      <c r="C213" s="1"/>
      <c r="D213" s="1"/>
      <c r="E213" s="1"/>
      <c r="F213" s="114"/>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row>
    <row r="214" spans="2:44" ht="15.75" customHeight="1">
      <c r="B214" s="1"/>
      <c r="C214" s="1"/>
      <c r="D214" s="1"/>
      <c r="E214" s="1"/>
      <c r="F214" s="114"/>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row>
    <row r="215" spans="2:44" ht="15.75" customHeight="1">
      <c r="B215" s="1"/>
      <c r="C215" s="1"/>
      <c r="D215" s="1"/>
      <c r="E215" s="1"/>
      <c r="F215" s="114"/>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row>
    <row r="216" spans="2:44" ht="15.75" customHeight="1">
      <c r="B216" s="1"/>
      <c r="C216" s="1"/>
      <c r="D216" s="1"/>
      <c r="E216" s="1"/>
      <c r="F216" s="114"/>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row>
    <row r="217" spans="2:44" ht="15.75" customHeight="1">
      <c r="B217" s="1"/>
      <c r="C217" s="1"/>
      <c r="D217" s="1"/>
      <c r="E217" s="1"/>
      <c r="F217" s="114"/>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row>
    <row r="218" spans="2:44" ht="15.75" customHeight="1">
      <c r="B218" s="1"/>
      <c r="C218" s="1"/>
      <c r="D218" s="1"/>
      <c r="E218" s="1"/>
      <c r="F218" s="114"/>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row>
    <row r="219" spans="2:44" ht="15.75" customHeight="1">
      <c r="B219" s="1"/>
      <c r="C219" s="1"/>
      <c r="D219" s="1"/>
      <c r="E219" s="1"/>
      <c r="F219" s="114"/>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row>
    <row r="220" spans="2:44" ht="15.75" customHeight="1">
      <c r="B220" s="1"/>
      <c r="C220" s="1"/>
      <c r="D220" s="1"/>
      <c r="E220" s="1"/>
      <c r="F220" s="114"/>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row>
    <row r="221" spans="2:44" ht="15.75" customHeight="1">
      <c r="B221" s="1"/>
      <c r="C221" s="1"/>
      <c r="D221" s="1"/>
      <c r="E221" s="1"/>
      <c r="F221" s="114"/>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row>
    <row r="222" spans="2:44" ht="15.75" customHeight="1">
      <c r="B222" s="1"/>
      <c r="C222" s="1"/>
      <c r="D222" s="1"/>
      <c r="E222" s="1"/>
      <c r="F222" s="114"/>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row>
    <row r="223" spans="2:44" ht="15.75" customHeight="1">
      <c r="B223" s="1"/>
      <c r="C223" s="1"/>
      <c r="D223" s="1"/>
      <c r="E223" s="1"/>
      <c r="F223" s="114"/>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row>
    <row r="224" spans="2:44" ht="15.75" customHeight="1">
      <c r="B224" s="1"/>
      <c r="C224" s="1"/>
      <c r="D224" s="1"/>
      <c r="E224" s="1"/>
      <c r="F224" s="114"/>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row>
    <row r="225" spans="2:44" ht="15.75" customHeight="1">
      <c r="B225" s="1"/>
      <c r="C225" s="1"/>
      <c r="D225" s="1"/>
      <c r="E225" s="1"/>
      <c r="F225" s="114"/>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row>
    <row r="226" spans="2:44" ht="15.75" customHeight="1">
      <c r="B226" s="1"/>
      <c r="C226" s="1"/>
      <c r="D226" s="1"/>
      <c r="E226" s="1"/>
      <c r="F226" s="114"/>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row>
    <row r="227" spans="2:44" ht="15.75" customHeight="1">
      <c r="B227" s="1"/>
      <c r="C227" s="1"/>
      <c r="D227" s="1"/>
      <c r="E227" s="1"/>
      <c r="F227" s="114"/>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row>
    <row r="228" spans="2:44" ht="15.75" customHeight="1">
      <c r="B228" s="1"/>
      <c r="C228" s="1"/>
      <c r="D228" s="1"/>
      <c r="E228" s="1"/>
      <c r="F228" s="114"/>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row>
    <row r="229" spans="2:44" ht="15.75" customHeight="1">
      <c r="B229" s="1"/>
      <c r="C229" s="1"/>
      <c r="D229" s="1"/>
      <c r="E229" s="1"/>
      <c r="F229" s="114"/>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row>
    <row r="230" spans="2:44" ht="15.75" customHeight="1">
      <c r="B230" s="1"/>
      <c r="C230" s="1"/>
      <c r="D230" s="1"/>
      <c r="E230" s="1"/>
      <c r="F230" s="114"/>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row>
    <row r="231" spans="2:44" ht="15.75" customHeight="1">
      <c r="B231" s="1"/>
      <c r="C231" s="1"/>
      <c r="D231" s="1"/>
      <c r="E231" s="1"/>
      <c r="F231" s="114"/>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row>
    <row r="232" spans="2:44" ht="15.75" customHeight="1">
      <c r="B232" s="1"/>
      <c r="C232" s="1"/>
      <c r="D232" s="1"/>
      <c r="E232" s="1"/>
      <c r="F232" s="114"/>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row>
    <row r="233" spans="2:44" ht="15.75" customHeight="1">
      <c r="B233" s="1"/>
      <c r="C233" s="1"/>
      <c r="D233" s="1"/>
      <c r="E233" s="1"/>
      <c r="F233" s="114"/>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row>
    <row r="234" spans="2:44" ht="15.75" customHeight="1">
      <c r="B234" s="1"/>
      <c r="C234" s="1"/>
      <c r="D234" s="1"/>
      <c r="E234" s="1"/>
      <c r="F234" s="114"/>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row>
    <row r="235" spans="2:44" ht="15.75" customHeight="1">
      <c r="B235" s="1"/>
      <c r="C235" s="1"/>
      <c r="D235" s="1"/>
      <c r="E235" s="1"/>
      <c r="F235" s="114"/>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row>
    <row r="236" spans="2:44" ht="15.75" customHeight="1">
      <c r="B236" s="1"/>
      <c r="C236" s="1"/>
      <c r="D236" s="1"/>
      <c r="E236" s="1"/>
      <c r="F236" s="114"/>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row>
    <row r="237" spans="2:44" ht="15.75" customHeight="1">
      <c r="B237" s="1"/>
      <c r="C237" s="1"/>
      <c r="D237" s="1"/>
      <c r="E237" s="1"/>
      <c r="F237" s="114"/>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row>
    <row r="238" spans="2:44" ht="15.75" customHeight="1">
      <c r="B238" s="1"/>
      <c r="C238" s="1"/>
      <c r="D238" s="1"/>
      <c r="E238" s="1"/>
      <c r="F238" s="114"/>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row>
    <row r="239" spans="2:44" ht="15.75" customHeight="1">
      <c r="B239" s="1"/>
      <c r="C239" s="1"/>
      <c r="D239" s="1"/>
      <c r="E239" s="1"/>
      <c r="F239" s="114"/>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row>
    <row r="240" spans="2:44" ht="15.75" customHeight="1">
      <c r="B240" s="1"/>
      <c r="C240" s="1"/>
      <c r="D240" s="1"/>
      <c r="E240" s="1"/>
      <c r="F240" s="114"/>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row>
    <row r="241" spans="2:44" ht="15.75" customHeight="1">
      <c r="B241" s="1"/>
      <c r="C241" s="1"/>
      <c r="D241" s="1"/>
      <c r="E241" s="1"/>
      <c r="F241" s="114"/>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row>
    <row r="242" spans="2:44" ht="15.75" customHeight="1">
      <c r="B242" s="1"/>
      <c r="C242" s="1"/>
      <c r="D242" s="1"/>
      <c r="E242" s="1"/>
      <c r="F242" s="114"/>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row>
    <row r="243" spans="2:44" ht="15.75" customHeight="1">
      <c r="B243" s="1"/>
      <c r="C243" s="1"/>
      <c r="D243" s="1"/>
      <c r="E243" s="1"/>
      <c r="F243" s="114"/>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row>
    <row r="244" spans="2:44" ht="15.75" customHeight="1">
      <c r="B244" s="1"/>
      <c r="C244" s="1"/>
      <c r="D244" s="1"/>
      <c r="E244" s="1"/>
      <c r="F244" s="114"/>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row>
    <row r="245" spans="2:44" ht="15.75" customHeight="1">
      <c r="B245" s="1"/>
      <c r="C245" s="1"/>
      <c r="D245" s="1"/>
      <c r="E245" s="1"/>
      <c r="F245" s="114"/>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row>
    <row r="246" spans="2:44" ht="15.75" customHeight="1">
      <c r="B246" s="1"/>
      <c r="C246" s="1"/>
      <c r="D246" s="1"/>
      <c r="E246" s="1"/>
      <c r="F246" s="114"/>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row>
    <row r="247" spans="2:44" ht="15.75" customHeight="1">
      <c r="B247" s="1"/>
      <c r="C247" s="1"/>
      <c r="D247" s="1"/>
      <c r="E247" s="1"/>
      <c r="F247" s="114"/>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row>
    <row r="248" spans="2:44" ht="15.75" customHeight="1">
      <c r="B248" s="1"/>
      <c r="C248" s="1"/>
      <c r="D248" s="1"/>
      <c r="E248" s="1"/>
      <c r="F248" s="114"/>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row>
    <row r="249" spans="2:44" ht="15.75" customHeight="1">
      <c r="B249" s="1"/>
      <c r="C249" s="1"/>
      <c r="D249" s="1"/>
      <c r="E249" s="1"/>
      <c r="F249" s="114"/>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row>
    <row r="250" spans="2:44" ht="15.75" customHeight="1">
      <c r="B250" s="1"/>
      <c r="C250" s="1"/>
      <c r="D250" s="1"/>
      <c r="E250" s="1"/>
      <c r="F250" s="114"/>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row>
    <row r="251" spans="2:44" ht="15.75" customHeight="1">
      <c r="B251" s="1"/>
      <c r="C251" s="1"/>
      <c r="D251" s="1"/>
      <c r="E251" s="1"/>
      <c r="F251" s="114"/>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row>
    <row r="252" spans="2:44" ht="15.75" customHeight="1">
      <c r="B252" s="1"/>
      <c r="C252" s="1"/>
      <c r="D252" s="1"/>
      <c r="E252" s="1"/>
      <c r="F252" s="114"/>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row>
    <row r="253" spans="2:44" ht="15.75" customHeight="1">
      <c r="B253" s="1"/>
      <c r="C253" s="1"/>
      <c r="D253" s="1"/>
      <c r="E253" s="1"/>
      <c r="F253" s="114"/>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row>
    <row r="254" spans="2:44" ht="15.75" customHeight="1">
      <c r="B254" s="1"/>
      <c r="C254" s="1"/>
      <c r="D254" s="1"/>
      <c r="E254" s="1"/>
      <c r="F254" s="114"/>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row>
    <row r="255" spans="2:44" ht="15.75" customHeight="1">
      <c r="B255" s="1"/>
      <c r="C255" s="1"/>
      <c r="D255" s="1"/>
      <c r="E255" s="1"/>
      <c r="F255" s="114"/>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row>
    <row r="256" spans="2:44" ht="15.75" customHeight="1">
      <c r="B256" s="1"/>
      <c r="C256" s="1"/>
      <c r="D256" s="1"/>
      <c r="E256" s="1"/>
      <c r="F256" s="114"/>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row>
    <row r="257" spans="2:44" ht="15.75" customHeight="1">
      <c r="B257" s="1"/>
      <c r="C257" s="1"/>
      <c r="D257" s="1"/>
      <c r="E257" s="1"/>
      <c r="F257" s="114"/>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row>
    <row r="258" spans="2:44" ht="15.75" customHeight="1">
      <c r="B258" s="1"/>
      <c r="C258" s="1"/>
      <c r="D258" s="1"/>
      <c r="E258" s="1"/>
      <c r="F258" s="114"/>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row>
    <row r="259" spans="2:44" ht="15.75" customHeight="1">
      <c r="B259" s="1"/>
      <c r="C259" s="1"/>
      <c r="D259" s="1"/>
      <c r="E259" s="1"/>
      <c r="F259" s="114"/>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row>
    <row r="260" spans="2:44" ht="15.75" customHeight="1">
      <c r="B260" s="1"/>
      <c r="C260" s="1"/>
      <c r="D260" s="1"/>
      <c r="E260" s="1"/>
      <c r="F260" s="114"/>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row>
    <row r="261" spans="2:44" ht="15.75" customHeight="1">
      <c r="B261" s="1"/>
      <c r="C261" s="1"/>
      <c r="D261" s="1"/>
      <c r="E261" s="1"/>
      <c r="F261" s="114"/>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row>
    <row r="262" spans="2:44" ht="15.75" customHeight="1">
      <c r="B262" s="1"/>
      <c r="C262" s="1"/>
      <c r="D262" s="1"/>
      <c r="E262" s="1"/>
      <c r="F262" s="114"/>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row>
    <row r="263" spans="2:44" ht="15.75" customHeight="1">
      <c r="B263" s="1"/>
      <c r="C263" s="1"/>
      <c r="D263" s="1"/>
      <c r="E263" s="1"/>
      <c r="F263" s="114"/>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row>
    <row r="264" spans="2:44" ht="15.75" customHeight="1">
      <c r="B264" s="1"/>
      <c r="C264" s="1"/>
      <c r="D264" s="1"/>
      <c r="E264" s="1"/>
      <c r="F264" s="114"/>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row>
    <row r="265" spans="2:44" ht="15.75" customHeight="1">
      <c r="B265" s="1"/>
      <c r="C265" s="1"/>
      <c r="D265" s="1"/>
      <c r="E265" s="1"/>
      <c r="F265" s="114"/>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row>
    <row r="266" spans="2:44" ht="15.75" customHeight="1">
      <c r="B266" s="1"/>
      <c r="C266" s="1"/>
      <c r="D266" s="1"/>
      <c r="E266" s="1"/>
      <c r="F266" s="114"/>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row>
    <row r="267" spans="2:44" ht="15.75" customHeight="1">
      <c r="B267" s="1"/>
      <c r="C267" s="1"/>
      <c r="D267" s="1"/>
      <c r="E267" s="1"/>
      <c r="F267" s="114"/>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row>
    <row r="268" spans="2:44" ht="15.75" customHeight="1">
      <c r="B268" s="1"/>
      <c r="C268" s="1"/>
      <c r="D268" s="1"/>
      <c r="E268" s="1"/>
      <c r="F268" s="114"/>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row>
    <row r="269" spans="2:44" ht="15.75" customHeight="1">
      <c r="B269" s="1"/>
      <c r="C269" s="1"/>
      <c r="D269" s="1"/>
      <c r="E269" s="1"/>
      <c r="F269" s="114"/>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row>
    <row r="270" spans="2:44" ht="15.75" customHeight="1">
      <c r="B270" s="1"/>
      <c r="C270" s="1"/>
      <c r="D270" s="1"/>
      <c r="E270" s="1"/>
      <c r="F270" s="114"/>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row>
    <row r="271" spans="2:44" ht="15.75" customHeight="1">
      <c r="B271" s="1"/>
      <c r="C271" s="1"/>
      <c r="D271" s="1"/>
      <c r="E271" s="1"/>
      <c r="F271" s="114"/>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row>
    <row r="272" spans="2:44" ht="15.75" customHeight="1">
      <c r="B272" s="1"/>
      <c r="C272" s="1"/>
      <c r="D272" s="1"/>
      <c r="E272" s="1"/>
      <c r="F272" s="114"/>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row>
    <row r="273" spans="2:44" ht="15.75" customHeight="1">
      <c r="B273" s="1"/>
      <c r="C273" s="1"/>
      <c r="D273" s="1"/>
      <c r="E273" s="1"/>
      <c r="F273" s="114"/>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row>
    <row r="274" spans="2:44" ht="15.75" customHeight="1">
      <c r="B274" s="1"/>
      <c r="C274" s="1"/>
      <c r="D274" s="1"/>
      <c r="E274" s="1"/>
      <c r="F274" s="114"/>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row>
    <row r="275" spans="2:44" ht="15.75" customHeight="1">
      <c r="B275" s="1"/>
      <c r="C275" s="1"/>
      <c r="D275" s="1"/>
      <c r="E275" s="1"/>
      <c r="F275" s="114"/>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row>
    <row r="276" spans="2:44" ht="15.75" customHeight="1">
      <c r="B276" s="1"/>
      <c r="C276" s="1"/>
      <c r="D276" s="1"/>
      <c r="E276" s="1"/>
      <c r="F276" s="114"/>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row>
    <row r="277" spans="2:44" ht="15.75" customHeight="1">
      <c r="B277" s="1"/>
      <c r="C277" s="1"/>
      <c r="D277" s="1"/>
      <c r="E277" s="1"/>
      <c r="F277" s="114"/>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row>
    <row r="278" spans="2:44" ht="15.75" customHeight="1">
      <c r="B278" s="1"/>
      <c r="C278" s="1"/>
      <c r="D278" s="1"/>
      <c r="E278" s="1"/>
      <c r="F278" s="114"/>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row>
    <row r="279" spans="2:44" ht="15.75" customHeight="1">
      <c r="B279" s="1"/>
      <c r="C279" s="1"/>
      <c r="D279" s="1"/>
      <c r="E279" s="1"/>
      <c r="F279" s="114"/>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row>
    <row r="280" spans="2:44" ht="15.75" customHeight="1">
      <c r="B280" s="1"/>
      <c r="C280" s="1"/>
      <c r="D280" s="1"/>
      <c r="E280" s="1"/>
      <c r="F280" s="114"/>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row>
    <row r="281" spans="2:44" ht="15.75" customHeight="1">
      <c r="B281" s="1"/>
      <c r="C281" s="1"/>
      <c r="D281" s="1"/>
      <c r="E281" s="1"/>
      <c r="F281" s="114"/>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row>
    <row r="282" spans="2:44" ht="15.75" customHeight="1">
      <c r="B282" s="1"/>
      <c r="C282" s="1"/>
      <c r="D282" s="1"/>
      <c r="E282" s="1"/>
      <c r="F282" s="114"/>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row>
    <row r="283" spans="2:44" ht="15.75" customHeight="1">
      <c r="B283" s="1"/>
      <c r="C283" s="1"/>
      <c r="D283" s="1"/>
      <c r="E283" s="1"/>
      <c r="F283" s="114"/>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row>
    <row r="284" spans="2:44" ht="15.75" customHeight="1">
      <c r="B284" s="1"/>
      <c r="C284" s="1"/>
      <c r="D284" s="1"/>
      <c r="E284" s="1"/>
      <c r="F284" s="114"/>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row>
    <row r="285" spans="2:44" ht="15.75" customHeight="1">
      <c r="B285" s="1"/>
      <c r="C285" s="1"/>
      <c r="D285" s="1"/>
      <c r="E285" s="1"/>
      <c r="F285" s="114"/>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row>
    <row r="286" spans="2:44" ht="15.75" customHeight="1">
      <c r="B286" s="1"/>
      <c r="C286" s="1"/>
      <c r="D286" s="1"/>
      <c r="E286" s="1"/>
      <c r="F286" s="114"/>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row>
    <row r="287" spans="2:44" ht="15.75" customHeight="1">
      <c r="B287" s="1"/>
      <c r="C287" s="1"/>
      <c r="D287" s="1"/>
      <c r="E287" s="1"/>
      <c r="F287" s="114"/>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row>
    <row r="288" spans="2:44" ht="15.75" customHeight="1">
      <c r="B288" s="1"/>
      <c r="C288" s="1"/>
      <c r="D288" s="1"/>
      <c r="E288" s="1"/>
      <c r="F288" s="114"/>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row>
    <row r="289" spans="2:44" ht="15.75" customHeight="1">
      <c r="B289" s="1"/>
      <c r="C289" s="1"/>
      <c r="D289" s="1"/>
      <c r="E289" s="1"/>
      <c r="F289" s="114"/>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row>
    <row r="290" spans="2:44" ht="15.75" customHeight="1">
      <c r="B290" s="1"/>
      <c r="C290" s="1"/>
      <c r="D290" s="1"/>
      <c r="E290" s="1"/>
      <c r="F290" s="114"/>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row>
    <row r="291" spans="2:44" ht="15.75" customHeight="1">
      <c r="B291" s="1"/>
      <c r="C291" s="1"/>
      <c r="D291" s="1"/>
      <c r="E291" s="1"/>
      <c r="F291" s="114"/>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row>
    <row r="292" spans="2:44" ht="15.75" customHeight="1">
      <c r="B292" s="1"/>
      <c r="C292" s="1"/>
      <c r="D292" s="1"/>
      <c r="E292" s="1"/>
      <c r="F292" s="114"/>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row>
    <row r="293" spans="2:44" ht="15.75" customHeight="1">
      <c r="B293" s="1"/>
      <c r="C293" s="1"/>
      <c r="D293" s="1"/>
      <c r="E293" s="1"/>
      <c r="F293" s="114"/>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row>
    <row r="294" spans="2:44" ht="15.75" customHeight="1">
      <c r="B294" s="1"/>
      <c r="C294" s="1"/>
      <c r="D294" s="1"/>
      <c r="E294" s="1"/>
      <c r="F294" s="114"/>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row>
    <row r="295" spans="2:44" ht="15.75" customHeight="1">
      <c r="B295" s="1"/>
      <c r="C295" s="1"/>
      <c r="D295" s="1"/>
      <c r="E295" s="1"/>
      <c r="F295" s="114"/>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row>
    <row r="296" spans="2:44" ht="15.75" customHeight="1">
      <c r="B296" s="1"/>
      <c r="C296" s="1"/>
      <c r="D296" s="1"/>
      <c r="E296" s="1"/>
      <c r="F296" s="114"/>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row>
    <row r="297" spans="2:44" ht="15.75" customHeight="1">
      <c r="B297" s="1"/>
      <c r="C297" s="1"/>
      <c r="D297" s="1"/>
      <c r="E297" s="1"/>
      <c r="F297" s="114"/>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row>
    <row r="298" spans="2:44" ht="15.75" customHeight="1">
      <c r="B298" s="1"/>
      <c r="C298" s="1"/>
      <c r="D298" s="1"/>
      <c r="E298" s="1"/>
      <c r="F298" s="114"/>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row>
    <row r="299" spans="2:44" ht="15.75" customHeight="1">
      <c r="B299" s="1"/>
      <c r="C299" s="1"/>
      <c r="D299" s="1"/>
      <c r="E299" s="1"/>
      <c r="F299" s="114"/>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row>
    <row r="300" spans="2:44" ht="15.75" customHeight="1">
      <c r="B300" s="1"/>
      <c r="C300" s="1"/>
      <c r="D300" s="1"/>
      <c r="E300" s="1"/>
      <c r="F300" s="114"/>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row>
    <row r="301" spans="2:44" ht="15.75" customHeight="1">
      <c r="B301" s="1"/>
      <c r="C301" s="1"/>
      <c r="D301" s="1"/>
      <c r="E301" s="1"/>
      <c r="F301" s="114"/>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row>
    <row r="302" spans="2:44" ht="15.75" customHeight="1">
      <c r="B302" s="1"/>
      <c r="C302" s="1"/>
      <c r="D302" s="1"/>
      <c r="E302" s="1"/>
      <c r="F302" s="114"/>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row>
    <row r="303" spans="2:44" ht="15.75" customHeight="1">
      <c r="B303" s="1"/>
      <c r="C303" s="1"/>
      <c r="D303" s="1"/>
      <c r="E303" s="1"/>
      <c r="F303" s="114"/>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row>
    <row r="304" spans="2:44" ht="15.75" customHeight="1">
      <c r="B304" s="1"/>
      <c r="C304" s="1"/>
      <c r="D304" s="1"/>
      <c r="E304" s="1"/>
      <c r="F304" s="114"/>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row>
    <row r="305" spans="2:44" ht="15.75" customHeight="1">
      <c r="B305" s="1"/>
      <c r="C305" s="1"/>
      <c r="D305" s="1"/>
      <c r="E305" s="1"/>
      <c r="F305" s="114"/>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row>
    <row r="306" spans="2:44" ht="15.75" customHeight="1">
      <c r="B306" s="1"/>
      <c r="C306" s="1"/>
      <c r="D306" s="1"/>
      <c r="E306" s="1"/>
      <c r="F306" s="114"/>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row>
    <row r="307" spans="2:44" ht="15.75" customHeight="1">
      <c r="B307" s="1"/>
      <c r="C307" s="1"/>
      <c r="D307" s="1"/>
      <c r="E307" s="1"/>
      <c r="F307" s="114"/>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row>
    <row r="308" spans="2:44" ht="15.75" customHeight="1">
      <c r="B308" s="1"/>
      <c r="C308" s="1"/>
      <c r="D308" s="1"/>
      <c r="E308" s="1"/>
      <c r="F308" s="114"/>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row>
    <row r="309" spans="2:44" ht="15.75" customHeight="1">
      <c r="B309" s="1"/>
      <c r="C309" s="1"/>
      <c r="D309" s="1"/>
      <c r="E309" s="1"/>
      <c r="F309" s="114"/>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row>
    <row r="310" spans="2:44" ht="15.75" customHeight="1">
      <c r="B310" s="1"/>
      <c r="C310" s="1"/>
      <c r="D310" s="1"/>
      <c r="E310" s="1"/>
      <c r="F310" s="114"/>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row>
    <row r="311" spans="2:44" ht="15.75" customHeight="1">
      <c r="B311" s="1"/>
      <c r="C311" s="1"/>
      <c r="D311" s="1"/>
      <c r="E311" s="1"/>
      <c r="F311" s="114"/>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row>
    <row r="312" spans="2:44" ht="15.75" customHeight="1">
      <c r="B312" s="1"/>
      <c r="C312" s="1"/>
      <c r="D312" s="1"/>
      <c r="E312" s="1"/>
      <c r="F312" s="114"/>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row>
    <row r="313" spans="2:44" ht="15.75" customHeight="1">
      <c r="B313" s="1"/>
      <c r="C313" s="1"/>
      <c r="D313" s="1"/>
      <c r="E313" s="1"/>
      <c r="F313" s="114"/>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row>
    <row r="314" spans="2:44" ht="15.75" customHeight="1">
      <c r="B314" s="1"/>
      <c r="C314" s="1"/>
      <c r="D314" s="1"/>
      <c r="E314" s="1"/>
      <c r="F314" s="114"/>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row>
    <row r="315" spans="2:44" ht="15.75" customHeight="1">
      <c r="B315" s="1"/>
      <c r="C315" s="1"/>
      <c r="D315" s="1"/>
      <c r="E315" s="1"/>
      <c r="F315" s="114"/>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row>
    <row r="316" spans="2:44" ht="15.75" customHeight="1">
      <c r="B316" s="1"/>
      <c r="C316" s="1"/>
      <c r="D316" s="1"/>
      <c r="E316" s="1"/>
      <c r="F316" s="114"/>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row>
    <row r="317" spans="2:44" ht="15.75" customHeight="1">
      <c r="B317" s="1"/>
      <c r="C317" s="1"/>
      <c r="D317" s="1"/>
      <c r="E317" s="1"/>
      <c r="F317" s="114"/>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row>
    <row r="318" spans="2:44" ht="15.75" customHeight="1">
      <c r="B318" s="1"/>
      <c r="C318" s="1"/>
      <c r="D318" s="1"/>
      <c r="E318" s="1"/>
      <c r="F318" s="114"/>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row>
    <row r="319" spans="2:44" ht="15.75" customHeight="1">
      <c r="B319" s="1"/>
      <c r="C319" s="1"/>
      <c r="D319" s="1"/>
      <c r="E319" s="1"/>
      <c r="F319" s="114"/>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row>
    <row r="320" spans="2:44" ht="15.75" customHeight="1">
      <c r="B320" s="1"/>
      <c r="C320" s="1"/>
      <c r="D320" s="1"/>
      <c r="E320" s="1"/>
      <c r="F320" s="114"/>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row>
    <row r="321" spans="2:44" ht="15.75" customHeight="1">
      <c r="B321" s="1"/>
      <c r="C321" s="1"/>
      <c r="D321" s="1"/>
      <c r="E321" s="1"/>
      <c r="F321" s="114"/>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row>
    <row r="322" spans="2:44" ht="15.75" customHeight="1">
      <c r="B322" s="1"/>
      <c r="C322" s="1"/>
      <c r="D322" s="1"/>
      <c r="E322" s="1"/>
      <c r="F322" s="114"/>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row>
    <row r="323" spans="2:44" ht="15.75" customHeight="1">
      <c r="B323" s="1"/>
      <c r="C323" s="1"/>
      <c r="D323" s="1"/>
      <c r="E323" s="1"/>
      <c r="F323" s="114"/>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row>
    <row r="324" spans="2:44" ht="15.75" customHeight="1">
      <c r="B324" s="1"/>
      <c r="C324" s="1"/>
      <c r="D324" s="1"/>
      <c r="E324" s="1"/>
      <c r="F324" s="114"/>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row>
    <row r="325" spans="2:44" ht="15.75" customHeight="1">
      <c r="B325" s="1"/>
      <c r="C325" s="1"/>
      <c r="D325" s="1"/>
      <c r="E325" s="1"/>
      <c r="F325" s="114"/>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row>
    <row r="326" spans="2:44" ht="15.75" customHeight="1">
      <c r="B326" s="1"/>
      <c r="C326" s="1"/>
      <c r="D326" s="1"/>
      <c r="E326" s="1"/>
      <c r="F326" s="114"/>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row>
    <row r="327" spans="2:44" ht="15.75" customHeight="1">
      <c r="B327" s="1"/>
      <c r="C327" s="1"/>
      <c r="D327" s="1"/>
      <c r="E327" s="1"/>
      <c r="F327" s="114"/>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row>
    <row r="328" spans="2:44" ht="15.75" customHeight="1">
      <c r="B328" s="1"/>
      <c r="C328" s="1"/>
      <c r="D328" s="1"/>
      <c r="E328" s="1"/>
      <c r="F328" s="114"/>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row>
    <row r="329" spans="2:44" ht="15.75" customHeight="1">
      <c r="B329" s="1"/>
      <c r="C329" s="1"/>
      <c r="D329" s="1"/>
      <c r="E329" s="1"/>
      <c r="F329" s="114"/>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row>
    <row r="330" spans="2:44" ht="15.75" customHeight="1">
      <c r="B330" s="1"/>
      <c r="C330" s="1"/>
      <c r="D330" s="1"/>
      <c r="E330" s="1"/>
      <c r="F330" s="114"/>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row>
    <row r="331" spans="2:44" ht="15.75" customHeight="1">
      <c r="B331" s="1"/>
      <c r="C331" s="1"/>
      <c r="D331" s="1"/>
      <c r="E331" s="1"/>
      <c r="F331" s="114"/>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row>
    <row r="332" spans="2:44" ht="15.75" customHeight="1">
      <c r="B332" s="1"/>
      <c r="C332" s="1"/>
      <c r="D332" s="1"/>
      <c r="E332" s="1"/>
      <c r="F332" s="114"/>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row>
    <row r="333" spans="2:44" ht="15.75" customHeight="1">
      <c r="B333" s="1"/>
      <c r="C333" s="1"/>
      <c r="D333" s="1"/>
      <c r="E333" s="1"/>
      <c r="F333" s="114"/>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row>
    <row r="334" spans="2:44" ht="15.75" customHeight="1">
      <c r="B334" s="1"/>
      <c r="C334" s="1"/>
      <c r="D334" s="1"/>
      <c r="E334" s="1"/>
      <c r="F334" s="114"/>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row>
    <row r="335" spans="2:44" ht="15.75" customHeight="1">
      <c r="B335" s="1"/>
      <c r="C335" s="1"/>
      <c r="D335" s="1"/>
      <c r="E335" s="1"/>
      <c r="F335" s="114"/>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row>
    <row r="336" spans="2:44" ht="15.75" customHeight="1">
      <c r="B336" s="1"/>
      <c r="C336" s="1"/>
      <c r="D336" s="1"/>
      <c r="E336" s="1"/>
      <c r="F336" s="114"/>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row>
    <row r="337" spans="2:44" ht="15.75" customHeight="1">
      <c r="B337" s="1"/>
      <c r="C337" s="1"/>
      <c r="D337" s="1"/>
      <c r="E337" s="1"/>
      <c r="F337" s="114"/>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row>
    <row r="338" spans="2:44" ht="15.75" customHeight="1">
      <c r="B338" s="1"/>
      <c r="C338" s="1"/>
      <c r="D338" s="1"/>
      <c r="E338" s="1"/>
      <c r="F338" s="114"/>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row>
    <row r="339" spans="2:44" ht="15.75" customHeight="1">
      <c r="B339" s="1"/>
      <c r="C339" s="1"/>
      <c r="D339" s="1"/>
      <c r="E339" s="1"/>
      <c r="F339" s="114"/>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row>
    <row r="340" spans="2:44" ht="15.75" customHeight="1">
      <c r="B340" s="1"/>
      <c r="C340" s="1"/>
      <c r="D340" s="1"/>
      <c r="E340" s="1"/>
      <c r="F340" s="114"/>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row>
    <row r="341" spans="2:44" ht="15.75" customHeight="1">
      <c r="B341" s="1"/>
      <c r="C341" s="1"/>
      <c r="D341" s="1"/>
      <c r="E341" s="1"/>
      <c r="F341" s="114"/>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row>
    <row r="342" spans="2:44" ht="15.75" customHeight="1">
      <c r="B342" s="1"/>
      <c r="C342" s="1"/>
      <c r="D342" s="1"/>
      <c r="E342" s="1"/>
      <c r="F342" s="114"/>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row>
    <row r="343" spans="2:44" ht="15.75" customHeight="1">
      <c r="B343" s="1"/>
      <c r="C343" s="1"/>
      <c r="D343" s="1"/>
      <c r="E343" s="1"/>
      <c r="F343" s="114"/>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row>
    <row r="344" spans="2:44" ht="15.75" customHeight="1">
      <c r="B344" s="1"/>
      <c r="C344" s="1"/>
      <c r="D344" s="1"/>
      <c r="E344" s="1"/>
      <c r="F344" s="114"/>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row>
    <row r="345" spans="2:44" ht="15.75" customHeight="1">
      <c r="B345" s="1"/>
      <c r="C345" s="1"/>
      <c r="D345" s="1"/>
      <c r="E345" s="1"/>
      <c r="F345" s="114"/>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row>
    <row r="346" spans="2:44" ht="15.75" customHeight="1">
      <c r="B346" s="1"/>
      <c r="C346" s="1"/>
      <c r="D346" s="1"/>
      <c r="E346" s="1"/>
      <c r="F346" s="114"/>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row>
    <row r="347" spans="2:44" ht="15.75" customHeight="1">
      <c r="B347" s="1"/>
      <c r="C347" s="1"/>
      <c r="D347" s="1"/>
      <c r="E347" s="1"/>
      <c r="F347" s="114"/>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row>
    <row r="348" spans="2:44" ht="15.75" customHeight="1">
      <c r="B348" s="1"/>
      <c r="C348" s="1"/>
      <c r="D348" s="1"/>
      <c r="E348" s="1"/>
      <c r="F348" s="114"/>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row>
    <row r="349" spans="2:44" ht="15.75" customHeight="1">
      <c r="B349" s="1"/>
      <c r="C349" s="1"/>
      <c r="D349" s="1"/>
      <c r="E349" s="1"/>
      <c r="F349" s="114"/>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row>
    <row r="350" spans="2:44" ht="15.75" customHeight="1">
      <c r="B350" s="1"/>
      <c r="C350" s="1"/>
      <c r="D350" s="1"/>
      <c r="E350" s="1"/>
      <c r="F350" s="114"/>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row>
    <row r="351" spans="2:44" ht="15.75" customHeight="1">
      <c r="B351" s="1"/>
      <c r="C351" s="1"/>
      <c r="D351" s="1"/>
      <c r="E351" s="1"/>
      <c r="F351" s="114"/>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row>
    <row r="352" spans="2:44" ht="15.75" customHeight="1">
      <c r="B352" s="1"/>
      <c r="C352" s="1"/>
      <c r="D352" s="1"/>
      <c r="E352" s="1"/>
      <c r="F352" s="114"/>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row>
    <row r="353" spans="2:44" ht="15.75" customHeight="1">
      <c r="B353" s="1"/>
      <c r="C353" s="1"/>
      <c r="D353" s="1"/>
      <c r="E353" s="1"/>
      <c r="F353" s="114"/>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row>
    <row r="354" spans="2:44" ht="15.75" customHeight="1">
      <c r="B354" s="1"/>
      <c r="C354" s="1"/>
      <c r="D354" s="1"/>
      <c r="E354" s="1"/>
      <c r="F354" s="114"/>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row>
    <row r="355" spans="2:44" ht="15.75" customHeight="1">
      <c r="B355" s="1"/>
      <c r="C355" s="1"/>
      <c r="D355" s="1"/>
      <c r="E355" s="1"/>
      <c r="F355" s="114"/>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row>
    <row r="356" spans="2:44" ht="15.75" customHeight="1">
      <c r="B356" s="1"/>
      <c r="C356" s="1"/>
      <c r="D356" s="1"/>
      <c r="E356" s="1"/>
      <c r="F356" s="114"/>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row>
    <row r="357" spans="2:44" ht="15.75" customHeight="1">
      <c r="B357" s="1"/>
      <c r="C357" s="1"/>
      <c r="D357" s="1"/>
      <c r="E357" s="1"/>
      <c r="F357" s="114"/>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row>
    <row r="358" spans="2:44" ht="15.75" customHeight="1">
      <c r="B358" s="1"/>
      <c r="C358" s="1"/>
      <c r="D358" s="1"/>
      <c r="E358" s="1"/>
      <c r="F358" s="114"/>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row>
    <row r="359" spans="2:44" ht="15.75" customHeight="1">
      <c r="B359" s="1"/>
      <c r="C359" s="1"/>
      <c r="D359" s="1"/>
      <c r="E359" s="1"/>
      <c r="F359" s="114"/>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row>
    <row r="360" spans="2:44" ht="15.75" customHeight="1">
      <c r="B360" s="1"/>
      <c r="C360" s="1"/>
      <c r="D360" s="1"/>
      <c r="E360" s="1"/>
      <c r="F360" s="114"/>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row>
    <row r="361" spans="2:44" ht="15.75" customHeight="1">
      <c r="B361" s="1"/>
      <c r="C361" s="1"/>
      <c r="D361" s="1"/>
      <c r="E361" s="1"/>
      <c r="F361" s="114"/>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row>
    <row r="362" spans="2:44" ht="15.75" customHeight="1">
      <c r="B362" s="1"/>
      <c r="C362" s="1"/>
      <c r="D362" s="1"/>
      <c r="E362" s="1"/>
      <c r="F362" s="114"/>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row>
    <row r="363" spans="2:44" ht="15.75" customHeight="1">
      <c r="B363" s="1"/>
      <c r="C363" s="1"/>
      <c r="D363" s="1"/>
      <c r="E363" s="1"/>
      <c r="F363" s="114"/>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row>
    <row r="364" spans="2:44" ht="15.75" customHeight="1">
      <c r="B364" s="1"/>
      <c r="C364" s="1"/>
      <c r="D364" s="1"/>
      <c r="E364" s="1"/>
      <c r="F364" s="114"/>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row>
    <row r="365" spans="2:44" ht="15.75" customHeight="1">
      <c r="B365" s="1"/>
      <c r="C365" s="1"/>
      <c r="D365" s="1"/>
      <c r="E365" s="1"/>
      <c r="F365" s="114"/>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row>
    <row r="366" spans="2:44" ht="15.75" customHeight="1">
      <c r="B366" s="1"/>
      <c r="C366" s="1"/>
      <c r="D366" s="1"/>
      <c r="E366" s="1"/>
      <c r="F366" s="114"/>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row>
    <row r="367" spans="2:44" ht="15.75" customHeight="1">
      <c r="B367" s="1"/>
      <c r="C367" s="1"/>
      <c r="D367" s="1"/>
      <c r="E367" s="1"/>
      <c r="F367" s="114"/>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row>
    <row r="368" spans="2:44" ht="15.75" customHeight="1">
      <c r="B368" s="1"/>
      <c r="C368" s="1"/>
      <c r="D368" s="1"/>
      <c r="E368" s="1"/>
      <c r="F368" s="114"/>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row>
    <row r="369" spans="2:44" ht="15.75" customHeight="1">
      <c r="B369" s="1"/>
      <c r="C369" s="1"/>
      <c r="D369" s="1"/>
      <c r="E369" s="1"/>
      <c r="F369" s="114"/>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row>
    <row r="370" spans="2:44" ht="15.75" customHeight="1">
      <c r="B370" s="1"/>
      <c r="C370" s="1"/>
      <c r="D370" s="1"/>
      <c r="E370" s="1"/>
      <c r="F370" s="114"/>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row>
    <row r="371" spans="2:44" ht="15.75" customHeight="1">
      <c r="B371" s="1"/>
      <c r="C371" s="1"/>
      <c r="D371" s="1"/>
      <c r="E371" s="1"/>
      <c r="F371" s="114"/>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row>
    <row r="372" spans="2:44" ht="15.75" customHeight="1">
      <c r="B372" s="1"/>
      <c r="C372" s="1"/>
      <c r="D372" s="1"/>
      <c r="E372" s="1"/>
      <c r="F372" s="114"/>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row>
    <row r="373" spans="2:44" ht="15.75" customHeight="1">
      <c r="B373" s="1"/>
      <c r="C373" s="1"/>
      <c r="D373" s="1"/>
      <c r="E373" s="1"/>
      <c r="F373" s="114"/>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row>
    <row r="374" spans="2:44" ht="15.75" customHeight="1">
      <c r="B374" s="1"/>
      <c r="C374" s="1"/>
      <c r="D374" s="1"/>
      <c r="E374" s="1"/>
      <c r="F374" s="114"/>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row>
    <row r="375" spans="2:44" ht="15.75" customHeight="1">
      <c r="B375" s="1"/>
      <c r="C375" s="1"/>
      <c r="D375" s="1"/>
      <c r="E375" s="1"/>
      <c r="F375" s="114"/>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row>
    <row r="376" spans="2:44" ht="15.75" customHeight="1">
      <c r="B376" s="1"/>
      <c r="C376" s="1"/>
      <c r="D376" s="1"/>
      <c r="E376" s="1"/>
      <c r="F376" s="114"/>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row>
    <row r="377" spans="2:44" ht="15.75" customHeight="1">
      <c r="B377" s="1"/>
      <c r="C377" s="1"/>
      <c r="D377" s="1"/>
      <c r="E377" s="1"/>
      <c r="F377" s="114"/>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row>
    <row r="378" spans="2:44" ht="15.75" customHeight="1">
      <c r="B378" s="1"/>
      <c r="C378" s="1"/>
      <c r="D378" s="1"/>
      <c r="E378" s="1"/>
      <c r="F378" s="114"/>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row>
    <row r="379" spans="2:44" ht="15.75" customHeight="1">
      <c r="B379" s="1"/>
      <c r="C379" s="1"/>
      <c r="D379" s="1"/>
      <c r="E379" s="1"/>
      <c r="F379" s="114"/>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row>
    <row r="380" spans="2:44" ht="15.75" customHeight="1">
      <c r="B380" s="1"/>
      <c r="C380" s="1"/>
      <c r="D380" s="1"/>
      <c r="E380" s="1"/>
      <c r="F380" s="114"/>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row>
    <row r="381" spans="2:44" ht="15.75" customHeight="1">
      <c r="B381" s="1"/>
      <c r="C381" s="1"/>
      <c r="D381" s="1"/>
      <c r="E381" s="1"/>
      <c r="F381" s="114"/>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row>
    <row r="382" spans="2:44" ht="15.75" customHeight="1">
      <c r="B382" s="1"/>
      <c r="C382" s="1"/>
      <c r="D382" s="1"/>
      <c r="E382" s="1"/>
      <c r="F382" s="114"/>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row>
    <row r="383" spans="2:44" ht="15.75" customHeight="1">
      <c r="B383" s="1"/>
      <c r="C383" s="1"/>
      <c r="D383" s="1"/>
      <c r="E383" s="1"/>
      <c r="F383" s="114"/>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row>
    <row r="384" spans="2:44" ht="15.75" customHeight="1">
      <c r="B384" s="1"/>
      <c r="C384" s="1"/>
      <c r="D384" s="1"/>
      <c r="E384" s="1"/>
      <c r="F384" s="114"/>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row>
    <row r="385" spans="2:44" ht="15.75" customHeight="1">
      <c r="B385" s="1"/>
      <c r="C385" s="1"/>
      <c r="D385" s="1"/>
      <c r="E385" s="1"/>
      <c r="F385" s="114"/>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row>
    <row r="386" spans="2:44" ht="15.75" customHeight="1">
      <c r="B386" s="1"/>
      <c r="C386" s="1"/>
      <c r="D386" s="1"/>
      <c r="E386" s="1"/>
      <c r="F386" s="114"/>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row>
    <row r="387" spans="2:44" ht="15.75" customHeight="1">
      <c r="B387" s="1"/>
      <c r="C387" s="1"/>
      <c r="D387" s="1"/>
      <c r="E387" s="1"/>
      <c r="F387" s="114"/>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row>
    <row r="388" spans="2:44" ht="15.75" customHeight="1">
      <c r="B388" s="1"/>
      <c r="C388" s="1"/>
      <c r="D388" s="1"/>
      <c r="E388" s="1"/>
      <c r="F388" s="114"/>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row>
    <row r="389" spans="2:44" ht="15.75" customHeight="1">
      <c r="B389" s="1"/>
      <c r="C389" s="1"/>
      <c r="D389" s="1"/>
      <c r="E389" s="1"/>
      <c r="F389" s="114"/>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row>
    <row r="390" spans="2:44" ht="15.75" customHeight="1">
      <c r="B390" s="1"/>
      <c r="C390" s="1"/>
      <c r="D390" s="1"/>
      <c r="E390" s="1"/>
      <c r="F390" s="114"/>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row>
    <row r="391" spans="2:44" ht="15.75" customHeight="1">
      <c r="B391" s="1"/>
      <c r="C391" s="1"/>
      <c r="D391" s="1"/>
      <c r="E391" s="1"/>
      <c r="F391" s="114"/>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row>
    <row r="392" spans="2:44" ht="15.75" customHeight="1">
      <c r="B392" s="1"/>
      <c r="C392" s="1"/>
      <c r="D392" s="1"/>
      <c r="E392" s="1"/>
      <c r="F392" s="114"/>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row>
    <row r="393" spans="2:44" ht="15.75" customHeight="1">
      <c r="B393" s="1"/>
      <c r="C393" s="1"/>
      <c r="D393" s="1"/>
      <c r="E393" s="1"/>
      <c r="F393" s="114"/>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row>
    <row r="394" spans="2:44" ht="15.75" customHeight="1">
      <c r="B394" s="1"/>
      <c r="C394" s="1"/>
      <c r="D394" s="1"/>
      <c r="E394" s="1"/>
      <c r="F394" s="114"/>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row>
    <row r="395" spans="2:44" ht="15.75" customHeight="1">
      <c r="B395" s="1"/>
      <c r="C395" s="1"/>
      <c r="D395" s="1"/>
      <c r="E395" s="1"/>
      <c r="F395" s="114"/>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row>
    <row r="396" spans="2:44" ht="15.75" customHeight="1">
      <c r="B396" s="1"/>
      <c r="C396" s="1"/>
      <c r="D396" s="1"/>
      <c r="E396" s="1"/>
      <c r="F396" s="114"/>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row>
    <row r="397" spans="2:44" ht="15.75" customHeight="1">
      <c r="B397" s="1"/>
      <c r="C397" s="1"/>
      <c r="D397" s="1"/>
      <c r="E397" s="1"/>
      <c r="F397" s="114"/>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row>
    <row r="398" spans="2:44" ht="15.75" customHeight="1">
      <c r="B398" s="1"/>
      <c r="C398" s="1"/>
      <c r="D398" s="1"/>
      <c r="E398" s="1"/>
      <c r="F398" s="114"/>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row>
    <row r="399" spans="2:44" ht="15.75" customHeight="1">
      <c r="B399" s="1"/>
      <c r="C399" s="1"/>
      <c r="D399" s="1"/>
      <c r="E399" s="1"/>
      <c r="F399" s="114"/>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row>
    <row r="400" spans="2:44" ht="15.75" customHeight="1">
      <c r="B400" s="1"/>
      <c r="C400" s="1"/>
      <c r="D400" s="1"/>
      <c r="E400" s="1"/>
      <c r="F400" s="114"/>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row>
    <row r="401" spans="2:44" ht="15.75" customHeight="1">
      <c r="B401" s="1"/>
      <c r="C401" s="1"/>
      <c r="D401" s="1"/>
      <c r="E401" s="1"/>
      <c r="F401" s="114"/>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row>
    <row r="402" spans="2:44" ht="15.75" customHeight="1">
      <c r="B402" s="1"/>
      <c r="C402" s="1"/>
      <c r="D402" s="1"/>
      <c r="E402" s="1"/>
      <c r="F402" s="114"/>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row>
    <row r="403" spans="2:44" ht="15.75" customHeight="1">
      <c r="B403" s="1"/>
      <c r="C403" s="1"/>
      <c r="D403" s="1"/>
      <c r="E403" s="1"/>
      <c r="F403" s="114"/>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row>
    <row r="404" spans="2:44" ht="15.75" customHeight="1">
      <c r="B404" s="1"/>
      <c r="C404" s="1"/>
      <c r="D404" s="1"/>
      <c r="E404" s="1"/>
      <c r="F404" s="114"/>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row>
    <row r="405" spans="2:44" ht="15.75" customHeight="1">
      <c r="B405" s="1"/>
      <c r="C405" s="1"/>
      <c r="D405" s="1"/>
      <c r="E405" s="1"/>
      <c r="F405" s="114"/>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row>
    <row r="406" spans="2:44" ht="15.75" customHeight="1">
      <c r="B406" s="1"/>
      <c r="C406" s="1"/>
      <c r="D406" s="1"/>
      <c r="E406" s="1"/>
      <c r="F406" s="114"/>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row>
    <row r="407" spans="2:44" ht="15.75" customHeight="1">
      <c r="B407" s="1"/>
      <c r="C407" s="1"/>
      <c r="D407" s="1"/>
      <c r="E407" s="1"/>
      <c r="F407" s="114"/>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row>
    <row r="408" spans="2:44" ht="15.75" customHeight="1">
      <c r="B408" s="1"/>
      <c r="C408" s="1"/>
      <c r="D408" s="1"/>
      <c r="E408" s="1"/>
      <c r="F408" s="114"/>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row>
    <row r="409" spans="2:44" ht="15.75" customHeight="1">
      <c r="B409" s="1"/>
      <c r="C409" s="1"/>
      <c r="D409" s="1"/>
      <c r="E409" s="1"/>
      <c r="F409" s="114"/>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row>
    <row r="410" spans="2:44" ht="15.75" customHeight="1">
      <c r="B410" s="1"/>
      <c r="C410" s="1"/>
      <c r="D410" s="1"/>
      <c r="E410" s="1"/>
      <c r="F410" s="114"/>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row>
    <row r="411" spans="2:44" ht="15.75" customHeight="1">
      <c r="B411" s="1"/>
      <c r="C411" s="1"/>
      <c r="D411" s="1"/>
      <c r="E411" s="1"/>
      <c r="F411" s="114"/>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row>
    <row r="412" spans="2:44" ht="15.75" customHeight="1">
      <c r="B412" s="1"/>
      <c r="C412" s="1"/>
      <c r="D412" s="1"/>
      <c r="E412" s="1"/>
      <c r="F412" s="114"/>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row>
    <row r="413" spans="2:44" ht="15.75" customHeight="1">
      <c r="B413" s="1"/>
      <c r="C413" s="1"/>
      <c r="D413" s="1"/>
      <c r="E413" s="1"/>
      <c r="F413" s="114"/>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row>
    <row r="414" spans="2:44" ht="15.75" customHeight="1">
      <c r="B414" s="1"/>
      <c r="C414" s="1"/>
      <c r="D414" s="1"/>
      <c r="E414" s="1"/>
      <c r="F414" s="114"/>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row>
    <row r="415" spans="2:44" ht="15.75" customHeight="1">
      <c r="B415" s="1"/>
      <c r="C415" s="1"/>
      <c r="D415" s="1"/>
      <c r="E415" s="1"/>
      <c r="F415" s="114"/>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row>
    <row r="416" spans="2:44" ht="15.75" customHeight="1">
      <c r="B416" s="1"/>
      <c r="C416" s="1"/>
      <c r="D416" s="1"/>
      <c r="E416" s="1"/>
      <c r="F416" s="114"/>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row>
    <row r="417" spans="2:44" ht="15.75" customHeight="1">
      <c r="B417" s="1"/>
      <c r="C417" s="1"/>
      <c r="D417" s="1"/>
      <c r="E417" s="1"/>
      <c r="F417" s="114"/>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row>
    <row r="418" spans="2:44" ht="15.75" customHeight="1">
      <c r="B418" s="1"/>
      <c r="C418" s="1"/>
      <c r="D418" s="1"/>
      <c r="E418" s="1"/>
      <c r="F418" s="114"/>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row>
    <row r="419" spans="2:44" ht="15.75" customHeight="1">
      <c r="B419" s="1"/>
      <c r="C419" s="1"/>
      <c r="D419" s="1"/>
      <c r="E419" s="1"/>
      <c r="F419" s="114"/>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row>
    <row r="420" spans="2:44" ht="15.75" customHeight="1">
      <c r="B420" s="1"/>
      <c r="C420" s="1"/>
      <c r="D420" s="1"/>
      <c r="E420" s="1"/>
      <c r="F420" s="114"/>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row>
    <row r="421" spans="2:44" ht="15.75" customHeight="1">
      <c r="B421" s="1"/>
      <c r="C421" s="1"/>
      <c r="D421" s="1"/>
      <c r="E421" s="1"/>
      <c r="F421" s="114"/>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row>
    <row r="422" spans="2:44" ht="15.75" customHeight="1">
      <c r="B422" s="1"/>
      <c r="C422" s="1"/>
      <c r="D422" s="1"/>
      <c r="E422" s="1"/>
      <c r="F422" s="114"/>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row>
    <row r="423" spans="2:44" ht="15.75" customHeight="1">
      <c r="B423" s="1"/>
      <c r="C423" s="1"/>
      <c r="D423" s="1"/>
      <c r="E423" s="1"/>
      <c r="F423" s="114"/>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row>
    <row r="424" spans="2:44" ht="15.75" customHeight="1">
      <c r="B424" s="1"/>
      <c r="C424" s="1"/>
      <c r="D424" s="1"/>
      <c r="E424" s="1"/>
      <c r="F424" s="114"/>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row>
    <row r="425" spans="2:44" ht="15.75" customHeight="1">
      <c r="B425" s="1"/>
      <c r="C425" s="1"/>
      <c r="D425" s="1"/>
      <c r="E425" s="1"/>
      <c r="F425" s="114"/>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row>
    <row r="426" spans="2:44" ht="15.75" customHeight="1">
      <c r="B426" s="1"/>
      <c r="C426" s="1"/>
      <c r="D426" s="1"/>
      <c r="E426" s="1"/>
      <c r="F426" s="114"/>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row>
    <row r="427" spans="2:44" ht="15.75" customHeight="1">
      <c r="B427" s="1"/>
      <c r="C427" s="1"/>
      <c r="D427" s="1"/>
      <c r="E427" s="1"/>
      <c r="F427" s="114"/>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row>
    <row r="428" spans="2:44" ht="15.75" customHeight="1">
      <c r="B428" s="1"/>
      <c r="C428" s="1"/>
      <c r="D428" s="1"/>
      <c r="E428" s="1"/>
      <c r="F428" s="114"/>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row>
    <row r="429" spans="2:44" ht="15.75" customHeight="1">
      <c r="B429" s="1"/>
      <c r="C429" s="1"/>
      <c r="D429" s="1"/>
      <c r="E429" s="1"/>
      <c r="F429" s="114"/>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row>
    <row r="430" spans="2:44" ht="15.75" customHeight="1">
      <c r="B430" s="1"/>
      <c r="C430" s="1"/>
      <c r="D430" s="1"/>
      <c r="E430" s="1"/>
      <c r="F430" s="114"/>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row>
    <row r="431" spans="2:44" ht="15.75" customHeight="1">
      <c r="B431" s="1"/>
      <c r="C431" s="1"/>
      <c r="D431" s="1"/>
      <c r="E431" s="1"/>
      <c r="F431" s="114"/>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row>
    <row r="432" spans="2:44" ht="15.75" customHeight="1">
      <c r="B432" s="1"/>
      <c r="C432" s="1"/>
      <c r="D432" s="1"/>
      <c r="E432" s="1"/>
      <c r="F432" s="114"/>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row>
    <row r="433" spans="2:44" ht="15.75" customHeight="1">
      <c r="B433" s="1"/>
      <c r="C433" s="1"/>
      <c r="D433" s="1"/>
      <c r="E433" s="1"/>
      <c r="F433" s="114"/>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row>
    <row r="434" spans="2:44" ht="15.75" customHeight="1">
      <c r="B434" s="1"/>
      <c r="C434" s="1"/>
      <c r="D434" s="1"/>
      <c r="E434" s="1"/>
      <c r="F434" s="114"/>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row>
    <row r="435" spans="2:44" ht="15.75" customHeight="1">
      <c r="B435" s="1"/>
      <c r="C435" s="1"/>
      <c r="D435" s="1"/>
      <c r="E435" s="1"/>
      <c r="F435" s="114"/>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row>
    <row r="436" spans="2:44" ht="15.75" customHeight="1">
      <c r="B436" s="1"/>
      <c r="C436" s="1"/>
      <c r="D436" s="1"/>
      <c r="E436" s="1"/>
      <c r="F436" s="114"/>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row>
    <row r="437" spans="2:44" ht="15.75" customHeight="1">
      <c r="B437" s="1"/>
      <c r="C437" s="1"/>
      <c r="D437" s="1"/>
      <c r="E437" s="1"/>
      <c r="F437" s="114"/>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row>
    <row r="438" spans="2:44" ht="15.75" customHeight="1">
      <c r="B438" s="1"/>
      <c r="C438" s="1"/>
      <c r="D438" s="1"/>
      <c r="E438" s="1"/>
      <c r="F438" s="114"/>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row>
    <row r="439" spans="2:44" ht="15.75" customHeight="1">
      <c r="B439" s="1"/>
      <c r="C439" s="1"/>
      <c r="D439" s="1"/>
      <c r="E439" s="1"/>
      <c r="F439" s="114"/>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row>
    <row r="440" spans="2:44" ht="15.75" customHeight="1">
      <c r="B440" s="1"/>
      <c r="C440" s="1"/>
      <c r="D440" s="1"/>
      <c r="E440" s="1"/>
      <c r="F440" s="114"/>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row>
    <row r="441" spans="2:44" ht="15.75" customHeight="1">
      <c r="B441" s="1"/>
      <c r="C441" s="1"/>
      <c r="D441" s="1"/>
      <c r="E441" s="1"/>
      <c r="F441" s="114"/>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row>
    <row r="442" spans="2:44" ht="15.75" customHeight="1">
      <c r="B442" s="1"/>
      <c r="C442" s="1"/>
      <c r="D442" s="1"/>
      <c r="E442" s="1"/>
      <c r="F442" s="114"/>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row>
    <row r="443" spans="2:44" ht="15.75" customHeight="1">
      <c r="B443" s="1"/>
      <c r="C443" s="1"/>
      <c r="D443" s="1"/>
      <c r="E443" s="1"/>
      <c r="F443" s="114"/>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row>
    <row r="444" spans="2:44" ht="15.75" customHeight="1">
      <c r="B444" s="1"/>
      <c r="C444" s="1"/>
      <c r="D444" s="1"/>
      <c r="E444" s="1"/>
      <c r="F444" s="114"/>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row>
    <row r="445" spans="2:44" ht="15.75" customHeight="1">
      <c r="B445" s="1"/>
      <c r="C445" s="1"/>
      <c r="D445" s="1"/>
      <c r="E445" s="1"/>
      <c r="F445" s="114"/>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row>
    <row r="446" spans="2:44" ht="15.75" customHeight="1">
      <c r="B446" s="1"/>
      <c r="C446" s="1"/>
      <c r="D446" s="1"/>
      <c r="E446" s="1"/>
      <c r="F446" s="114"/>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row>
    <row r="447" spans="2:44" ht="15.75" customHeight="1">
      <c r="B447" s="1"/>
      <c r="C447" s="1"/>
      <c r="D447" s="1"/>
      <c r="E447" s="1"/>
      <c r="F447" s="114"/>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row>
    <row r="448" spans="2:44" ht="15.75" customHeight="1">
      <c r="B448" s="1"/>
      <c r="C448" s="1"/>
      <c r="D448" s="1"/>
      <c r="E448" s="1"/>
      <c r="F448" s="114"/>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row>
    <row r="449" spans="2:44" ht="15.75" customHeight="1">
      <c r="B449" s="1"/>
      <c r="C449" s="1"/>
      <c r="D449" s="1"/>
      <c r="E449" s="1"/>
      <c r="F449" s="114"/>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row>
    <row r="450" spans="2:44" ht="15.75" customHeight="1">
      <c r="B450" s="1"/>
      <c r="C450" s="1"/>
      <c r="D450" s="1"/>
      <c r="E450" s="1"/>
      <c r="F450" s="114"/>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row>
    <row r="451" spans="2:44" ht="15.75" customHeight="1">
      <c r="B451" s="1"/>
      <c r="C451" s="1"/>
      <c r="D451" s="1"/>
      <c r="E451" s="1"/>
      <c r="F451" s="114"/>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row>
    <row r="452" spans="2:44" ht="15.75" customHeight="1">
      <c r="B452" s="1"/>
      <c r="C452" s="1"/>
      <c r="D452" s="1"/>
      <c r="E452" s="1"/>
      <c r="F452" s="114"/>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row>
    <row r="453" spans="2:44" ht="15.75" customHeight="1">
      <c r="B453" s="1"/>
      <c r="C453" s="1"/>
      <c r="D453" s="1"/>
      <c r="E453" s="1"/>
      <c r="F453" s="114"/>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row>
    <row r="454" spans="2:44" ht="15.75" customHeight="1">
      <c r="B454" s="1"/>
      <c r="C454" s="1"/>
      <c r="D454" s="1"/>
      <c r="E454" s="1"/>
      <c r="F454" s="114"/>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row>
    <row r="455" spans="2:44" ht="15.75" customHeight="1">
      <c r="B455" s="1"/>
      <c r="C455" s="1"/>
      <c r="D455" s="1"/>
      <c r="E455" s="1"/>
      <c r="F455" s="114"/>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row>
    <row r="456" spans="2:44" ht="15.75" customHeight="1">
      <c r="B456" s="1"/>
      <c r="C456" s="1"/>
      <c r="D456" s="1"/>
      <c r="E456" s="1"/>
      <c r="F456" s="114"/>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row>
    <row r="457" spans="2:44" ht="15.75" customHeight="1">
      <c r="B457" s="1"/>
      <c r="C457" s="1"/>
      <c r="D457" s="1"/>
      <c r="E457" s="1"/>
      <c r="F457" s="114"/>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row>
    <row r="458" spans="2:44" ht="15.75" customHeight="1">
      <c r="B458" s="1"/>
      <c r="C458" s="1"/>
      <c r="D458" s="1"/>
      <c r="E458" s="1"/>
      <c r="F458" s="114"/>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row>
    <row r="459" spans="2:44" ht="15.75" customHeight="1">
      <c r="B459" s="1"/>
      <c r="C459" s="1"/>
      <c r="D459" s="1"/>
      <c r="E459" s="1"/>
      <c r="F459" s="114"/>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row>
    <row r="460" spans="2:44" ht="15.75" customHeight="1">
      <c r="B460" s="1"/>
      <c r="C460" s="1"/>
      <c r="D460" s="1"/>
      <c r="E460" s="1"/>
      <c r="F460" s="114"/>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row>
    <row r="461" spans="2:44" ht="15.75" customHeight="1">
      <c r="B461" s="1"/>
      <c r="C461" s="1"/>
      <c r="D461" s="1"/>
      <c r="E461" s="1"/>
      <c r="F461" s="114"/>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row>
    <row r="462" spans="2:44" ht="15.75" customHeight="1">
      <c r="B462" s="1"/>
      <c r="C462" s="1"/>
      <c r="D462" s="1"/>
      <c r="E462" s="1"/>
      <c r="F462" s="114"/>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row>
    <row r="463" spans="2:44" ht="15.75" customHeight="1">
      <c r="B463" s="1"/>
      <c r="C463" s="1"/>
      <c r="D463" s="1"/>
      <c r="E463" s="1"/>
      <c r="F463" s="114"/>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row>
    <row r="464" spans="2:44" ht="15.75" customHeight="1">
      <c r="B464" s="1"/>
      <c r="C464" s="1"/>
      <c r="D464" s="1"/>
      <c r="E464" s="1"/>
      <c r="F464" s="114"/>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row>
    <row r="465" spans="2:44" ht="15.75" customHeight="1">
      <c r="B465" s="1"/>
      <c r="C465" s="1"/>
      <c r="D465" s="1"/>
      <c r="E465" s="1"/>
      <c r="F465" s="114"/>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row>
    <row r="466" spans="2:44" ht="15.75" customHeight="1">
      <c r="B466" s="1"/>
      <c r="C466" s="1"/>
      <c r="D466" s="1"/>
      <c r="E466" s="1"/>
      <c r="F466" s="114"/>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row>
    <row r="467" spans="2:44" ht="15.75" customHeight="1">
      <c r="B467" s="1"/>
      <c r="C467" s="1"/>
      <c r="D467" s="1"/>
      <c r="E467" s="1"/>
      <c r="F467" s="114"/>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row>
    <row r="468" spans="2:44" ht="15.75" customHeight="1">
      <c r="B468" s="1"/>
      <c r="C468" s="1"/>
      <c r="D468" s="1"/>
      <c r="E468" s="1"/>
      <c r="F468" s="114"/>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row>
    <row r="469" spans="2:44" ht="15.75" customHeight="1">
      <c r="B469" s="1"/>
      <c r="C469" s="1"/>
      <c r="D469" s="1"/>
      <c r="E469" s="1"/>
      <c r="F469" s="114"/>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row>
    <row r="470" spans="2:44" ht="15.75" customHeight="1">
      <c r="B470" s="1"/>
      <c r="C470" s="1"/>
      <c r="D470" s="1"/>
      <c r="E470" s="1"/>
      <c r="F470" s="114"/>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row>
    <row r="471" spans="2:44" ht="15.75" customHeight="1">
      <c r="B471" s="1"/>
      <c r="C471" s="1"/>
      <c r="D471" s="1"/>
      <c r="E471" s="1"/>
      <c r="F471" s="114"/>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row>
    <row r="472" spans="2:44" ht="15.75" customHeight="1">
      <c r="B472" s="1"/>
      <c r="C472" s="1"/>
      <c r="D472" s="1"/>
      <c r="E472" s="1"/>
      <c r="F472" s="114"/>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row>
    <row r="473" spans="2:44" ht="15.75" customHeight="1">
      <c r="B473" s="1"/>
      <c r="C473" s="1"/>
      <c r="D473" s="1"/>
      <c r="E473" s="1"/>
      <c r="F473" s="114"/>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row>
    <row r="474" spans="2:44" ht="15.75" customHeight="1">
      <c r="B474" s="1"/>
      <c r="C474" s="1"/>
      <c r="D474" s="1"/>
      <c r="E474" s="1"/>
      <c r="F474" s="114"/>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row>
    <row r="475" spans="2:44" ht="15.75" customHeight="1">
      <c r="B475" s="1"/>
      <c r="C475" s="1"/>
      <c r="D475" s="1"/>
      <c r="E475" s="1"/>
      <c r="F475" s="114"/>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row>
    <row r="476" spans="2:44" ht="15.75" customHeight="1">
      <c r="B476" s="1"/>
      <c r="C476" s="1"/>
      <c r="D476" s="1"/>
      <c r="E476" s="1"/>
      <c r="F476" s="114"/>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row>
    <row r="477" spans="2:44" ht="15.75" customHeight="1">
      <c r="B477" s="1"/>
      <c r="C477" s="1"/>
      <c r="D477" s="1"/>
      <c r="E477" s="1"/>
      <c r="F477" s="114"/>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row>
    <row r="478" spans="2:44" ht="15.75" customHeight="1">
      <c r="B478" s="1"/>
      <c r="C478" s="1"/>
      <c r="D478" s="1"/>
      <c r="E478" s="1"/>
      <c r="F478" s="114"/>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row>
    <row r="479" spans="2:44" ht="15.75" customHeight="1">
      <c r="B479" s="1"/>
      <c r="C479" s="1"/>
      <c r="D479" s="1"/>
      <c r="E479" s="1"/>
      <c r="F479" s="114"/>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row>
    <row r="480" spans="2:44" ht="15.75" customHeight="1">
      <c r="B480" s="1"/>
      <c r="C480" s="1"/>
      <c r="D480" s="1"/>
      <c r="E480" s="1"/>
      <c r="F480" s="114"/>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row>
    <row r="481" spans="2:44" ht="15.75" customHeight="1">
      <c r="B481" s="1"/>
      <c r="C481" s="1"/>
      <c r="D481" s="1"/>
      <c r="E481" s="1"/>
      <c r="F481" s="114"/>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row>
    <row r="482" spans="2:44" ht="15.75" customHeight="1">
      <c r="B482" s="1"/>
      <c r="C482" s="1"/>
      <c r="D482" s="1"/>
      <c r="E482" s="1"/>
      <c r="F482" s="114"/>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row>
    <row r="483" spans="2:44" ht="15.75" customHeight="1">
      <c r="B483" s="1"/>
      <c r="C483" s="1"/>
      <c r="D483" s="1"/>
      <c r="E483" s="1"/>
      <c r="F483" s="114"/>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row>
    <row r="484" spans="2:44" ht="15.75" customHeight="1">
      <c r="B484" s="1"/>
      <c r="C484" s="1"/>
      <c r="D484" s="1"/>
      <c r="E484" s="1"/>
      <c r="F484" s="114"/>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row>
    <row r="485" spans="2:44" ht="15.75" customHeight="1">
      <c r="B485" s="1"/>
      <c r="C485" s="1"/>
      <c r="D485" s="1"/>
      <c r="E485" s="1"/>
      <c r="F485" s="114"/>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row>
    <row r="486" spans="2:44" ht="15.75" customHeight="1">
      <c r="B486" s="1"/>
      <c r="C486" s="1"/>
      <c r="D486" s="1"/>
      <c r="E486" s="1"/>
      <c r="F486" s="114"/>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row>
    <row r="487" spans="2:44" ht="15.75" customHeight="1">
      <c r="B487" s="1"/>
      <c r="C487" s="1"/>
      <c r="D487" s="1"/>
      <c r="E487" s="1"/>
      <c r="F487" s="114"/>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row>
    <row r="488" spans="2:44" ht="15.75" customHeight="1">
      <c r="B488" s="1"/>
      <c r="C488" s="1"/>
      <c r="D488" s="1"/>
      <c r="E488" s="1"/>
      <c r="F488" s="114"/>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row>
    <row r="489" spans="2:44" ht="15.75" customHeight="1">
      <c r="B489" s="1"/>
      <c r="C489" s="1"/>
      <c r="D489" s="1"/>
      <c r="E489" s="1"/>
      <c r="F489" s="114"/>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row>
    <row r="490" spans="2:44" ht="15.75" customHeight="1">
      <c r="B490" s="1"/>
      <c r="C490" s="1"/>
      <c r="D490" s="1"/>
      <c r="E490" s="1"/>
      <c r="F490" s="114"/>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row>
    <row r="491" spans="2:44" ht="15.75" customHeight="1">
      <c r="B491" s="1"/>
      <c r="C491" s="1"/>
      <c r="D491" s="1"/>
      <c r="E491" s="1"/>
      <c r="F491" s="114"/>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row>
    <row r="492" spans="2:44" ht="15.75" customHeight="1">
      <c r="B492" s="1"/>
      <c r="C492" s="1"/>
      <c r="D492" s="1"/>
      <c r="E492" s="1"/>
      <c r="F492" s="114"/>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row>
    <row r="493" spans="2:44" ht="15.75" customHeight="1">
      <c r="B493" s="1"/>
      <c r="C493" s="1"/>
      <c r="D493" s="1"/>
      <c r="E493" s="1"/>
      <c r="F493" s="114"/>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row>
    <row r="494" spans="2:44" ht="15.75" customHeight="1">
      <c r="B494" s="1"/>
      <c r="C494" s="1"/>
      <c r="D494" s="1"/>
      <c r="E494" s="1"/>
      <c r="F494" s="114"/>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row>
    <row r="495" spans="2:44" ht="15.75" customHeight="1">
      <c r="B495" s="1"/>
      <c r="C495" s="1"/>
      <c r="D495" s="1"/>
      <c r="E495" s="1"/>
      <c r="F495" s="114"/>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row>
    <row r="496" spans="2:44" ht="15.75" customHeight="1">
      <c r="B496" s="1"/>
      <c r="C496" s="1"/>
      <c r="D496" s="1"/>
      <c r="E496" s="1"/>
      <c r="F496" s="114"/>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row>
    <row r="497" spans="2:44" ht="15.75" customHeight="1">
      <c r="B497" s="1"/>
      <c r="C497" s="1"/>
      <c r="D497" s="1"/>
      <c r="E497" s="1"/>
      <c r="F497" s="114"/>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row>
    <row r="498" spans="2:44" ht="15.75" customHeight="1">
      <c r="B498" s="1"/>
      <c r="C498" s="1"/>
      <c r="D498" s="1"/>
      <c r="E498" s="1"/>
      <c r="F498" s="114"/>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row>
    <row r="499" spans="2:44" ht="15.75" customHeight="1">
      <c r="B499" s="1"/>
      <c r="C499" s="1"/>
      <c r="D499" s="1"/>
      <c r="E499" s="1"/>
      <c r="F499" s="114"/>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row>
    <row r="500" spans="2:44" ht="15.75" customHeight="1">
      <c r="B500" s="1"/>
      <c r="C500" s="1"/>
      <c r="D500" s="1"/>
      <c r="E500" s="1"/>
      <c r="F500" s="114"/>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row>
    <row r="501" spans="2:44" ht="15.75" customHeight="1">
      <c r="B501" s="1"/>
      <c r="C501" s="1"/>
      <c r="D501" s="1"/>
      <c r="E501" s="1"/>
      <c r="F501" s="114"/>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row>
    <row r="502" spans="2:44" ht="15.75" customHeight="1">
      <c r="B502" s="1"/>
      <c r="C502" s="1"/>
      <c r="D502" s="1"/>
      <c r="E502" s="1"/>
      <c r="F502" s="114"/>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row>
    <row r="503" spans="2:44" ht="15.75" customHeight="1">
      <c r="B503" s="1"/>
      <c r="C503" s="1"/>
      <c r="D503" s="1"/>
      <c r="E503" s="1"/>
      <c r="F503" s="114"/>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row>
    <row r="504" spans="2:44" ht="15.75" customHeight="1">
      <c r="B504" s="1"/>
      <c r="C504" s="1"/>
      <c r="D504" s="1"/>
      <c r="E504" s="1"/>
      <c r="F504" s="114"/>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row>
    <row r="505" spans="2:44" ht="15.75" customHeight="1">
      <c r="B505" s="1"/>
      <c r="C505" s="1"/>
      <c r="D505" s="1"/>
      <c r="E505" s="1"/>
      <c r="F505" s="114"/>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row>
    <row r="506" spans="2:44" ht="15.75" customHeight="1">
      <c r="B506" s="1"/>
      <c r="C506" s="1"/>
      <c r="D506" s="1"/>
      <c r="E506" s="1"/>
      <c r="F506" s="114"/>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row>
    <row r="507" spans="2:44" ht="15.75" customHeight="1">
      <c r="B507" s="1"/>
      <c r="C507" s="1"/>
      <c r="D507" s="1"/>
      <c r="E507" s="1"/>
      <c r="F507" s="114"/>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row>
    <row r="508" spans="2:44" ht="15.75" customHeight="1">
      <c r="B508" s="1"/>
      <c r="C508" s="1"/>
      <c r="D508" s="1"/>
      <c r="E508" s="1"/>
      <c r="F508" s="114"/>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row>
    <row r="509" spans="2:44" ht="15.75" customHeight="1">
      <c r="B509" s="1"/>
      <c r="C509" s="1"/>
      <c r="D509" s="1"/>
      <c r="E509" s="1"/>
      <c r="F509" s="114"/>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row>
    <row r="510" spans="2:44" ht="15.75" customHeight="1">
      <c r="B510" s="1"/>
      <c r="C510" s="1"/>
      <c r="D510" s="1"/>
      <c r="E510" s="1"/>
      <c r="F510" s="114"/>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row>
    <row r="511" spans="2:44" ht="15.75" customHeight="1">
      <c r="B511" s="1"/>
      <c r="C511" s="1"/>
      <c r="D511" s="1"/>
      <c r="E511" s="1"/>
      <c r="F511" s="114"/>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row>
    <row r="512" spans="2:44" ht="15.75" customHeight="1">
      <c r="B512" s="1"/>
      <c r="C512" s="1"/>
      <c r="D512" s="1"/>
      <c r="E512" s="1"/>
      <c r="F512" s="114"/>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row>
    <row r="513" spans="2:44" ht="15.75" customHeight="1">
      <c r="B513" s="1"/>
      <c r="C513" s="1"/>
      <c r="D513" s="1"/>
      <c r="E513" s="1"/>
      <c r="F513" s="114"/>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row>
    <row r="514" spans="2:44" ht="15.75" customHeight="1">
      <c r="B514" s="1"/>
      <c r="C514" s="1"/>
      <c r="D514" s="1"/>
      <c r="E514" s="1"/>
      <c r="F514" s="114"/>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row>
    <row r="515" spans="2:44" ht="15.75" customHeight="1">
      <c r="B515" s="1"/>
      <c r="C515" s="1"/>
      <c r="D515" s="1"/>
      <c r="E515" s="1"/>
      <c r="F515" s="114"/>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row>
    <row r="516" spans="2:44" ht="15.75" customHeight="1">
      <c r="B516" s="1"/>
      <c r="C516" s="1"/>
      <c r="D516" s="1"/>
      <c r="E516" s="1"/>
      <c r="F516" s="114"/>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row>
    <row r="517" spans="2:44" ht="15.75" customHeight="1">
      <c r="B517" s="1"/>
      <c r="C517" s="1"/>
      <c r="D517" s="1"/>
      <c r="E517" s="1"/>
      <c r="F517" s="114"/>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row>
    <row r="518" spans="2:44" ht="15.75" customHeight="1">
      <c r="B518" s="1"/>
      <c r="C518" s="1"/>
      <c r="D518" s="1"/>
      <c r="E518" s="1"/>
      <c r="F518" s="114"/>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row>
    <row r="519" spans="2:44" ht="15.75" customHeight="1">
      <c r="B519" s="1"/>
      <c r="C519" s="1"/>
      <c r="D519" s="1"/>
      <c r="E519" s="1"/>
      <c r="F519" s="114"/>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row>
    <row r="520" spans="2:44" ht="15.75" customHeight="1">
      <c r="B520" s="1"/>
      <c r="C520" s="1"/>
      <c r="D520" s="1"/>
      <c r="E520" s="1"/>
      <c r="F520" s="114"/>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row>
    <row r="521" spans="2:44" ht="15.75" customHeight="1">
      <c r="B521" s="1"/>
      <c r="C521" s="1"/>
      <c r="D521" s="1"/>
      <c r="E521" s="1"/>
      <c r="F521" s="114"/>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row>
    <row r="522" spans="2:44" ht="15.75" customHeight="1">
      <c r="B522" s="1"/>
      <c r="C522" s="1"/>
      <c r="D522" s="1"/>
      <c r="E522" s="1"/>
      <c r="F522" s="114"/>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row>
    <row r="523" spans="2:44" ht="15.75" customHeight="1">
      <c r="B523" s="1"/>
      <c r="C523" s="1"/>
      <c r="D523" s="1"/>
      <c r="E523" s="1"/>
      <c r="F523" s="114"/>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row>
    <row r="524" spans="2:44" ht="15.75" customHeight="1">
      <c r="B524" s="1"/>
      <c r="C524" s="1"/>
      <c r="D524" s="1"/>
      <c r="E524" s="1"/>
      <c r="F524" s="114"/>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row>
    <row r="525" spans="2:44" ht="15.75" customHeight="1">
      <c r="B525" s="1"/>
      <c r="C525" s="1"/>
      <c r="D525" s="1"/>
      <c r="E525" s="1"/>
      <c r="F525" s="114"/>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row>
    <row r="526" spans="2:44" ht="15.75" customHeight="1">
      <c r="B526" s="1"/>
      <c r="C526" s="1"/>
      <c r="D526" s="1"/>
      <c r="E526" s="1"/>
      <c r="F526" s="114"/>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row>
    <row r="527" spans="2:44" ht="15.75" customHeight="1">
      <c r="B527" s="1"/>
      <c r="C527" s="1"/>
      <c r="D527" s="1"/>
      <c r="E527" s="1"/>
      <c r="F527" s="114"/>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row>
    <row r="528" spans="2:44" ht="15.75" customHeight="1">
      <c r="B528" s="1"/>
      <c r="C528" s="1"/>
      <c r="D528" s="1"/>
      <c r="E528" s="1"/>
      <c r="F528" s="114"/>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row>
    <row r="529" spans="2:44" ht="15.75" customHeight="1">
      <c r="B529" s="1"/>
      <c r="C529" s="1"/>
      <c r="D529" s="1"/>
      <c r="E529" s="1"/>
      <c r="F529" s="114"/>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row>
    <row r="530" spans="2:44" ht="15.75" customHeight="1">
      <c r="B530" s="1"/>
      <c r="C530" s="1"/>
      <c r="D530" s="1"/>
      <c r="E530" s="1"/>
      <c r="F530" s="114"/>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row>
    <row r="531" spans="2:44" ht="15.75" customHeight="1">
      <c r="B531" s="1"/>
      <c r="C531" s="1"/>
      <c r="D531" s="1"/>
      <c r="E531" s="1"/>
      <c r="F531" s="114"/>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row>
    <row r="532" spans="2:44" ht="15.75" customHeight="1">
      <c r="B532" s="1"/>
      <c r="C532" s="1"/>
      <c r="D532" s="1"/>
      <c r="E532" s="1"/>
      <c r="F532" s="114"/>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row>
    <row r="533" spans="2:44" ht="15.75" customHeight="1">
      <c r="B533" s="1"/>
      <c r="C533" s="1"/>
      <c r="D533" s="1"/>
      <c r="E533" s="1"/>
      <c r="F533" s="114"/>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row>
    <row r="534" spans="2:44" ht="15.75" customHeight="1">
      <c r="B534" s="1"/>
      <c r="C534" s="1"/>
      <c r="D534" s="1"/>
      <c r="E534" s="1"/>
      <c r="F534" s="114"/>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row>
    <row r="535" spans="2:44" ht="15.75" customHeight="1">
      <c r="B535" s="1"/>
      <c r="C535" s="1"/>
      <c r="D535" s="1"/>
      <c r="E535" s="1"/>
      <c r="F535" s="114"/>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row>
    <row r="536" spans="2:44" ht="15.75" customHeight="1">
      <c r="B536" s="1"/>
      <c r="C536" s="1"/>
      <c r="D536" s="1"/>
      <c r="E536" s="1"/>
      <c r="F536" s="114"/>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row>
    <row r="537" spans="2:44" ht="15.75" customHeight="1">
      <c r="B537" s="1"/>
      <c r="C537" s="1"/>
      <c r="D537" s="1"/>
      <c r="E537" s="1"/>
      <c r="F537" s="114"/>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row>
    <row r="538" spans="2:44" ht="15.75" customHeight="1">
      <c r="B538" s="1"/>
      <c r="C538" s="1"/>
      <c r="D538" s="1"/>
      <c r="E538" s="1"/>
      <c r="F538" s="114"/>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row>
    <row r="539" spans="2:44" ht="15.75" customHeight="1">
      <c r="B539" s="1"/>
      <c r="C539" s="1"/>
      <c r="D539" s="1"/>
      <c r="E539" s="1"/>
      <c r="F539" s="114"/>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row>
    <row r="540" spans="2:44" ht="15.75" customHeight="1">
      <c r="B540" s="1"/>
      <c r="C540" s="1"/>
      <c r="D540" s="1"/>
      <c r="E540" s="1"/>
      <c r="F540" s="114"/>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row>
    <row r="541" spans="2:44" ht="15.75" customHeight="1">
      <c r="B541" s="1"/>
      <c r="C541" s="1"/>
      <c r="D541" s="1"/>
      <c r="E541" s="1"/>
      <c r="F541" s="114"/>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row>
    <row r="542" spans="2:44" ht="15.75" customHeight="1">
      <c r="B542" s="1"/>
      <c r="C542" s="1"/>
      <c r="D542" s="1"/>
      <c r="E542" s="1"/>
      <c r="F542" s="114"/>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row>
    <row r="543" spans="2:44" ht="15.75" customHeight="1">
      <c r="B543" s="1"/>
      <c r="C543" s="1"/>
      <c r="D543" s="1"/>
      <c r="E543" s="1"/>
      <c r="F543" s="114"/>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row>
    <row r="544" spans="2:44" ht="15.75" customHeight="1">
      <c r="B544" s="1"/>
      <c r="C544" s="1"/>
      <c r="D544" s="1"/>
      <c r="E544" s="1"/>
      <c r="F544" s="114"/>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row>
    <row r="545" spans="2:44" ht="15.75" customHeight="1">
      <c r="B545" s="1"/>
      <c r="C545" s="1"/>
      <c r="D545" s="1"/>
      <c r="E545" s="1"/>
      <c r="F545" s="114"/>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row>
    <row r="546" spans="2:44" ht="15.75" customHeight="1">
      <c r="B546" s="1"/>
      <c r="C546" s="1"/>
      <c r="D546" s="1"/>
      <c r="E546" s="1"/>
      <c r="F546" s="114"/>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row>
    <row r="547" spans="2:44" ht="15.75" customHeight="1">
      <c r="B547" s="1"/>
      <c r="C547" s="1"/>
      <c r="D547" s="1"/>
      <c r="E547" s="1"/>
      <c r="F547" s="114"/>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row>
    <row r="548" spans="2:44" ht="15.75" customHeight="1">
      <c r="B548" s="1"/>
      <c r="C548" s="1"/>
      <c r="D548" s="1"/>
      <c r="E548" s="1"/>
      <c r="F548" s="114"/>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row>
    <row r="549" spans="2:44" ht="15.75" customHeight="1">
      <c r="B549" s="1"/>
      <c r="C549" s="1"/>
      <c r="D549" s="1"/>
      <c r="E549" s="1"/>
      <c r="F549" s="114"/>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row>
    <row r="550" spans="2:44" ht="15.75" customHeight="1">
      <c r="B550" s="1"/>
      <c r="C550" s="1"/>
      <c r="D550" s="1"/>
      <c r="E550" s="1"/>
      <c r="F550" s="114"/>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row>
    <row r="551" spans="2:44" ht="15.75" customHeight="1">
      <c r="B551" s="1"/>
      <c r="C551" s="1"/>
      <c r="D551" s="1"/>
      <c r="E551" s="1"/>
      <c r="F551" s="114"/>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row>
    <row r="552" spans="2:44" ht="15.75" customHeight="1">
      <c r="B552" s="1"/>
      <c r="C552" s="1"/>
      <c r="D552" s="1"/>
      <c r="E552" s="1"/>
      <c r="F552" s="114"/>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row>
    <row r="553" spans="2:44" ht="15.75" customHeight="1">
      <c r="B553" s="1"/>
      <c r="C553" s="1"/>
      <c r="D553" s="1"/>
      <c r="E553" s="1"/>
      <c r="F553" s="114"/>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row>
    <row r="554" spans="2:44" ht="15.75" customHeight="1">
      <c r="B554" s="1"/>
      <c r="C554" s="1"/>
      <c r="D554" s="1"/>
      <c r="E554" s="1"/>
      <c r="F554" s="114"/>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row>
    <row r="555" spans="2:44" ht="15.75" customHeight="1">
      <c r="B555" s="1"/>
      <c r="C555" s="1"/>
      <c r="D555" s="1"/>
      <c r="E555" s="1"/>
      <c r="F555" s="114"/>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row>
    <row r="556" spans="2:44" ht="15.75" customHeight="1">
      <c r="B556" s="1"/>
      <c r="C556" s="1"/>
      <c r="D556" s="1"/>
      <c r="E556" s="1"/>
      <c r="F556" s="114"/>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row>
    <row r="557" spans="2:44" ht="15.75" customHeight="1">
      <c r="B557" s="1"/>
      <c r="C557" s="1"/>
      <c r="D557" s="1"/>
      <c r="E557" s="1"/>
      <c r="F557" s="114"/>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row>
    <row r="558" spans="2:44" ht="15.75" customHeight="1">
      <c r="B558" s="1"/>
      <c r="C558" s="1"/>
      <c r="D558" s="1"/>
      <c r="E558" s="1"/>
      <c r="F558" s="114"/>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row>
    <row r="559" spans="2:44" ht="15.75" customHeight="1">
      <c r="B559" s="1"/>
      <c r="C559" s="1"/>
      <c r="D559" s="1"/>
      <c r="E559" s="1"/>
      <c r="F559" s="114"/>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row>
    <row r="560" spans="2:44" ht="15.75" customHeight="1">
      <c r="B560" s="1"/>
      <c r="C560" s="1"/>
      <c r="D560" s="1"/>
      <c r="E560" s="1"/>
      <c r="F560" s="114"/>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row>
    <row r="561" spans="2:44" ht="15.75" customHeight="1">
      <c r="B561" s="1"/>
      <c r="C561" s="1"/>
      <c r="D561" s="1"/>
      <c r="E561" s="1"/>
      <c r="F561" s="114"/>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row>
    <row r="562" spans="2:44" ht="15.75" customHeight="1">
      <c r="B562" s="1"/>
      <c r="C562" s="1"/>
      <c r="D562" s="1"/>
      <c r="E562" s="1"/>
      <c r="F562" s="114"/>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row>
    <row r="563" spans="2:44" ht="15.75" customHeight="1">
      <c r="B563" s="1"/>
      <c r="C563" s="1"/>
      <c r="D563" s="1"/>
      <c r="E563" s="1"/>
      <c r="F563" s="114"/>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row>
    <row r="564" spans="2:44" ht="15.75" customHeight="1">
      <c r="B564" s="1"/>
      <c r="C564" s="1"/>
      <c r="D564" s="1"/>
      <c r="E564" s="1"/>
      <c r="F564" s="114"/>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row>
    <row r="565" spans="2:44" ht="15.75" customHeight="1">
      <c r="B565" s="1"/>
      <c r="C565" s="1"/>
      <c r="D565" s="1"/>
      <c r="E565" s="1"/>
      <c r="F565" s="114"/>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row>
    <row r="566" spans="2:44" ht="15.75" customHeight="1">
      <c r="B566" s="1"/>
      <c r="C566" s="1"/>
      <c r="D566" s="1"/>
      <c r="E566" s="1"/>
      <c r="F566" s="114"/>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row>
    <row r="567" spans="2:44" ht="15.75" customHeight="1">
      <c r="B567" s="1"/>
      <c r="C567" s="1"/>
      <c r="D567" s="1"/>
      <c r="E567" s="1"/>
      <c r="F567" s="114"/>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row>
    <row r="568" spans="2:44" ht="15.75" customHeight="1">
      <c r="B568" s="1"/>
      <c r="C568" s="1"/>
      <c r="D568" s="1"/>
      <c r="E568" s="1"/>
      <c r="F568" s="114"/>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row>
    <row r="569" spans="2:44" ht="15.75" customHeight="1">
      <c r="B569" s="1"/>
      <c r="C569" s="1"/>
      <c r="D569" s="1"/>
      <c r="E569" s="1"/>
      <c r="F569" s="114"/>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row>
    <row r="570" spans="2:44" ht="15.75" customHeight="1">
      <c r="B570" s="1"/>
      <c r="C570" s="1"/>
      <c r="D570" s="1"/>
      <c r="E570" s="1"/>
      <c r="F570" s="114"/>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row>
    <row r="571" spans="2:44" ht="15.75" customHeight="1">
      <c r="B571" s="1"/>
      <c r="C571" s="1"/>
      <c r="D571" s="1"/>
      <c r="E571" s="1"/>
      <c r="F571" s="114"/>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row>
    <row r="572" spans="2:44" ht="15.75" customHeight="1">
      <c r="B572" s="1"/>
      <c r="C572" s="1"/>
      <c r="D572" s="1"/>
      <c r="E572" s="1"/>
      <c r="F572" s="114"/>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row>
    <row r="573" spans="2:44" ht="15.75" customHeight="1">
      <c r="B573" s="1"/>
      <c r="C573" s="1"/>
      <c r="D573" s="1"/>
      <c r="E573" s="1"/>
      <c r="F573" s="114"/>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row>
    <row r="574" spans="2:44" ht="15.75" customHeight="1">
      <c r="B574" s="1"/>
      <c r="C574" s="1"/>
      <c r="D574" s="1"/>
      <c r="E574" s="1"/>
      <c r="F574" s="114"/>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row>
    <row r="575" spans="2:44" ht="15.75" customHeight="1">
      <c r="B575" s="1"/>
      <c r="C575" s="1"/>
      <c r="D575" s="1"/>
      <c r="E575" s="1"/>
      <c r="F575" s="114"/>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row>
    <row r="576" spans="2:44" ht="15.75" customHeight="1">
      <c r="B576" s="1"/>
      <c r="C576" s="1"/>
      <c r="D576" s="1"/>
      <c r="E576" s="1"/>
      <c r="F576" s="114"/>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row>
    <row r="577" spans="2:44" ht="15.75" customHeight="1">
      <c r="B577" s="1"/>
      <c r="C577" s="1"/>
      <c r="D577" s="1"/>
      <c r="E577" s="1"/>
      <c r="F577" s="114"/>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row>
    <row r="578" spans="2:44" ht="15.75" customHeight="1">
      <c r="B578" s="1"/>
      <c r="C578" s="1"/>
      <c r="D578" s="1"/>
      <c r="E578" s="1"/>
      <c r="F578" s="114"/>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row>
    <row r="579" spans="2:44" ht="15.75" customHeight="1">
      <c r="B579" s="1"/>
      <c r="C579" s="1"/>
      <c r="D579" s="1"/>
      <c r="E579" s="1"/>
      <c r="F579" s="114"/>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row>
    <row r="580" spans="2:44" ht="15.75" customHeight="1">
      <c r="B580" s="1"/>
      <c r="C580" s="1"/>
      <c r="D580" s="1"/>
      <c r="E580" s="1"/>
      <c r="F580" s="114"/>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row>
    <row r="581" spans="2:44" ht="15.75" customHeight="1">
      <c r="B581" s="1"/>
      <c r="C581" s="1"/>
      <c r="D581" s="1"/>
      <c r="E581" s="1"/>
      <c r="F581" s="114"/>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row>
    <row r="582" spans="2:44" ht="15.75" customHeight="1">
      <c r="B582" s="1"/>
      <c r="C582" s="1"/>
      <c r="D582" s="1"/>
      <c r="E582" s="1"/>
      <c r="F582" s="114"/>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row>
    <row r="583" spans="2:44" ht="15.75" customHeight="1">
      <c r="B583" s="1"/>
      <c r="C583" s="1"/>
      <c r="D583" s="1"/>
      <c r="E583" s="1"/>
      <c r="F583" s="114"/>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row>
    <row r="584" spans="2:44" ht="15.75" customHeight="1">
      <c r="B584" s="1"/>
      <c r="C584" s="1"/>
      <c r="D584" s="1"/>
      <c r="E584" s="1"/>
      <c r="F584" s="114"/>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row>
    <row r="585" spans="2:44" ht="15.75" customHeight="1">
      <c r="B585" s="1"/>
      <c r="C585" s="1"/>
      <c r="D585" s="1"/>
      <c r="E585" s="1"/>
      <c r="F585" s="114"/>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row>
    <row r="586" spans="2:44" ht="15.75" customHeight="1">
      <c r="B586" s="1"/>
      <c r="C586" s="1"/>
      <c r="D586" s="1"/>
      <c r="E586" s="1"/>
      <c r="F586" s="114"/>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row>
    <row r="587" spans="2:44" ht="15.75" customHeight="1">
      <c r="B587" s="1"/>
      <c r="C587" s="1"/>
      <c r="D587" s="1"/>
      <c r="E587" s="1"/>
      <c r="F587" s="114"/>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row>
    <row r="588" spans="2:44" ht="15.75" customHeight="1">
      <c r="B588" s="1"/>
      <c r="C588" s="1"/>
      <c r="D588" s="1"/>
      <c r="E588" s="1"/>
      <c r="F588" s="114"/>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row>
    <row r="589" spans="2:44" ht="15.75" customHeight="1">
      <c r="B589" s="1"/>
      <c r="C589" s="1"/>
      <c r="D589" s="1"/>
      <c r="E589" s="1"/>
      <c r="F589" s="114"/>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row>
    <row r="590" spans="2:44" ht="15.75" customHeight="1">
      <c r="B590" s="1"/>
      <c r="C590" s="1"/>
      <c r="D590" s="1"/>
      <c r="E590" s="1"/>
      <c r="F590" s="114"/>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row>
    <row r="591" spans="2:44" ht="15.75" customHeight="1">
      <c r="B591" s="1"/>
      <c r="C591" s="1"/>
      <c r="D591" s="1"/>
      <c r="E591" s="1"/>
      <c r="F591" s="114"/>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row>
    <row r="592" spans="2:44" ht="15.75" customHeight="1">
      <c r="B592" s="1"/>
      <c r="C592" s="1"/>
      <c r="D592" s="1"/>
      <c r="E592" s="1"/>
      <c r="F592" s="114"/>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row>
    <row r="593" spans="2:44" ht="15.75" customHeight="1">
      <c r="B593" s="1"/>
      <c r="C593" s="1"/>
      <c r="D593" s="1"/>
      <c r="E593" s="1"/>
      <c r="F593" s="114"/>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row>
    <row r="594" spans="2:44" ht="15.75" customHeight="1">
      <c r="B594" s="1"/>
      <c r="C594" s="1"/>
      <c r="D594" s="1"/>
      <c r="E594" s="1"/>
      <c r="F594" s="114"/>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row>
    <row r="595" spans="2:44" ht="15.75" customHeight="1">
      <c r="B595" s="1"/>
      <c r="C595" s="1"/>
      <c r="D595" s="1"/>
      <c r="E595" s="1"/>
      <c r="F595" s="114"/>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row>
    <row r="596" spans="2:44" ht="15.75" customHeight="1">
      <c r="B596" s="1"/>
      <c r="C596" s="1"/>
      <c r="D596" s="1"/>
      <c r="E596" s="1"/>
      <c r="F596" s="114"/>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row>
    <row r="597" spans="2:44" ht="15.75" customHeight="1">
      <c r="B597" s="1"/>
      <c r="C597" s="1"/>
      <c r="D597" s="1"/>
      <c r="E597" s="1"/>
      <c r="F597" s="114"/>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row>
    <row r="598" spans="2:44" ht="15.75" customHeight="1">
      <c r="B598" s="1"/>
      <c r="C598" s="1"/>
      <c r="D598" s="1"/>
      <c r="E598" s="1"/>
      <c r="F598" s="114"/>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row>
    <row r="599" spans="2:44" ht="15.75" customHeight="1">
      <c r="B599" s="1"/>
      <c r="C599" s="1"/>
      <c r="D599" s="1"/>
      <c r="E599" s="1"/>
      <c r="F599" s="114"/>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row>
    <row r="600" spans="2:44" ht="15.75" customHeight="1">
      <c r="B600" s="1"/>
      <c r="C600" s="1"/>
      <c r="D600" s="1"/>
      <c r="E600" s="1"/>
      <c r="F600" s="114"/>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row>
    <row r="601" spans="2:44" ht="15.75" customHeight="1">
      <c r="B601" s="1"/>
      <c r="C601" s="1"/>
      <c r="D601" s="1"/>
      <c r="E601" s="1"/>
      <c r="F601" s="114"/>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row>
    <row r="602" spans="2:44" ht="15.75" customHeight="1">
      <c r="B602" s="1"/>
      <c r="C602" s="1"/>
      <c r="D602" s="1"/>
      <c r="E602" s="1"/>
      <c r="F602" s="114"/>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row>
    <row r="603" spans="2:44" ht="15.75" customHeight="1">
      <c r="B603" s="1"/>
      <c r="C603" s="1"/>
      <c r="D603" s="1"/>
      <c r="E603" s="1"/>
      <c r="F603" s="114"/>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row>
    <row r="604" spans="2:44" ht="15.75" customHeight="1">
      <c r="B604" s="1"/>
      <c r="C604" s="1"/>
      <c r="D604" s="1"/>
      <c r="E604" s="1"/>
      <c r="F604" s="114"/>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row>
    <row r="605" spans="2:44" ht="15.75" customHeight="1">
      <c r="B605" s="1"/>
      <c r="C605" s="1"/>
      <c r="D605" s="1"/>
      <c r="E605" s="1"/>
      <c r="F605" s="114"/>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row>
    <row r="606" spans="2:44" ht="15.75" customHeight="1">
      <c r="B606" s="1"/>
      <c r="C606" s="1"/>
      <c r="D606" s="1"/>
      <c r="E606" s="1"/>
      <c r="F606" s="114"/>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row>
    <row r="607" spans="2:44" ht="15.75" customHeight="1">
      <c r="B607" s="1"/>
      <c r="C607" s="1"/>
      <c r="D607" s="1"/>
      <c r="E607" s="1"/>
      <c r="F607" s="114"/>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row>
    <row r="608" spans="2:44" ht="15.75" customHeight="1">
      <c r="B608" s="1"/>
      <c r="C608" s="1"/>
      <c r="D608" s="1"/>
      <c r="E608" s="1"/>
      <c r="F608" s="114"/>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row>
    <row r="609" spans="2:44" ht="15.75" customHeight="1">
      <c r="B609" s="1"/>
      <c r="C609" s="1"/>
      <c r="D609" s="1"/>
      <c r="E609" s="1"/>
      <c r="F609" s="114"/>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row>
    <row r="610" spans="2:44" ht="15.75" customHeight="1">
      <c r="B610" s="1"/>
      <c r="C610" s="1"/>
      <c r="D610" s="1"/>
      <c r="E610" s="1"/>
      <c r="F610" s="114"/>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row>
    <row r="611" spans="2:44" ht="15.75" customHeight="1">
      <c r="B611" s="1"/>
      <c r="C611" s="1"/>
      <c r="D611" s="1"/>
      <c r="E611" s="1"/>
      <c r="F611" s="114"/>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row>
    <row r="612" spans="2:44" ht="15.75" customHeight="1">
      <c r="B612" s="1"/>
      <c r="C612" s="1"/>
      <c r="D612" s="1"/>
      <c r="E612" s="1"/>
      <c r="F612" s="114"/>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row>
    <row r="613" spans="2:44" ht="15.75" customHeight="1">
      <c r="B613" s="1"/>
      <c r="C613" s="1"/>
      <c r="D613" s="1"/>
      <c r="E613" s="1"/>
      <c r="F613" s="114"/>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row>
    <row r="614" spans="2:44" ht="15.75" customHeight="1">
      <c r="B614" s="1"/>
      <c r="C614" s="1"/>
      <c r="D614" s="1"/>
      <c r="E614" s="1"/>
      <c r="F614" s="114"/>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row>
    <row r="615" spans="2:44" ht="15.75" customHeight="1">
      <c r="B615" s="1"/>
      <c r="C615" s="1"/>
      <c r="D615" s="1"/>
      <c r="E615" s="1"/>
      <c r="F615" s="114"/>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row>
    <row r="616" spans="2:44" ht="15.75" customHeight="1">
      <c r="B616" s="1"/>
      <c r="C616" s="1"/>
      <c r="D616" s="1"/>
      <c r="E616" s="1"/>
      <c r="F616" s="114"/>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row>
    <row r="617" spans="2:44" ht="15.75" customHeight="1">
      <c r="B617" s="1"/>
      <c r="C617" s="1"/>
      <c r="D617" s="1"/>
      <c r="E617" s="1"/>
      <c r="F617" s="114"/>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row>
    <row r="618" spans="2:44" ht="15.75" customHeight="1">
      <c r="B618" s="1"/>
      <c r="C618" s="1"/>
      <c r="D618" s="1"/>
      <c r="E618" s="1"/>
      <c r="F618" s="114"/>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row>
    <row r="619" spans="2:44" ht="15.75" customHeight="1">
      <c r="B619" s="1"/>
      <c r="C619" s="1"/>
      <c r="D619" s="1"/>
      <c r="E619" s="1"/>
      <c r="F619" s="114"/>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row>
    <row r="620" spans="2:44" ht="15.75" customHeight="1">
      <c r="B620" s="1"/>
      <c r="C620" s="1"/>
      <c r="D620" s="1"/>
      <c r="E620" s="1"/>
      <c r="F620" s="114"/>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row>
    <row r="621" spans="2:44" ht="15.75" customHeight="1">
      <c r="B621" s="1"/>
      <c r="C621" s="1"/>
      <c r="D621" s="1"/>
      <c r="E621" s="1"/>
      <c r="F621" s="114"/>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row>
    <row r="622" spans="2:44" ht="15.75" customHeight="1">
      <c r="B622" s="1"/>
      <c r="C622" s="1"/>
      <c r="D622" s="1"/>
      <c r="E622" s="1"/>
      <c r="F622" s="114"/>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row>
    <row r="623" spans="2:44" ht="15.75" customHeight="1">
      <c r="B623" s="1"/>
      <c r="C623" s="1"/>
      <c r="D623" s="1"/>
      <c r="E623" s="1"/>
      <c r="F623" s="114"/>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row>
    <row r="624" spans="2:44" ht="15.75" customHeight="1">
      <c r="B624" s="1"/>
      <c r="C624" s="1"/>
      <c r="D624" s="1"/>
      <c r="E624" s="1"/>
      <c r="F624" s="114"/>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row>
    <row r="625" spans="2:44" ht="15.75" customHeight="1">
      <c r="B625" s="1"/>
      <c r="C625" s="1"/>
      <c r="D625" s="1"/>
      <c r="E625" s="1"/>
      <c r="F625" s="114"/>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row>
    <row r="626" spans="2:44" ht="15.75" customHeight="1">
      <c r="B626" s="1"/>
      <c r="C626" s="1"/>
      <c r="D626" s="1"/>
      <c r="E626" s="1"/>
      <c r="F626" s="114"/>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row>
    <row r="627" spans="2:44" ht="15.75" customHeight="1">
      <c r="B627" s="1"/>
      <c r="C627" s="1"/>
      <c r="D627" s="1"/>
      <c r="E627" s="1"/>
      <c r="F627" s="114"/>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row>
    <row r="628" spans="2:44" ht="15.75" customHeight="1">
      <c r="B628" s="1"/>
      <c r="C628" s="1"/>
      <c r="D628" s="1"/>
      <c r="E628" s="1"/>
      <c r="F628" s="114"/>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row>
    <row r="629" spans="2:44" ht="15.75" customHeight="1">
      <c r="B629" s="1"/>
      <c r="C629" s="1"/>
      <c r="D629" s="1"/>
      <c r="E629" s="1"/>
      <c r="F629" s="114"/>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row>
    <row r="630" spans="2:44" ht="15.75" customHeight="1">
      <c r="B630" s="1"/>
      <c r="C630" s="1"/>
      <c r="D630" s="1"/>
      <c r="E630" s="1"/>
      <c r="F630" s="114"/>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row>
    <row r="631" spans="2:44" ht="15.75" customHeight="1">
      <c r="B631" s="1"/>
      <c r="C631" s="1"/>
      <c r="D631" s="1"/>
      <c r="E631" s="1"/>
      <c r="F631" s="114"/>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row>
    <row r="632" spans="2:44" ht="15.75" customHeight="1">
      <c r="B632" s="1"/>
      <c r="C632" s="1"/>
      <c r="D632" s="1"/>
      <c r="E632" s="1"/>
      <c r="F632" s="114"/>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row>
    <row r="633" spans="2:44" ht="15.75" customHeight="1">
      <c r="B633" s="1"/>
      <c r="C633" s="1"/>
      <c r="D633" s="1"/>
      <c r="E633" s="1"/>
      <c r="F633" s="114"/>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row>
    <row r="634" spans="2:44" ht="15.75" customHeight="1">
      <c r="B634" s="1"/>
      <c r="C634" s="1"/>
      <c r="D634" s="1"/>
      <c r="E634" s="1"/>
      <c r="F634" s="114"/>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row>
    <row r="635" spans="2:44" ht="15.75" customHeight="1">
      <c r="B635" s="1"/>
      <c r="C635" s="1"/>
      <c r="D635" s="1"/>
      <c r="E635" s="1"/>
      <c r="F635" s="114"/>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row>
    <row r="636" spans="2:44" ht="15.75" customHeight="1">
      <c r="B636" s="1"/>
      <c r="C636" s="1"/>
      <c r="D636" s="1"/>
      <c r="E636" s="1"/>
      <c r="F636" s="114"/>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row>
    <row r="637" spans="2:44" ht="15.75" customHeight="1">
      <c r="B637" s="1"/>
      <c r="C637" s="1"/>
      <c r="D637" s="1"/>
      <c r="E637" s="1"/>
      <c r="F637" s="114"/>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row>
    <row r="638" spans="2:44" ht="15.75" customHeight="1">
      <c r="B638" s="1"/>
      <c r="C638" s="1"/>
      <c r="D638" s="1"/>
      <c r="E638" s="1"/>
      <c r="F638" s="114"/>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row>
    <row r="639" spans="2:44" ht="15.75" customHeight="1">
      <c r="B639" s="1"/>
      <c r="C639" s="1"/>
      <c r="D639" s="1"/>
      <c r="E639" s="1"/>
      <c r="F639" s="114"/>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row>
    <row r="640" spans="2:44" ht="15.75" customHeight="1">
      <c r="B640" s="1"/>
      <c r="C640" s="1"/>
      <c r="D640" s="1"/>
      <c r="E640" s="1"/>
      <c r="F640" s="114"/>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row>
    <row r="641" spans="2:44" ht="15.75" customHeight="1">
      <c r="B641" s="1"/>
      <c r="C641" s="1"/>
      <c r="D641" s="1"/>
      <c r="E641" s="1"/>
      <c r="F641" s="114"/>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row>
    <row r="642" spans="2:44" ht="15.75" customHeight="1">
      <c r="B642" s="1"/>
      <c r="C642" s="1"/>
      <c r="D642" s="1"/>
      <c r="E642" s="1"/>
      <c r="F642" s="114"/>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row>
    <row r="643" spans="2:44" ht="15.75" customHeight="1">
      <c r="B643" s="1"/>
      <c r="C643" s="1"/>
      <c r="D643" s="1"/>
      <c r="E643" s="1"/>
      <c r="F643" s="114"/>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row>
    <row r="644" spans="2:44" ht="15.75" customHeight="1">
      <c r="B644" s="1"/>
      <c r="C644" s="1"/>
      <c r="D644" s="1"/>
      <c r="E644" s="1"/>
      <c r="F644" s="114"/>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row>
    <row r="645" spans="2:44" ht="15.75" customHeight="1">
      <c r="B645" s="1"/>
      <c r="C645" s="1"/>
      <c r="D645" s="1"/>
      <c r="E645" s="1"/>
      <c r="F645" s="114"/>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row>
    <row r="646" spans="2:44" ht="15.75" customHeight="1">
      <c r="B646" s="1"/>
      <c r="C646" s="1"/>
      <c r="D646" s="1"/>
      <c r="E646" s="1"/>
      <c r="F646" s="114"/>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row>
    <row r="647" spans="2:44" ht="15.75" customHeight="1">
      <c r="B647" s="1"/>
      <c r="C647" s="1"/>
      <c r="D647" s="1"/>
      <c r="E647" s="1"/>
      <c r="F647" s="114"/>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row>
    <row r="648" spans="2:44" ht="15.75" customHeight="1">
      <c r="B648" s="1"/>
      <c r="C648" s="1"/>
      <c r="D648" s="1"/>
      <c r="E648" s="1"/>
      <c r="F648" s="114"/>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row>
    <row r="649" spans="2:44" ht="15.75" customHeight="1">
      <c r="B649" s="1"/>
      <c r="C649" s="1"/>
      <c r="D649" s="1"/>
      <c r="E649" s="1"/>
      <c r="F649" s="114"/>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row>
    <row r="650" spans="2:44" ht="15.75" customHeight="1">
      <c r="B650" s="1"/>
      <c r="C650" s="1"/>
      <c r="D650" s="1"/>
      <c r="E650" s="1"/>
      <c r="F650" s="114"/>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row>
    <row r="651" spans="2:44" ht="15.75" customHeight="1">
      <c r="B651" s="1"/>
      <c r="C651" s="1"/>
      <c r="D651" s="1"/>
      <c r="E651" s="1"/>
      <c r="F651" s="114"/>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row>
    <row r="652" spans="2:44" ht="15.75" customHeight="1">
      <c r="B652" s="1"/>
      <c r="C652" s="1"/>
      <c r="D652" s="1"/>
      <c r="E652" s="1"/>
      <c r="F652" s="114"/>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row>
    <row r="653" spans="2:44" ht="15.75" customHeight="1">
      <c r="B653" s="1"/>
      <c r="C653" s="1"/>
      <c r="D653" s="1"/>
      <c r="E653" s="1"/>
      <c r="F653" s="114"/>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row>
    <row r="654" spans="2:44" ht="15.75" customHeight="1">
      <c r="B654" s="1"/>
      <c r="C654" s="1"/>
      <c r="D654" s="1"/>
      <c r="E654" s="1"/>
      <c r="F654" s="114"/>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row>
    <row r="655" spans="2:44" ht="15.75" customHeight="1">
      <c r="B655" s="1"/>
      <c r="C655" s="1"/>
      <c r="D655" s="1"/>
      <c r="E655" s="1"/>
      <c r="F655" s="114"/>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row>
    <row r="656" spans="2:44" ht="15.75" customHeight="1">
      <c r="B656" s="1"/>
      <c r="C656" s="1"/>
      <c r="D656" s="1"/>
      <c r="E656" s="1"/>
      <c r="F656" s="114"/>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row>
    <row r="657" spans="2:44" ht="15.75" customHeight="1">
      <c r="B657" s="1"/>
      <c r="C657" s="1"/>
      <c r="D657" s="1"/>
      <c r="E657" s="1"/>
      <c r="F657" s="114"/>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row>
    <row r="658" spans="2:44" ht="15.75" customHeight="1">
      <c r="B658" s="1"/>
      <c r="C658" s="1"/>
      <c r="D658" s="1"/>
      <c r="E658" s="1"/>
      <c r="F658" s="114"/>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row>
    <row r="659" spans="2:44" ht="15.75" customHeight="1">
      <c r="B659" s="1"/>
      <c r="C659" s="1"/>
      <c r="D659" s="1"/>
      <c r="E659" s="1"/>
      <c r="F659" s="114"/>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row>
    <row r="660" spans="2:44" ht="15.75" customHeight="1">
      <c r="B660" s="1"/>
      <c r="C660" s="1"/>
      <c r="D660" s="1"/>
      <c r="E660" s="1"/>
      <c r="F660" s="114"/>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row>
    <row r="661" spans="2:44" ht="15.75" customHeight="1">
      <c r="B661" s="1"/>
      <c r="C661" s="1"/>
      <c r="D661" s="1"/>
      <c r="E661" s="1"/>
      <c r="F661" s="114"/>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row>
    <row r="662" spans="2:44" ht="15.75" customHeight="1">
      <c r="B662" s="1"/>
      <c r="C662" s="1"/>
      <c r="D662" s="1"/>
      <c r="E662" s="1"/>
      <c r="F662" s="114"/>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row>
    <row r="663" spans="2:44" ht="15.75" customHeight="1">
      <c r="B663" s="1"/>
      <c r="C663" s="1"/>
      <c r="D663" s="1"/>
      <c r="E663" s="1"/>
      <c r="F663" s="114"/>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row>
    <row r="664" spans="2:44" ht="15.75" customHeight="1">
      <c r="B664" s="1"/>
      <c r="C664" s="1"/>
      <c r="D664" s="1"/>
      <c r="E664" s="1"/>
      <c r="F664" s="114"/>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row>
    <row r="665" spans="2:44" ht="15.75" customHeight="1">
      <c r="B665" s="1"/>
      <c r="C665" s="1"/>
      <c r="D665" s="1"/>
      <c r="E665" s="1"/>
      <c r="F665" s="114"/>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row>
    <row r="666" spans="2:44" ht="15.75" customHeight="1">
      <c r="B666" s="1"/>
      <c r="C666" s="1"/>
      <c r="D666" s="1"/>
      <c r="E666" s="1"/>
      <c r="F666" s="114"/>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row>
    <row r="667" spans="2:44" ht="15.75" customHeight="1">
      <c r="B667" s="1"/>
      <c r="C667" s="1"/>
      <c r="D667" s="1"/>
      <c r="E667" s="1"/>
      <c r="F667" s="114"/>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row>
    <row r="668" spans="2:44" ht="15.75" customHeight="1">
      <c r="B668" s="1"/>
      <c r="C668" s="1"/>
      <c r="D668" s="1"/>
      <c r="E668" s="1"/>
      <c r="F668" s="114"/>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row>
    <row r="669" spans="2:44" ht="15.75" customHeight="1">
      <c r="B669" s="1"/>
      <c r="C669" s="1"/>
      <c r="D669" s="1"/>
      <c r="E669" s="1"/>
      <c r="F669" s="114"/>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row>
    <row r="670" spans="2:44" ht="15.75" customHeight="1">
      <c r="B670" s="1"/>
      <c r="C670" s="1"/>
      <c r="D670" s="1"/>
      <c r="E670" s="1"/>
      <c r="F670" s="114"/>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row>
    <row r="671" spans="2:44" ht="15.75" customHeight="1">
      <c r="B671" s="1"/>
      <c r="C671" s="1"/>
      <c r="D671" s="1"/>
      <c r="E671" s="1"/>
      <c r="F671" s="114"/>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row>
    <row r="672" spans="2:44" ht="15.75" customHeight="1">
      <c r="B672" s="1"/>
      <c r="C672" s="1"/>
      <c r="D672" s="1"/>
      <c r="E672" s="1"/>
      <c r="F672" s="114"/>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row>
    <row r="673" spans="2:44" ht="15.75" customHeight="1">
      <c r="B673" s="1"/>
      <c r="C673" s="1"/>
      <c r="D673" s="1"/>
      <c r="E673" s="1"/>
      <c r="F673" s="114"/>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row>
    <row r="674" spans="2:44" ht="15.75" customHeight="1">
      <c r="B674" s="1"/>
      <c r="C674" s="1"/>
      <c r="D674" s="1"/>
      <c r="E674" s="1"/>
      <c r="F674" s="114"/>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row>
    <row r="675" spans="2:44" ht="15.75" customHeight="1">
      <c r="B675" s="1"/>
      <c r="C675" s="1"/>
      <c r="D675" s="1"/>
      <c r="E675" s="1"/>
      <c r="F675" s="114"/>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row>
    <row r="676" spans="2:44" ht="15.75" customHeight="1">
      <c r="B676" s="1"/>
      <c r="C676" s="1"/>
      <c r="D676" s="1"/>
      <c r="E676" s="1"/>
      <c r="F676" s="114"/>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row>
    <row r="677" spans="2:44" ht="15.75" customHeight="1">
      <c r="B677" s="1"/>
      <c r="C677" s="1"/>
      <c r="D677" s="1"/>
      <c r="E677" s="1"/>
      <c r="F677" s="114"/>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row>
    <row r="678" spans="2:44" ht="15.75" customHeight="1">
      <c r="B678" s="1"/>
      <c r="C678" s="1"/>
      <c r="D678" s="1"/>
      <c r="E678" s="1"/>
      <c r="F678" s="114"/>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row>
    <row r="679" spans="2:44" ht="15.75" customHeight="1">
      <c r="B679" s="1"/>
      <c r="C679" s="1"/>
      <c r="D679" s="1"/>
      <c r="E679" s="1"/>
      <c r="F679" s="114"/>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row>
    <row r="680" spans="2:44" ht="15.75" customHeight="1">
      <c r="B680" s="1"/>
      <c r="C680" s="1"/>
      <c r="D680" s="1"/>
      <c r="E680" s="1"/>
      <c r="F680" s="114"/>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row>
    <row r="681" spans="2:44" ht="15.75" customHeight="1">
      <c r="B681" s="1"/>
      <c r="C681" s="1"/>
      <c r="D681" s="1"/>
      <c r="E681" s="1"/>
      <c r="F681" s="114"/>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row>
    <row r="682" spans="2:44" ht="15.75" customHeight="1">
      <c r="B682" s="1"/>
      <c r="C682" s="1"/>
      <c r="D682" s="1"/>
      <c r="E682" s="1"/>
      <c r="F682" s="114"/>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row>
    <row r="683" spans="2:44" ht="15.75" customHeight="1">
      <c r="B683" s="1"/>
      <c r="C683" s="1"/>
      <c r="D683" s="1"/>
      <c r="E683" s="1"/>
      <c r="F683" s="114"/>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row>
    <row r="684" spans="2:44" ht="15.75" customHeight="1">
      <c r="B684" s="1"/>
      <c r="C684" s="1"/>
      <c r="D684" s="1"/>
      <c r="E684" s="1"/>
      <c r="F684" s="114"/>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row>
    <row r="685" spans="2:44" ht="15.75" customHeight="1">
      <c r="B685" s="1"/>
      <c r="C685" s="1"/>
      <c r="D685" s="1"/>
      <c r="E685" s="1"/>
      <c r="F685" s="114"/>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row>
    <row r="686" spans="2:44" ht="15.75" customHeight="1">
      <c r="B686" s="1"/>
      <c r="C686" s="1"/>
      <c r="D686" s="1"/>
      <c r="E686" s="1"/>
      <c r="F686" s="114"/>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row>
    <row r="687" spans="2:44" ht="15.75" customHeight="1">
      <c r="B687" s="1"/>
      <c r="C687" s="1"/>
      <c r="D687" s="1"/>
      <c r="E687" s="1"/>
      <c r="F687" s="114"/>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row>
    <row r="688" spans="2:44" ht="15.75" customHeight="1">
      <c r="B688" s="1"/>
      <c r="C688" s="1"/>
      <c r="D688" s="1"/>
      <c r="E688" s="1"/>
      <c r="F688" s="114"/>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row>
    <row r="689" spans="2:44" ht="15.75" customHeight="1">
      <c r="B689" s="1"/>
      <c r="C689" s="1"/>
      <c r="D689" s="1"/>
      <c r="E689" s="1"/>
      <c r="F689" s="114"/>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row>
    <row r="690" spans="2:44" ht="15.75" customHeight="1">
      <c r="B690" s="1"/>
      <c r="C690" s="1"/>
      <c r="D690" s="1"/>
      <c r="E690" s="1"/>
      <c r="F690" s="114"/>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row>
    <row r="691" spans="2:44" ht="15.75" customHeight="1">
      <c r="B691" s="1"/>
      <c r="C691" s="1"/>
      <c r="D691" s="1"/>
      <c r="E691" s="1"/>
      <c r="F691" s="114"/>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row>
    <row r="692" spans="2:44" ht="15.75" customHeight="1">
      <c r="B692" s="1"/>
      <c r="C692" s="1"/>
      <c r="D692" s="1"/>
      <c r="E692" s="1"/>
      <c r="F692" s="114"/>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row>
    <row r="693" spans="2:44" ht="15.75" customHeight="1">
      <c r="B693" s="1"/>
      <c r="C693" s="1"/>
      <c r="D693" s="1"/>
      <c r="E693" s="1"/>
      <c r="F693" s="114"/>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row>
    <row r="694" spans="2:44" ht="15.75" customHeight="1">
      <c r="B694" s="1"/>
      <c r="C694" s="1"/>
      <c r="D694" s="1"/>
      <c r="E694" s="1"/>
      <c r="F694" s="114"/>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row>
    <row r="695" spans="2:44" ht="15.75" customHeight="1">
      <c r="B695" s="1"/>
      <c r="C695" s="1"/>
      <c r="D695" s="1"/>
      <c r="E695" s="1"/>
      <c r="F695" s="114"/>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row>
    <row r="696" spans="2:44" ht="15.75" customHeight="1">
      <c r="B696" s="1"/>
      <c r="C696" s="1"/>
      <c r="D696" s="1"/>
      <c r="E696" s="1"/>
      <c r="F696" s="114"/>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row>
    <row r="697" spans="2:44" ht="15.75" customHeight="1">
      <c r="B697" s="1"/>
      <c r="C697" s="1"/>
      <c r="D697" s="1"/>
      <c r="E697" s="1"/>
      <c r="F697" s="114"/>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row>
    <row r="698" spans="2:44" ht="15.75" customHeight="1">
      <c r="B698" s="1"/>
      <c r="C698" s="1"/>
      <c r="D698" s="1"/>
      <c r="E698" s="1"/>
      <c r="F698" s="114"/>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row>
    <row r="699" spans="2:44" ht="15.75" customHeight="1">
      <c r="B699" s="1"/>
      <c r="C699" s="1"/>
      <c r="D699" s="1"/>
      <c r="E699" s="1"/>
      <c r="F699" s="114"/>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row>
    <row r="700" spans="2:44" ht="15.75" customHeight="1">
      <c r="B700" s="1"/>
      <c r="C700" s="1"/>
      <c r="D700" s="1"/>
      <c r="E700" s="1"/>
      <c r="F700" s="114"/>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row>
    <row r="701" spans="2:44" ht="15.75" customHeight="1">
      <c r="B701" s="1"/>
      <c r="C701" s="1"/>
      <c r="D701" s="1"/>
      <c r="E701" s="1"/>
      <c r="F701" s="114"/>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row>
    <row r="702" spans="2:44" ht="15.75" customHeight="1">
      <c r="B702" s="1"/>
      <c r="C702" s="1"/>
      <c r="D702" s="1"/>
      <c r="E702" s="1"/>
      <c r="F702" s="114"/>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row>
    <row r="703" spans="2:44" ht="15.75" customHeight="1">
      <c r="B703" s="1"/>
      <c r="C703" s="1"/>
      <c r="D703" s="1"/>
      <c r="E703" s="1"/>
      <c r="F703" s="114"/>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row>
    <row r="704" spans="2:44" ht="15.75" customHeight="1">
      <c r="B704" s="1"/>
      <c r="C704" s="1"/>
      <c r="D704" s="1"/>
      <c r="E704" s="1"/>
      <c r="F704" s="114"/>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row>
    <row r="705" spans="2:44" ht="15.75" customHeight="1">
      <c r="B705" s="1"/>
      <c r="C705" s="1"/>
      <c r="D705" s="1"/>
      <c r="E705" s="1"/>
      <c r="F705" s="114"/>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row>
    <row r="706" spans="2:44" ht="15.75" customHeight="1">
      <c r="B706" s="1"/>
      <c r="C706" s="1"/>
      <c r="D706" s="1"/>
      <c r="E706" s="1"/>
      <c r="F706" s="114"/>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row>
    <row r="707" spans="2:44" ht="15.75" customHeight="1">
      <c r="B707" s="1"/>
      <c r="C707" s="1"/>
      <c r="D707" s="1"/>
      <c r="E707" s="1"/>
      <c r="F707" s="114"/>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row>
    <row r="708" spans="2:44" ht="15.75" customHeight="1">
      <c r="B708" s="1"/>
      <c r="C708" s="1"/>
      <c r="D708" s="1"/>
      <c r="E708" s="1"/>
      <c r="F708" s="114"/>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row>
    <row r="709" spans="2:44" ht="15.75" customHeight="1">
      <c r="B709" s="1"/>
      <c r="C709" s="1"/>
      <c r="D709" s="1"/>
      <c r="E709" s="1"/>
      <c r="F709" s="114"/>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row>
    <row r="710" spans="2:44" ht="15.75" customHeight="1">
      <c r="B710" s="1"/>
      <c r="C710" s="1"/>
      <c r="D710" s="1"/>
      <c r="E710" s="1"/>
      <c r="F710" s="114"/>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row>
    <row r="711" spans="2:44" ht="15.75" customHeight="1">
      <c r="B711" s="1"/>
      <c r="C711" s="1"/>
      <c r="D711" s="1"/>
      <c r="E711" s="1"/>
      <c r="F711" s="114"/>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row>
    <row r="712" spans="2:44" ht="15.75" customHeight="1">
      <c r="B712" s="1"/>
      <c r="C712" s="1"/>
      <c r="D712" s="1"/>
      <c r="E712" s="1"/>
      <c r="F712" s="114"/>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row>
    <row r="713" spans="2:44" ht="15.75" customHeight="1">
      <c r="B713" s="1"/>
      <c r="C713" s="1"/>
      <c r="D713" s="1"/>
      <c r="E713" s="1"/>
      <c r="F713" s="114"/>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row>
    <row r="714" spans="2:44" ht="15.75" customHeight="1">
      <c r="B714" s="1"/>
      <c r="C714" s="1"/>
      <c r="D714" s="1"/>
      <c r="E714" s="1"/>
      <c r="F714" s="114"/>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row>
    <row r="715" spans="2:44" ht="15.75" customHeight="1">
      <c r="B715" s="1"/>
      <c r="C715" s="1"/>
      <c r="D715" s="1"/>
      <c r="E715" s="1"/>
      <c r="F715" s="114"/>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row>
    <row r="716" spans="2:44" ht="15.75" customHeight="1">
      <c r="B716" s="1"/>
      <c r="C716" s="1"/>
      <c r="D716" s="1"/>
      <c r="E716" s="1"/>
      <c r="F716" s="114"/>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row>
    <row r="717" spans="2:44" ht="15.75" customHeight="1">
      <c r="B717" s="1"/>
      <c r="C717" s="1"/>
      <c r="D717" s="1"/>
      <c r="E717" s="1"/>
      <c r="F717" s="114"/>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row>
    <row r="718" spans="2:44" ht="15.75" customHeight="1">
      <c r="B718" s="1"/>
      <c r="C718" s="1"/>
      <c r="D718" s="1"/>
      <c r="E718" s="1"/>
      <c r="F718" s="114"/>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row>
    <row r="719" spans="2:44" ht="15.75" customHeight="1">
      <c r="B719" s="1"/>
      <c r="C719" s="1"/>
      <c r="D719" s="1"/>
      <c r="E719" s="1"/>
      <c r="F719" s="114"/>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row>
    <row r="720" spans="2:44" ht="15.75" customHeight="1">
      <c r="B720" s="1"/>
      <c r="C720" s="1"/>
      <c r="D720" s="1"/>
      <c r="E720" s="1"/>
      <c r="F720" s="114"/>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row>
    <row r="721" spans="2:44" ht="15.75" customHeight="1">
      <c r="B721" s="1"/>
      <c r="C721" s="1"/>
      <c r="D721" s="1"/>
      <c r="E721" s="1"/>
      <c r="F721" s="114"/>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row>
    <row r="722" spans="2:44" ht="15.75" customHeight="1">
      <c r="B722" s="1"/>
      <c r="C722" s="1"/>
      <c r="D722" s="1"/>
      <c r="E722" s="1"/>
      <c r="F722" s="114"/>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row>
    <row r="723" spans="2:44" ht="15.75" customHeight="1">
      <c r="B723" s="1"/>
      <c r="C723" s="1"/>
      <c r="D723" s="1"/>
      <c r="E723" s="1"/>
      <c r="F723" s="114"/>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row>
    <row r="724" spans="2:44" ht="15.75" customHeight="1">
      <c r="B724" s="1"/>
      <c r="C724" s="1"/>
      <c r="D724" s="1"/>
      <c r="E724" s="1"/>
      <c r="F724" s="114"/>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row>
    <row r="725" spans="2:44" ht="15.75" customHeight="1">
      <c r="B725" s="1"/>
      <c r="C725" s="1"/>
      <c r="D725" s="1"/>
      <c r="E725" s="1"/>
      <c r="F725" s="114"/>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row>
    <row r="726" spans="2:44" ht="15.75" customHeight="1">
      <c r="B726" s="1"/>
      <c r="C726" s="1"/>
      <c r="D726" s="1"/>
      <c r="E726" s="1"/>
      <c r="F726" s="114"/>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row>
    <row r="727" spans="2:44" ht="15.75" customHeight="1">
      <c r="B727" s="1"/>
      <c r="C727" s="1"/>
      <c r="D727" s="1"/>
      <c r="E727" s="1"/>
      <c r="F727" s="114"/>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row>
    <row r="728" spans="2:44" ht="15.75" customHeight="1">
      <c r="B728" s="1"/>
      <c r="C728" s="1"/>
      <c r="D728" s="1"/>
      <c r="E728" s="1"/>
      <c r="F728" s="114"/>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row>
    <row r="729" spans="2:44" ht="15.75" customHeight="1">
      <c r="B729" s="1"/>
      <c r="C729" s="1"/>
      <c r="D729" s="1"/>
      <c r="E729" s="1"/>
      <c r="F729" s="114"/>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row>
    <row r="730" spans="2:44" ht="15.75" customHeight="1">
      <c r="B730" s="1"/>
      <c r="C730" s="1"/>
      <c r="D730" s="1"/>
      <c r="E730" s="1"/>
      <c r="F730" s="114"/>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row>
    <row r="731" spans="2:44" ht="15.75" customHeight="1">
      <c r="B731" s="1"/>
      <c r="C731" s="1"/>
      <c r="D731" s="1"/>
      <c r="E731" s="1"/>
      <c r="F731" s="114"/>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row>
    <row r="732" spans="2:44" ht="15.75" customHeight="1">
      <c r="B732" s="1"/>
      <c r="C732" s="1"/>
      <c r="D732" s="1"/>
      <c r="E732" s="1"/>
      <c r="F732" s="114"/>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row>
    <row r="733" spans="2:44" ht="15.75" customHeight="1">
      <c r="B733" s="1"/>
      <c r="C733" s="1"/>
      <c r="D733" s="1"/>
      <c r="E733" s="1"/>
      <c r="F733" s="114"/>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row>
    <row r="734" spans="2:44" ht="15.75" customHeight="1">
      <c r="B734" s="1"/>
      <c r="C734" s="1"/>
      <c r="D734" s="1"/>
      <c r="E734" s="1"/>
      <c r="F734" s="114"/>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row>
    <row r="735" spans="2:44" ht="15.75" customHeight="1">
      <c r="B735" s="1"/>
      <c r="C735" s="1"/>
      <c r="D735" s="1"/>
      <c r="E735" s="1"/>
      <c r="F735" s="114"/>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row>
    <row r="736" spans="2:44" ht="15.75" customHeight="1">
      <c r="B736" s="1"/>
      <c r="C736" s="1"/>
      <c r="D736" s="1"/>
      <c r="E736" s="1"/>
      <c r="F736" s="114"/>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row>
    <row r="737" spans="2:44" ht="15.75" customHeight="1">
      <c r="B737" s="1"/>
      <c r="C737" s="1"/>
      <c r="D737" s="1"/>
      <c r="E737" s="1"/>
      <c r="F737" s="114"/>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row>
    <row r="738" spans="2:44" ht="15.75" customHeight="1">
      <c r="B738" s="1"/>
      <c r="C738" s="1"/>
      <c r="D738" s="1"/>
      <c r="E738" s="1"/>
      <c r="F738" s="114"/>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row>
    <row r="739" spans="2:44" ht="15.75" customHeight="1">
      <c r="B739" s="1"/>
      <c r="C739" s="1"/>
      <c r="D739" s="1"/>
      <c r="E739" s="1"/>
      <c r="F739" s="114"/>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row>
    <row r="740" spans="2:44" ht="15.75" customHeight="1">
      <c r="B740" s="1"/>
      <c r="C740" s="1"/>
      <c r="D740" s="1"/>
      <c r="E740" s="1"/>
      <c r="F740" s="114"/>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row>
    <row r="741" spans="2:44" ht="15.75" customHeight="1">
      <c r="B741" s="1"/>
      <c r="C741" s="1"/>
      <c r="D741" s="1"/>
      <c r="E741" s="1"/>
      <c r="F741" s="114"/>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row>
    <row r="742" spans="2:44" ht="15.75" customHeight="1">
      <c r="B742" s="1"/>
      <c r="C742" s="1"/>
      <c r="D742" s="1"/>
      <c r="E742" s="1"/>
      <c r="F742" s="114"/>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row>
    <row r="743" spans="2:44" ht="15.75" customHeight="1">
      <c r="B743" s="1"/>
      <c r="C743" s="1"/>
      <c r="D743" s="1"/>
      <c r="E743" s="1"/>
      <c r="F743" s="114"/>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row>
    <row r="744" spans="2:44" ht="15.75" customHeight="1">
      <c r="B744" s="1"/>
      <c r="C744" s="1"/>
      <c r="D744" s="1"/>
      <c r="E744" s="1"/>
      <c r="F744" s="114"/>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row>
    <row r="745" spans="2:44" ht="15.75" customHeight="1">
      <c r="B745" s="1"/>
      <c r="C745" s="1"/>
      <c r="D745" s="1"/>
      <c r="E745" s="1"/>
      <c r="F745" s="114"/>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row>
    <row r="746" spans="2:44" ht="15.75" customHeight="1">
      <c r="B746" s="1"/>
      <c r="C746" s="1"/>
      <c r="D746" s="1"/>
      <c r="E746" s="1"/>
      <c r="F746" s="114"/>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row>
    <row r="747" spans="2:44" ht="15.75" customHeight="1">
      <c r="B747" s="1"/>
      <c r="C747" s="1"/>
      <c r="D747" s="1"/>
      <c r="E747" s="1"/>
      <c r="F747" s="114"/>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row>
    <row r="748" spans="2:44" ht="15.75" customHeight="1">
      <c r="B748" s="1"/>
      <c r="C748" s="1"/>
      <c r="D748" s="1"/>
      <c r="E748" s="1"/>
      <c r="F748" s="114"/>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row>
    <row r="749" spans="2:44" ht="15.75" customHeight="1">
      <c r="B749" s="1"/>
      <c r="C749" s="1"/>
      <c r="D749" s="1"/>
      <c r="E749" s="1"/>
      <c r="F749" s="114"/>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row>
    <row r="750" spans="2:44" ht="15.75" customHeight="1">
      <c r="B750" s="1"/>
      <c r="C750" s="1"/>
      <c r="D750" s="1"/>
      <c r="E750" s="1"/>
      <c r="F750" s="114"/>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row>
    <row r="751" spans="2:44" ht="15.75" customHeight="1">
      <c r="B751" s="1"/>
      <c r="C751" s="1"/>
      <c r="D751" s="1"/>
      <c r="E751" s="1"/>
      <c r="F751" s="114"/>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row>
    <row r="752" spans="2:44" ht="15.75" customHeight="1">
      <c r="B752" s="1"/>
      <c r="C752" s="1"/>
      <c r="D752" s="1"/>
      <c r="E752" s="1"/>
      <c r="F752" s="114"/>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row>
    <row r="753" spans="2:44" ht="15.75" customHeight="1">
      <c r="B753" s="1"/>
      <c r="C753" s="1"/>
      <c r="D753" s="1"/>
      <c r="E753" s="1"/>
      <c r="F753" s="114"/>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row>
    <row r="754" spans="2:44" ht="15.75" customHeight="1">
      <c r="B754" s="1"/>
      <c r="C754" s="1"/>
      <c r="D754" s="1"/>
      <c r="E754" s="1"/>
      <c r="F754" s="114"/>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row>
    <row r="755" spans="2:44" ht="15.75" customHeight="1">
      <c r="B755" s="1"/>
      <c r="C755" s="1"/>
      <c r="D755" s="1"/>
      <c r="E755" s="1"/>
      <c r="F755" s="114"/>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row>
    <row r="756" spans="2:44" ht="15.75" customHeight="1">
      <c r="B756" s="1"/>
      <c r="C756" s="1"/>
      <c r="D756" s="1"/>
      <c r="E756" s="1"/>
      <c r="F756" s="114"/>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row>
    <row r="757" spans="2:44" ht="15.75" customHeight="1">
      <c r="B757" s="1"/>
      <c r="C757" s="1"/>
      <c r="D757" s="1"/>
      <c r="E757" s="1"/>
      <c r="F757" s="114"/>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row>
    <row r="758" spans="2:44" ht="15.75" customHeight="1">
      <c r="B758" s="1"/>
      <c r="C758" s="1"/>
      <c r="D758" s="1"/>
      <c r="E758" s="1"/>
      <c r="F758" s="114"/>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row>
    <row r="759" spans="2:44" ht="15.75" customHeight="1">
      <c r="B759" s="1"/>
      <c r="C759" s="1"/>
      <c r="D759" s="1"/>
      <c r="E759" s="1"/>
      <c r="F759" s="114"/>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row>
    <row r="760" spans="2:44" ht="15.75" customHeight="1">
      <c r="B760" s="1"/>
      <c r="C760" s="1"/>
      <c r="D760" s="1"/>
      <c r="E760" s="1"/>
      <c r="F760" s="114"/>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row>
    <row r="761" spans="2:44" ht="15.75" customHeight="1">
      <c r="B761" s="1"/>
      <c r="C761" s="1"/>
      <c r="D761" s="1"/>
      <c r="E761" s="1"/>
      <c r="F761" s="114"/>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row>
    <row r="762" spans="2:44" ht="15.75" customHeight="1">
      <c r="B762" s="1"/>
      <c r="C762" s="1"/>
      <c r="D762" s="1"/>
      <c r="E762" s="1"/>
      <c r="F762" s="114"/>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row>
    <row r="763" spans="2:44" ht="15.75" customHeight="1">
      <c r="B763" s="1"/>
      <c r="C763" s="1"/>
      <c r="D763" s="1"/>
      <c r="E763" s="1"/>
      <c r="F763" s="114"/>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row>
    <row r="764" spans="2:44" ht="15.75" customHeight="1">
      <c r="B764" s="1"/>
      <c r="C764" s="1"/>
      <c r="D764" s="1"/>
      <c r="E764" s="1"/>
      <c r="F764" s="114"/>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row>
    <row r="765" spans="2:44" ht="15.75" customHeight="1">
      <c r="B765" s="1"/>
      <c r="C765" s="1"/>
      <c r="D765" s="1"/>
      <c r="E765" s="1"/>
      <c r="F765" s="114"/>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row>
    <row r="766" spans="2:44" ht="15.75" customHeight="1">
      <c r="B766" s="1"/>
      <c r="C766" s="1"/>
      <c r="D766" s="1"/>
      <c r="E766" s="1"/>
      <c r="F766" s="114"/>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row>
    <row r="767" spans="2:44" ht="15.75" customHeight="1">
      <c r="B767" s="1"/>
      <c r="C767" s="1"/>
      <c r="D767" s="1"/>
      <c r="E767" s="1"/>
      <c r="F767" s="114"/>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row>
    <row r="768" spans="2:44" ht="15.75" customHeight="1">
      <c r="B768" s="1"/>
      <c r="C768" s="1"/>
      <c r="D768" s="1"/>
      <c r="E768" s="1"/>
      <c r="F768" s="114"/>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row>
    <row r="769" spans="2:44" ht="15.75" customHeight="1">
      <c r="B769" s="1"/>
      <c r="C769" s="1"/>
      <c r="D769" s="1"/>
      <c r="E769" s="1"/>
      <c r="F769" s="114"/>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row>
    <row r="770" spans="2:44" ht="15.75" customHeight="1">
      <c r="B770" s="1"/>
      <c r="C770" s="1"/>
      <c r="D770" s="1"/>
      <c r="E770" s="1"/>
      <c r="F770" s="114"/>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row>
    <row r="771" spans="2:44" ht="15.75" customHeight="1">
      <c r="B771" s="1"/>
      <c r="C771" s="1"/>
      <c r="D771" s="1"/>
      <c r="E771" s="1"/>
      <c r="F771" s="114"/>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row>
    <row r="772" spans="2:44" ht="15.75" customHeight="1">
      <c r="B772" s="1"/>
      <c r="C772" s="1"/>
      <c r="D772" s="1"/>
      <c r="E772" s="1"/>
      <c r="F772" s="114"/>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row>
    <row r="773" spans="2:44" ht="15.75" customHeight="1">
      <c r="B773" s="1"/>
      <c r="C773" s="1"/>
      <c r="D773" s="1"/>
      <c r="E773" s="1"/>
      <c r="F773" s="114"/>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row>
    <row r="774" spans="2:44" ht="15.75" customHeight="1">
      <c r="B774" s="1"/>
      <c r="C774" s="1"/>
      <c r="D774" s="1"/>
      <c r="E774" s="1"/>
      <c r="F774" s="114"/>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row>
    <row r="775" spans="2:44" ht="15.75" customHeight="1">
      <c r="B775" s="1"/>
      <c r="C775" s="1"/>
      <c r="D775" s="1"/>
      <c r="E775" s="1"/>
      <c r="F775" s="114"/>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row>
    <row r="776" spans="2:44" ht="15.75" customHeight="1">
      <c r="B776" s="1"/>
      <c r="C776" s="1"/>
      <c r="D776" s="1"/>
      <c r="E776" s="1"/>
      <c r="F776" s="114"/>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row>
    <row r="777" spans="2:44" ht="15.75" customHeight="1">
      <c r="B777" s="1"/>
      <c r="C777" s="1"/>
      <c r="D777" s="1"/>
      <c r="E777" s="1"/>
      <c r="F777" s="114"/>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row>
    <row r="778" spans="2:44" ht="15.75" customHeight="1">
      <c r="B778" s="1"/>
      <c r="C778" s="1"/>
      <c r="D778" s="1"/>
      <c r="E778" s="1"/>
      <c r="F778" s="114"/>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row>
    <row r="779" spans="2:44" ht="15.75" customHeight="1">
      <c r="B779" s="1"/>
      <c r="C779" s="1"/>
      <c r="D779" s="1"/>
      <c r="E779" s="1"/>
      <c r="F779" s="114"/>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row>
    <row r="780" spans="2:44" ht="15.75" customHeight="1">
      <c r="B780" s="1"/>
      <c r="C780" s="1"/>
      <c r="D780" s="1"/>
      <c r="E780" s="1"/>
      <c r="F780" s="114"/>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row>
    <row r="781" spans="2:44" ht="15.75" customHeight="1">
      <c r="B781" s="1"/>
      <c r="C781" s="1"/>
      <c r="D781" s="1"/>
      <c r="E781" s="1"/>
      <c r="F781" s="114"/>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row>
    <row r="782" spans="2:44" ht="15.75" customHeight="1">
      <c r="B782" s="1"/>
      <c r="C782" s="1"/>
      <c r="D782" s="1"/>
      <c r="E782" s="1"/>
      <c r="F782" s="114"/>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row>
    <row r="783" spans="2:44" ht="15.75" customHeight="1">
      <c r="B783" s="1"/>
      <c r="C783" s="1"/>
      <c r="D783" s="1"/>
      <c r="E783" s="1"/>
      <c r="F783" s="114"/>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row>
    <row r="784" spans="2:44" ht="15.75" customHeight="1">
      <c r="B784" s="1"/>
      <c r="C784" s="1"/>
      <c r="D784" s="1"/>
      <c r="E784" s="1"/>
      <c r="F784" s="114"/>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row>
    <row r="785" spans="2:44" ht="15.75" customHeight="1">
      <c r="B785" s="1"/>
      <c r="C785" s="1"/>
      <c r="D785" s="1"/>
      <c r="E785" s="1"/>
      <c r="F785" s="114"/>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row>
    <row r="786" spans="2:44" ht="15.75" customHeight="1">
      <c r="B786" s="1"/>
      <c r="C786" s="1"/>
      <c r="D786" s="1"/>
      <c r="E786" s="1"/>
      <c r="F786" s="114"/>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row>
    <row r="787" spans="2:44" ht="15.75" customHeight="1">
      <c r="B787" s="1"/>
      <c r="C787" s="1"/>
      <c r="D787" s="1"/>
      <c r="E787" s="1"/>
      <c r="F787" s="114"/>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row>
    <row r="788" spans="2:44" ht="15.75" customHeight="1">
      <c r="B788" s="1"/>
      <c r="C788" s="1"/>
      <c r="D788" s="1"/>
      <c r="E788" s="1"/>
      <c r="F788" s="114"/>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row>
    <row r="789" spans="2:44" ht="15.75" customHeight="1">
      <c r="B789" s="1"/>
      <c r="C789" s="1"/>
      <c r="D789" s="1"/>
      <c r="E789" s="1"/>
      <c r="F789" s="114"/>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row>
    <row r="790" spans="2:44" ht="15.75" customHeight="1">
      <c r="B790" s="1"/>
      <c r="C790" s="1"/>
      <c r="D790" s="1"/>
      <c r="E790" s="1"/>
      <c r="F790" s="114"/>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row>
    <row r="791" spans="2:44" ht="15.75" customHeight="1">
      <c r="B791" s="1"/>
      <c r="C791" s="1"/>
      <c r="D791" s="1"/>
      <c r="E791" s="1"/>
      <c r="F791" s="114"/>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row>
    <row r="792" spans="2:44" ht="15.75" customHeight="1">
      <c r="B792" s="1"/>
      <c r="C792" s="1"/>
      <c r="D792" s="1"/>
      <c r="E792" s="1"/>
      <c r="F792" s="114"/>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row>
    <row r="793" spans="2:44" ht="15.75" customHeight="1">
      <c r="B793" s="1"/>
      <c r="C793" s="1"/>
      <c r="D793" s="1"/>
      <c r="E793" s="1"/>
      <c r="F793" s="114"/>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row>
    <row r="794" spans="2:44" ht="15.75" customHeight="1">
      <c r="B794" s="1"/>
      <c r="C794" s="1"/>
      <c r="D794" s="1"/>
      <c r="E794" s="1"/>
      <c r="F794" s="114"/>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row>
    <row r="795" spans="2:44" ht="15.75" customHeight="1">
      <c r="B795" s="1"/>
      <c r="C795" s="1"/>
      <c r="D795" s="1"/>
      <c r="E795" s="1"/>
      <c r="F795" s="114"/>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row>
    <row r="796" spans="2:44" ht="15.75" customHeight="1">
      <c r="B796" s="1"/>
      <c r="C796" s="1"/>
      <c r="D796" s="1"/>
      <c r="E796" s="1"/>
      <c r="F796" s="114"/>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row>
    <row r="797" spans="2:44" ht="15.75" customHeight="1">
      <c r="B797" s="1"/>
      <c r="C797" s="1"/>
      <c r="D797" s="1"/>
      <c r="E797" s="1"/>
      <c r="F797" s="114"/>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row>
    <row r="798" spans="2:44" ht="15.75" customHeight="1">
      <c r="B798" s="1"/>
      <c r="C798" s="1"/>
      <c r="D798" s="1"/>
      <c r="E798" s="1"/>
      <c r="F798" s="114"/>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row>
    <row r="799" spans="2:44" ht="15.75" customHeight="1">
      <c r="B799" s="1"/>
      <c r="C799" s="1"/>
      <c r="D799" s="1"/>
      <c r="E799" s="1"/>
      <c r="F799" s="114"/>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row>
    <row r="800" spans="2:44" ht="15.75" customHeight="1">
      <c r="B800" s="1"/>
      <c r="C800" s="1"/>
      <c r="D800" s="1"/>
      <c r="E800" s="1"/>
      <c r="F800" s="114"/>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row>
    <row r="801" spans="2:44" ht="15.75" customHeight="1">
      <c r="B801" s="1"/>
      <c r="C801" s="1"/>
      <c r="D801" s="1"/>
      <c r="E801" s="1"/>
      <c r="F801" s="114"/>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row>
    <row r="802" spans="2:44" ht="15.75" customHeight="1">
      <c r="B802" s="1"/>
      <c r="C802" s="1"/>
      <c r="D802" s="1"/>
      <c r="E802" s="1"/>
      <c r="F802" s="114"/>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row>
    <row r="803" spans="2:44" ht="15.75" customHeight="1">
      <c r="B803" s="1"/>
      <c r="C803" s="1"/>
      <c r="D803" s="1"/>
      <c r="E803" s="1"/>
      <c r="F803" s="114"/>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row>
    <row r="804" spans="2:44" ht="15.75" customHeight="1">
      <c r="B804" s="1"/>
      <c r="C804" s="1"/>
      <c r="D804" s="1"/>
      <c r="E804" s="1"/>
      <c r="F804" s="114"/>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row>
    <row r="805" spans="2:44" ht="15.75" customHeight="1">
      <c r="B805" s="1"/>
      <c r="C805" s="1"/>
      <c r="D805" s="1"/>
      <c r="E805" s="1"/>
      <c r="F805" s="114"/>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row>
    <row r="806" spans="2:44" ht="15.75" customHeight="1">
      <c r="B806" s="1"/>
      <c r="C806" s="1"/>
      <c r="D806" s="1"/>
      <c r="E806" s="1"/>
      <c r="F806" s="114"/>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row>
    <row r="807" spans="2:44" ht="15.75" customHeight="1">
      <c r="B807" s="1"/>
      <c r="C807" s="1"/>
      <c r="D807" s="1"/>
      <c r="E807" s="1"/>
      <c r="F807" s="114"/>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row>
    <row r="808" spans="2:44" ht="15.75" customHeight="1">
      <c r="B808" s="1"/>
      <c r="C808" s="1"/>
      <c r="D808" s="1"/>
      <c r="E808" s="1"/>
      <c r="F808" s="114"/>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row>
    <row r="809" spans="2:44" ht="15.75" customHeight="1">
      <c r="B809" s="1"/>
      <c r="C809" s="1"/>
      <c r="D809" s="1"/>
      <c r="E809" s="1"/>
      <c r="F809" s="114"/>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row>
    <row r="810" spans="2:44" ht="15.75" customHeight="1">
      <c r="B810" s="1"/>
      <c r="C810" s="1"/>
      <c r="D810" s="1"/>
      <c r="E810" s="1"/>
      <c r="F810" s="114"/>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row>
    <row r="811" spans="2:44" ht="15.75" customHeight="1">
      <c r="B811" s="1"/>
      <c r="C811" s="1"/>
      <c r="D811" s="1"/>
      <c r="E811" s="1"/>
      <c r="F811" s="114"/>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row>
    <row r="812" spans="2:44" ht="15.75" customHeight="1">
      <c r="B812" s="1"/>
      <c r="C812" s="1"/>
      <c r="D812" s="1"/>
      <c r="E812" s="1"/>
      <c r="F812" s="114"/>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row>
    <row r="813" spans="2:44" ht="15.75" customHeight="1">
      <c r="B813" s="1"/>
      <c r="C813" s="1"/>
      <c r="D813" s="1"/>
      <c r="E813" s="1"/>
      <c r="F813" s="114"/>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row>
    <row r="814" spans="2:44" ht="15.75" customHeight="1">
      <c r="B814" s="1"/>
      <c r="C814" s="1"/>
      <c r="D814" s="1"/>
      <c r="E814" s="1"/>
      <c r="F814" s="114"/>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row>
    <row r="815" spans="2:44" ht="15.75" customHeight="1">
      <c r="B815" s="1"/>
      <c r="C815" s="1"/>
      <c r="D815" s="1"/>
      <c r="E815" s="1"/>
      <c r="F815" s="114"/>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row>
    <row r="816" spans="2:44" ht="15.75" customHeight="1">
      <c r="B816" s="1"/>
      <c r="C816" s="1"/>
      <c r="D816" s="1"/>
      <c r="E816" s="1"/>
      <c r="F816" s="114"/>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row>
    <row r="817" spans="2:44" ht="15.75" customHeight="1">
      <c r="B817" s="1"/>
      <c r="C817" s="1"/>
      <c r="D817" s="1"/>
      <c r="E817" s="1"/>
      <c r="F817" s="114"/>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row>
    <row r="818" spans="2:44" ht="15.75" customHeight="1">
      <c r="B818" s="1"/>
      <c r="C818" s="1"/>
      <c r="D818" s="1"/>
      <c r="E818" s="1"/>
      <c r="F818" s="114"/>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row>
    <row r="819" spans="2:44" ht="15.75" customHeight="1">
      <c r="B819" s="1"/>
      <c r="C819" s="1"/>
      <c r="D819" s="1"/>
      <c r="E819" s="1"/>
      <c r="F819" s="114"/>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row>
    <row r="820" spans="2:44" ht="15.75" customHeight="1">
      <c r="B820" s="1"/>
      <c r="C820" s="1"/>
      <c r="D820" s="1"/>
      <c r="E820" s="1"/>
      <c r="F820" s="114"/>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row>
    <row r="821" spans="2:44" ht="15.75" customHeight="1">
      <c r="B821" s="1"/>
      <c r="C821" s="1"/>
      <c r="D821" s="1"/>
      <c r="E821" s="1"/>
      <c r="F821" s="114"/>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row>
    <row r="822" spans="2:44" ht="15.75" customHeight="1">
      <c r="B822" s="1"/>
      <c r="C822" s="1"/>
      <c r="D822" s="1"/>
      <c r="E822" s="1"/>
      <c r="F822" s="114"/>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row>
    <row r="823" spans="2:44" ht="15.75" customHeight="1">
      <c r="B823" s="1"/>
      <c r="C823" s="1"/>
      <c r="D823" s="1"/>
      <c r="E823" s="1"/>
      <c r="F823" s="114"/>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row>
    <row r="824" spans="2:44" ht="15.75" customHeight="1">
      <c r="B824" s="1"/>
      <c r="C824" s="1"/>
      <c r="D824" s="1"/>
      <c r="E824" s="1"/>
      <c r="F824" s="114"/>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row>
    <row r="825" spans="2:44" ht="15.75" customHeight="1">
      <c r="B825" s="1"/>
      <c r="C825" s="1"/>
      <c r="D825" s="1"/>
      <c r="E825" s="1"/>
      <c r="F825" s="114"/>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row>
    <row r="826" spans="2:44" ht="15.75" customHeight="1">
      <c r="B826" s="1"/>
      <c r="C826" s="1"/>
      <c r="D826" s="1"/>
      <c r="E826" s="1"/>
      <c r="F826" s="114"/>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row>
    <row r="827" spans="2:44" ht="15.75" customHeight="1">
      <c r="B827" s="1"/>
      <c r="C827" s="1"/>
      <c r="D827" s="1"/>
      <c r="E827" s="1"/>
      <c r="F827" s="114"/>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row>
    <row r="828" spans="2:44" ht="15.75" customHeight="1">
      <c r="B828" s="1"/>
      <c r="C828" s="1"/>
      <c r="D828" s="1"/>
      <c r="E828" s="1"/>
      <c r="F828" s="114"/>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row>
    <row r="829" spans="2:44" ht="15.75" customHeight="1">
      <c r="B829" s="1"/>
      <c r="C829" s="1"/>
      <c r="D829" s="1"/>
      <c r="E829" s="1"/>
      <c r="F829" s="114"/>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row>
    <row r="830" spans="2:44" ht="15.75" customHeight="1">
      <c r="B830" s="1"/>
      <c r="C830" s="1"/>
      <c r="D830" s="1"/>
      <c r="E830" s="1"/>
      <c r="F830" s="114"/>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row>
    <row r="831" spans="2:44" ht="15.75" customHeight="1">
      <c r="B831" s="1"/>
      <c r="C831" s="1"/>
      <c r="D831" s="1"/>
      <c r="E831" s="1"/>
      <c r="F831" s="114"/>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row>
    <row r="832" spans="2:44" ht="15.75" customHeight="1">
      <c r="B832" s="1"/>
      <c r="C832" s="1"/>
      <c r="D832" s="1"/>
      <c r="E832" s="1"/>
      <c r="F832" s="114"/>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row>
    <row r="833" spans="2:44" ht="15.75" customHeight="1">
      <c r="B833" s="1"/>
      <c r="C833" s="1"/>
      <c r="D833" s="1"/>
      <c r="E833" s="1"/>
      <c r="F833" s="114"/>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row>
    <row r="834" spans="2:44" ht="15.75" customHeight="1">
      <c r="B834" s="1"/>
      <c r="C834" s="1"/>
      <c r="D834" s="1"/>
      <c r="E834" s="1"/>
      <c r="F834" s="114"/>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row>
    <row r="835" spans="2:44" ht="15.75" customHeight="1">
      <c r="B835" s="1"/>
      <c r="C835" s="1"/>
      <c r="D835" s="1"/>
      <c r="E835" s="1"/>
      <c r="F835" s="114"/>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row>
    <row r="836" spans="2:44" ht="15.75" customHeight="1">
      <c r="B836" s="1"/>
      <c r="C836" s="1"/>
      <c r="D836" s="1"/>
      <c r="E836" s="1"/>
      <c r="F836" s="114"/>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row>
    <row r="837" spans="2:44" ht="15.75" customHeight="1">
      <c r="B837" s="1"/>
      <c r="C837" s="1"/>
      <c r="D837" s="1"/>
      <c r="E837" s="1"/>
      <c r="F837" s="114"/>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row>
    <row r="838" spans="2:44" ht="15.75" customHeight="1">
      <c r="B838" s="1"/>
      <c r="C838" s="1"/>
      <c r="D838" s="1"/>
      <c r="E838" s="1"/>
      <c r="F838" s="114"/>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row>
    <row r="839" spans="2:44" ht="15.75" customHeight="1">
      <c r="B839" s="1"/>
      <c r="C839" s="1"/>
      <c r="D839" s="1"/>
      <c r="E839" s="1"/>
      <c r="F839" s="114"/>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row>
    <row r="840" spans="2:44" ht="15.75" customHeight="1">
      <c r="B840" s="1"/>
      <c r="C840" s="1"/>
      <c r="D840" s="1"/>
      <c r="E840" s="1"/>
      <c r="F840" s="114"/>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row>
    <row r="841" spans="2:44" ht="15.75" customHeight="1">
      <c r="B841" s="1"/>
      <c r="C841" s="1"/>
      <c r="D841" s="1"/>
      <c r="E841" s="1"/>
      <c r="F841" s="114"/>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row>
    <row r="842" spans="2:44" ht="15.75" customHeight="1">
      <c r="B842" s="1"/>
      <c r="C842" s="1"/>
      <c r="D842" s="1"/>
      <c r="E842" s="1"/>
      <c r="F842" s="114"/>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row>
    <row r="843" spans="2:44" ht="15.75" customHeight="1">
      <c r="B843" s="1"/>
      <c r="C843" s="1"/>
      <c r="D843" s="1"/>
      <c r="E843" s="1"/>
      <c r="F843" s="114"/>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row>
    <row r="844" spans="2:44" ht="15.75" customHeight="1">
      <c r="B844" s="1"/>
      <c r="C844" s="1"/>
      <c r="D844" s="1"/>
      <c r="E844" s="1"/>
      <c r="F844" s="114"/>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row>
    <row r="845" spans="2:44" ht="15.75" customHeight="1">
      <c r="B845" s="1"/>
      <c r="C845" s="1"/>
      <c r="D845" s="1"/>
      <c r="E845" s="1"/>
      <c r="F845" s="114"/>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row>
    <row r="846" spans="2:44" ht="15.75" customHeight="1">
      <c r="B846" s="1"/>
      <c r="C846" s="1"/>
      <c r="D846" s="1"/>
      <c r="E846" s="1"/>
      <c r="F846" s="114"/>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row>
    <row r="847" spans="2:44" ht="15.75" customHeight="1">
      <c r="B847" s="1"/>
      <c r="C847" s="1"/>
      <c r="D847" s="1"/>
      <c r="E847" s="1"/>
      <c r="F847" s="114"/>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row>
    <row r="848" spans="2:44" ht="15.75" customHeight="1">
      <c r="B848" s="1"/>
      <c r="C848" s="1"/>
      <c r="D848" s="1"/>
      <c r="E848" s="1"/>
      <c r="F848" s="114"/>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row>
    <row r="849" spans="2:44" ht="15.75" customHeight="1">
      <c r="B849" s="1"/>
      <c r="C849" s="1"/>
      <c r="D849" s="1"/>
      <c r="E849" s="1"/>
      <c r="F849" s="114"/>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row>
    <row r="850" spans="2:44" ht="15.75" customHeight="1">
      <c r="B850" s="1"/>
      <c r="C850" s="1"/>
      <c r="D850" s="1"/>
      <c r="E850" s="1"/>
      <c r="F850" s="114"/>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row>
    <row r="851" spans="2:44" ht="15.75" customHeight="1">
      <c r="B851" s="1"/>
      <c r="C851" s="1"/>
      <c r="D851" s="1"/>
      <c r="E851" s="1"/>
      <c r="F851" s="114"/>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row>
    <row r="852" spans="2:44" ht="15.75" customHeight="1">
      <c r="B852" s="1"/>
      <c r="C852" s="1"/>
      <c r="D852" s="1"/>
      <c r="E852" s="1"/>
      <c r="F852" s="114"/>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row>
    <row r="853" spans="2:44" ht="15.75" customHeight="1">
      <c r="B853" s="1"/>
      <c r="C853" s="1"/>
      <c r="D853" s="1"/>
      <c r="E853" s="1"/>
      <c r="F853" s="114"/>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row>
    <row r="854" spans="2:44" ht="15.75" customHeight="1">
      <c r="B854" s="1"/>
      <c r="C854" s="1"/>
      <c r="D854" s="1"/>
      <c r="E854" s="1"/>
      <c r="F854" s="114"/>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row>
    <row r="855" spans="2:44" ht="15.75" customHeight="1">
      <c r="B855" s="1"/>
      <c r="C855" s="1"/>
      <c r="D855" s="1"/>
      <c r="E855" s="1"/>
      <c r="F855" s="114"/>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row>
    <row r="856" spans="2:44" ht="15.75" customHeight="1">
      <c r="B856" s="1"/>
      <c r="C856" s="1"/>
      <c r="D856" s="1"/>
      <c r="E856" s="1"/>
      <c r="F856" s="114"/>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row>
    <row r="857" spans="2:44" ht="15.75" customHeight="1">
      <c r="B857" s="1"/>
      <c r="C857" s="1"/>
      <c r="D857" s="1"/>
      <c r="E857" s="1"/>
      <c r="F857" s="114"/>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row>
    <row r="858" spans="2:44" ht="15.75" customHeight="1">
      <c r="B858" s="1"/>
      <c r="C858" s="1"/>
      <c r="D858" s="1"/>
      <c r="E858" s="1"/>
      <c r="F858" s="114"/>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row>
    <row r="859" spans="2:44" ht="15.75" customHeight="1">
      <c r="B859" s="1"/>
      <c r="C859" s="1"/>
      <c r="D859" s="1"/>
      <c r="E859" s="1"/>
      <c r="F859" s="114"/>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row>
    <row r="860" spans="2:44" ht="15.75" customHeight="1">
      <c r="B860" s="1"/>
      <c r="C860" s="1"/>
      <c r="D860" s="1"/>
      <c r="E860" s="1"/>
      <c r="F860" s="114"/>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row>
    <row r="861" spans="2:44" ht="15.75" customHeight="1">
      <c r="B861" s="1"/>
      <c r="C861" s="1"/>
      <c r="D861" s="1"/>
      <c r="E861" s="1"/>
      <c r="F861" s="114"/>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row>
    <row r="862" spans="2:44" ht="15.75" customHeight="1">
      <c r="B862" s="1"/>
      <c r="C862" s="1"/>
      <c r="D862" s="1"/>
      <c r="E862" s="1"/>
      <c r="F862" s="114"/>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row>
    <row r="863" spans="2:44" ht="15.75" customHeight="1">
      <c r="B863" s="1"/>
      <c r="C863" s="1"/>
      <c r="D863" s="1"/>
      <c r="E863" s="1"/>
      <c r="F863" s="114"/>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row>
    <row r="864" spans="2:44" ht="15.75" customHeight="1">
      <c r="B864" s="1"/>
      <c r="C864" s="1"/>
      <c r="D864" s="1"/>
      <c r="E864" s="1"/>
      <c r="F864" s="114"/>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row>
    <row r="865" spans="2:44" ht="15.75" customHeight="1">
      <c r="B865" s="1"/>
      <c r="C865" s="1"/>
      <c r="D865" s="1"/>
      <c r="E865" s="1"/>
      <c r="F865" s="114"/>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row>
    <row r="866" spans="2:44" ht="15.75" customHeight="1">
      <c r="B866" s="1"/>
      <c r="C866" s="1"/>
      <c r="D866" s="1"/>
      <c r="E866" s="1"/>
      <c r="F866" s="114"/>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row>
    <row r="867" spans="2:44" ht="15.75" customHeight="1">
      <c r="B867" s="1"/>
      <c r="C867" s="1"/>
      <c r="D867" s="1"/>
      <c r="E867" s="1"/>
      <c r="F867" s="114"/>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row>
    <row r="868" spans="2:44" ht="15.75" customHeight="1">
      <c r="B868" s="1"/>
      <c r="C868" s="1"/>
      <c r="D868" s="1"/>
      <c r="E868" s="1"/>
      <c r="F868" s="114"/>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row>
    <row r="869" spans="2:44" ht="15.75" customHeight="1">
      <c r="B869" s="1"/>
      <c r="C869" s="1"/>
      <c r="D869" s="1"/>
      <c r="E869" s="1"/>
      <c r="F869" s="114"/>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row>
    <row r="870" spans="2:44" ht="15.75" customHeight="1">
      <c r="B870" s="1"/>
      <c r="C870" s="1"/>
      <c r="D870" s="1"/>
      <c r="E870" s="1"/>
      <c r="F870" s="114"/>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row>
    <row r="871" spans="2:44" ht="15.75" customHeight="1">
      <c r="B871" s="1"/>
      <c r="C871" s="1"/>
      <c r="D871" s="1"/>
      <c r="E871" s="1"/>
      <c r="F871" s="114"/>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row>
    <row r="872" spans="2:44" ht="15.75" customHeight="1">
      <c r="B872" s="1"/>
      <c r="C872" s="1"/>
      <c r="D872" s="1"/>
      <c r="E872" s="1"/>
      <c r="F872" s="114"/>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row>
    <row r="873" spans="2:44" ht="15.75" customHeight="1">
      <c r="B873" s="1"/>
      <c r="C873" s="1"/>
      <c r="D873" s="1"/>
      <c r="E873" s="1"/>
      <c r="F873" s="114"/>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row>
    <row r="874" spans="2:44" ht="15.75" customHeight="1">
      <c r="B874" s="1"/>
      <c r="C874" s="1"/>
      <c r="D874" s="1"/>
      <c r="E874" s="1"/>
      <c r="F874" s="114"/>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row>
    <row r="875" spans="2:44" ht="15.75" customHeight="1">
      <c r="B875" s="1"/>
      <c r="C875" s="1"/>
      <c r="D875" s="1"/>
      <c r="E875" s="1"/>
      <c r="F875" s="114"/>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row>
    <row r="876" spans="2:44" ht="15.75" customHeight="1">
      <c r="B876" s="1"/>
      <c r="C876" s="1"/>
      <c r="D876" s="1"/>
      <c r="E876" s="1"/>
      <c r="F876" s="114"/>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row>
    <row r="877" spans="2:44" ht="15.75" customHeight="1">
      <c r="B877" s="1"/>
      <c r="C877" s="1"/>
      <c r="D877" s="1"/>
      <c r="E877" s="1"/>
      <c r="F877" s="114"/>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row>
    <row r="878" spans="2:44" ht="15.75" customHeight="1">
      <c r="B878" s="1"/>
      <c r="C878" s="1"/>
      <c r="D878" s="1"/>
      <c r="E878" s="1"/>
      <c r="F878" s="114"/>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row>
    <row r="879" spans="2:44" ht="15.75" customHeight="1">
      <c r="B879" s="1"/>
      <c r="C879" s="1"/>
      <c r="D879" s="1"/>
      <c r="E879" s="1"/>
      <c r="F879" s="114"/>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row>
    <row r="880" spans="2:44" ht="15.75" customHeight="1">
      <c r="B880" s="1"/>
      <c r="C880" s="1"/>
      <c r="D880" s="1"/>
      <c r="E880" s="1"/>
      <c r="F880" s="114"/>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row>
    <row r="881" spans="2:44" ht="15.75" customHeight="1">
      <c r="B881" s="1"/>
      <c r="C881" s="1"/>
      <c r="D881" s="1"/>
      <c r="E881" s="1"/>
      <c r="F881" s="114"/>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row>
    <row r="882" spans="2:44" ht="15.75" customHeight="1">
      <c r="B882" s="1"/>
      <c r="C882" s="1"/>
      <c r="D882" s="1"/>
      <c r="E882" s="1"/>
      <c r="F882" s="114"/>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row>
    <row r="883" spans="2:44" ht="15.75" customHeight="1">
      <c r="B883" s="1"/>
      <c r="C883" s="1"/>
      <c r="D883" s="1"/>
      <c r="E883" s="1"/>
      <c r="F883" s="114"/>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row>
    <row r="884" spans="2:44" ht="15.75" customHeight="1">
      <c r="B884" s="1"/>
      <c r="C884" s="1"/>
      <c r="D884" s="1"/>
      <c r="E884" s="1"/>
      <c r="F884" s="114"/>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row>
    <row r="885" spans="2:44" ht="15.75" customHeight="1">
      <c r="B885" s="1"/>
      <c r="C885" s="1"/>
      <c r="D885" s="1"/>
      <c r="E885" s="1"/>
      <c r="F885" s="114"/>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row>
    <row r="886" spans="2:44" ht="15.75" customHeight="1">
      <c r="B886" s="1"/>
      <c r="C886" s="1"/>
      <c r="D886" s="1"/>
      <c r="E886" s="1"/>
      <c r="F886" s="114"/>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row>
    <row r="887" spans="2:44" ht="15.75" customHeight="1">
      <c r="B887" s="1"/>
      <c r="C887" s="1"/>
      <c r="D887" s="1"/>
      <c r="E887" s="1"/>
      <c r="F887" s="114"/>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row>
    <row r="888" spans="2:44" ht="15.75" customHeight="1">
      <c r="B888" s="1"/>
      <c r="C888" s="1"/>
      <c r="D888" s="1"/>
      <c r="E888" s="1"/>
      <c r="F888" s="114"/>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row>
    <row r="889" spans="2:44" ht="15.75" customHeight="1">
      <c r="B889" s="1"/>
      <c r="C889" s="1"/>
      <c r="D889" s="1"/>
      <c r="E889" s="1"/>
      <c r="F889" s="114"/>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row>
    <row r="890" spans="2:44" ht="15.75" customHeight="1">
      <c r="B890" s="1"/>
      <c r="C890" s="1"/>
      <c r="D890" s="1"/>
      <c r="E890" s="1"/>
      <c r="F890" s="114"/>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row>
    <row r="891" spans="2:44" ht="15.75" customHeight="1">
      <c r="B891" s="1"/>
      <c r="C891" s="1"/>
      <c r="D891" s="1"/>
      <c r="E891" s="1"/>
      <c r="F891" s="114"/>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row>
    <row r="892" spans="2:44" ht="15.75" customHeight="1">
      <c r="B892" s="1"/>
      <c r="C892" s="1"/>
      <c r="D892" s="1"/>
      <c r="E892" s="1"/>
      <c r="F892" s="114"/>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row>
    <row r="893" spans="2:44" ht="15.75" customHeight="1">
      <c r="B893" s="1"/>
      <c r="C893" s="1"/>
      <c r="D893" s="1"/>
      <c r="E893" s="1"/>
      <c r="F893" s="114"/>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row>
    <row r="894" spans="2:44" ht="15.75" customHeight="1">
      <c r="B894" s="1"/>
      <c r="C894" s="1"/>
      <c r="D894" s="1"/>
      <c r="E894" s="1"/>
      <c r="F894" s="114"/>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row>
    <row r="895" spans="2:44" ht="15.75" customHeight="1">
      <c r="B895" s="1"/>
      <c r="C895" s="1"/>
      <c r="D895" s="1"/>
      <c r="E895" s="1"/>
      <c r="F895" s="114"/>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row>
    <row r="896" spans="2:44" ht="15.75" customHeight="1">
      <c r="B896" s="1"/>
      <c r="C896" s="1"/>
      <c r="D896" s="1"/>
      <c r="E896" s="1"/>
      <c r="F896" s="114"/>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row>
    <row r="897" spans="2:44" ht="15.75" customHeight="1">
      <c r="B897" s="1"/>
      <c r="C897" s="1"/>
      <c r="D897" s="1"/>
      <c r="E897" s="1"/>
      <c r="F897" s="114"/>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row>
    <row r="898" spans="2:44" ht="15.75" customHeight="1">
      <c r="B898" s="1"/>
      <c r="C898" s="1"/>
      <c r="D898" s="1"/>
      <c r="E898" s="1"/>
      <c r="F898" s="114"/>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row>
    <row r="899" spans="2:44" ht="15.75" customHeight="1">
      <c r="B899" s="1"/>
      <c r="C899" s="1"/>
      <c r="D899" s="1"/>
      <c r="E899" s="1"/>
      <c r="F899" s="114"/>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row>
    <row r="900" spans="2:44" ht="15.75" customHeight="1">
      <c r="B900" s="1"/>
      <c r="C900" s="1"/>
      <c r="D900" s="1"/>
      <c r="E900" s="1"/>
      <c r="F900" s="114"/>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row>
    <row r="901" spans="2:44" ht="15.75" customHeight="1">
      <c r="B901" s="1"/>
      <c r="C901" s="1"/>
      <c r="D901" s="1"/>
      <c r="E901" s="1"/>
      <c r="F901" s="114"/>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row>
    <row r="902" spans="2:44" ht="15.75" customHeight="1">
      <c r="B902" s="1"/>
      <c r="C902" s="1"/>
      <c r="D902" s="1"/>
      <c r="E902" s="1"/>
      <c r="F902" s="114"/>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row>
    <row r="903" spans="2:44" ht="15.75" customHeight="1">
      <c r="B903" s="1"/>
      <c r="C903" s="1"/>
      <c r="D903" s="1"/>
      <c r="E903" s="1"/>
      <c r="F903" s="114"/>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row>
    <row r="904" spans="2:44" ht="15.75" customHeight="1">
      <c r="B904" s="1"/>
      <c r="C904" s="1"/>
      <c r="D904" s="1"/>
      <c r="E904" s="1"/>
      <c r="F904" s="114"/>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row>
    <row r="905" spans="2:44" ht="15.75" customHeight="1">
      <c r="B905" s="1"/>
      <c r="C905" s="1"/>
      <c r="D905" s="1"/>
      <c r="E905" s="1"/>
      <c r="F905" s="114"/>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row>
    <row r="906" spans="2:44" ht="15.75" customHeight="1">
      <c r="B906" s="1"/>
      <c r="C906" s="1"/>
      <c r="D906" s="1"/>
      <c r="E906" s="1"/>
      <c r="F906" s="114"/>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row>
    <row r="907" spans="2:44" ht="15.75" customHeight="1">
      <c r="B907" s="1"/>
      <c r="C907" s="1"/>
      <c r="D907" s="1"/>
      <c r="E907" s="1"/>
      <c r="F907" s="114"/>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row>
    <row r="908" spans="2:44" ht="15.75" customHeight="1">
      <c r="B908" s="1"/>
      <c r="C908" s="1"/>
      <c r="D908" s="1"/>
      <c r="E908" s="1"/>
      <c r="F908" s="114"/>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row>
    <row r="909" spans="2:44" ht="15.75" customHeight="1">
      <c r="B909" s="1"/>
      <c r="C909" s="1"/>
      <c r="D909" s="1"/>
      <c r="E909" s="1"/>
      <c r="F909" s="114"/>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row>
    <row r="910" spans="2:44" ht="15.75" customHeight="1">
      <c r="B910" s="1"/>
      <c r="C910" s="1"/>
      <c r="D910" s="1"/>
      <c r="E910" s="1"/>
      <c r="F910" s="114"/>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row>
    <row r="911" spans="2:44" ht="15.75" customHeight="1">
      <c r="B911" s="1"/>
      <c r="C911" s="1"/>
      <c r="D911" s="1"/>
      <c r="E911" s="1"/>
      <c r="F911" s="114"/>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row>
    <row r="912" spans="2:44" ht="15.75" customHeight="1">
      <c r="B912" s="1"/>
      <c r="C912" s="1"/>
      <c r="D912" s="1"/>
      <c r="E912" s="1"/>
      <c r="F912" s="114"/>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row>
    <row r="913" spans="2:44" ht="15.75" customHeight="1">
      <c r="B913" s="1"/>
      <c r="C913" s="1"/>
      <c r="D913" s="1"/>
      <c r="E913" s="1"/>
      <c r="F913" s="114"/>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row>
    <row r="914" spans="2:44" ht="15.75" customHeight="1">
      <c r="B914" s="1"/>
      <c r="C914" s="1"/>
      <c r="D914" s="1"/>
      <c r="E914" s="1"/>
      <c r="F914" s="114"/>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row>
    <row r="915" spans="2:44" ht="15.75" customHeight="1">
      <c r="B915" s="1"/>
      <c r="C915" s="1"/>
      <c r="D915" s="1"/>
      <c r="E915" s="1"/>
      <c r="F915" s="114"/>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row>
    <row r="916" spans="2:44" ht="15.75" customHeight="1">
      <c r="B916" s="1"/>
      <c r="C916" s="1"/>
      <c r="D916" s="1"/>
      <c r="E916" s="1"/>
      <c r="F916" s="114"/>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row>
    <row r="917" spans="2:44" ht="15.75" customHeight="1">
      <c r="B917" s="1"/>
      <c r="C917" s="1"/>
      <c r="D917" s="1"/>
      <c r="E917" s="1"/>
      <c r="F917" s="114"/>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row>
    <row r="918" spans="2:44" ht="15.75" customHeight="1">
      <c r="B918" s="1"/>
      <c r="C918" s="1"/>
      <c r="D918" s="1"/>
      <c r="E918" s="1"/>
      <c r="F918" s="114"/>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row>
    <row r="919" spans="2:44" ht="15.75" customHeight="1">
      <c r="B919" s="1"/>
      <c r="C919" s="1"/>
      <c r="D919" s="1"/>
      <c r="E919" s="1"/>
      <c r="F919" s="114"/>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row>
    <row r="920" spans="2:44" ht="15.75" customHeight="1">
      <c r="B920" s="1"/>
      <c r="C920" s="1"/>
      <c r="D920" s="1"/>
      <c r="E920" s="1"/>
      <c r="F920" s="114"/>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row>
    <row r="921" spans="2:44" ht="15.75" customHeight="1">
      <c r="B921" s="1"/>
      <c r="C921" s="1"/>
      <c r="D921" s="1"/>
      <c r="E921" s="1"/>
      <c r="F921" s="114"/>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row>
    <row r="922" spans="2:44" ht="15.75" customHeight="1">
      <c r="B922" s="1"/>
      <c r="C922" s="1"/>
      <c r="D922" s="1"/>
      <c r="E922" s="1"/>
      <c r="F922" s="114"/>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row>
    <row r="923" spans="2:44" ht="15.75" customHeight="1">
      <c r="B923" s="1"/>
      <c r="C923" s="1"/>
      <c r="D923" s="1"/>
      <c r="E923" s="1"/>
      <c r="F923" s="114"/>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row>
    <row r="924" spans="2:44" ht="15.75" customHeight="1">
      <c r="B924" s="1"/>
      <c r="C924" s="1"/>
      <c r="D924" s="1"/>
      <c r="E924" s="1"/>
      <c r="F924" s="114"/>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row>
    <row r="925" spans="2:44" ht="15.75" customHeight="1">
      <c r="B925" s="1"/>
      <c r="C925" s="1"/>
      <c r="D925" s="1"/>
      <c r="E925" s="1"/>
      <c r="F925" s="114"/>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row>
    <row r="926" spans="2:44" ht="15.75" customHeight="1">
      <c r="B926" s="1"/>
      <c r="C926" s="1"/>
      <c r="D926" s="1"/>
      <c r="E926" s="1"/>
      <c r="F926" s="114"/>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row>
    <row r="927" spans="2:44" ht="15.75" customHeight="1">
      <c r="B927" s="1"/>
      <c r="C927" s="1"/>
      <c r="D927" s="1"/>
      <c r="E927" s="1"/>
      <c r="F927" s="114"/>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row>
    <row r="928" spans="2:44" ht="15.75" customHeight="1">
      <c r="B928" s="1"/>
      <c r="C928" s="1"/>
      <c r="D928" s="1"/>
      <c r="E928" s="1"/>
      <c r="F928" s="114"/>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row>
    <row r="929" spans="2:44" ht="15.75" customHeight="1">
      <c r="B929" s="1"/>
      <c r="C929" s="1"/>
      <c r="D929" s="1"/>
      <c r="E929" s="1"/>
      <c r="F929" s="114"/>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row>
    <row r="930" spans="2:44" ht="15.75" customHeight="1">
      <c r="B930" s="1"/>
      <c r="C930" s="1"/>
      <c r="D930" s="1"/>
      <c r="E930" s="1"/>
      <c r="F930" s="114"/>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row>
    <row r="931" spans="2:44" ht="15.75" customHeight="1">
      <c r="B931" s="1"/>
      <c r="C931" s="1"/>
      <c r="D931" s="1"/>
      <c r="E931" s="1"/>
      <c r="F931" s="114"/>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row>
    <row r="932" spans="2:44" ht="15.75" customHeight="1">
      <c r="B932" s="1"/>
      <c r="C932" s="1"/>
      <c r="D932" s="1"/>
      <c r="E932" s="1"/>
      <c r="F932" s="114"/>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row>
    <row r="933" spans="2:44" ht="15.75" customHeight="1">
      <c r="B933" s="1"/>
      <c r="C933" s="1"/>
      <c r="D933" s="1"/>
      <c r="E933" s="1"/>
      <c r="F933" s="114"/>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row>
    <row r="934" spans="2:44" ht="15.75" customHeight="1">
      <c r="B934" s="1"/>
      <c r="C934" s="1"/>
      <c r="D934" s="1"/>
      <c r="E934" s="1"/>
      <c r="F934" s="114"/>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row>
    <row r="935" spans="2:44" ht="15.75" customHeight="1">
      <c r="B935" s="1"/>
      <c r="C935" s="1"/>
      <c r="D935" s="1"/>
      <c r="E935" s="1"/>
      <c r="F935" s="114"/>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row>
    <row r="936" spans="2:44" ht="15.75" customHeight="1">
      <c r="B936" s="1"/>
      <c r="C936" s="1"/>
      <c r="D936" s="1"/>
      <c r="E936" s="1"/>
      <c r="F936" s="114"/>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row>
    <row r="937" spans="2:44" ht="15.75" customHeight="1">
      <c r="B937" s="1"/>
      <c r="C937" s="1"/>
      <c r="D937" s="1"/>
      <c r="E937" s="1"/>
      <c r="F937" s="114"/>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row>
    <row r="938" spans="2:44" ht="15.75" customHeight="1">
      <c r="B938" s="1"/>
      <c r="C938" s="1"/>
      <c r="D938" s="1"/>
      <c r="E938" s="1"/>
      <c r="F938" s="114"/>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row>
    <row r="939" spans="2:44" ht="15.75" customHeight="1">
      <c r="B939" s="1"/>
      <c r="C939" s="1"/>
      <c r="D939" s="1"/>
      <c r="E939" s="1"/>
      <c r="F939" s="114"/>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row>
    <row r="940" spans="2:44" ht="15.75" customHeight="1">
      <c r="B940" s="1"/>
      <c r="C940" s="1"/>
      <c r="D940" s="1"/>
      <c r="E940" s="1"/>
      <c r="F940" s="114"/>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row>
    <row r="941" spans="2:44" ht="15.75" customHeight="1">
      <c r="B941" s="1"/>
      <c r="C941" s="1"/>
      <c r="D941" s="1"/>
      <c r="E941" s="1"/>
      <c r="F941" s="114"/>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row>
    <row r="942" spans="2:44" ht="15.75" customHeight="1">
      <c r="B942" s="1"/>
      <c r="C942" s="1"/>
      <c r="D942" s="1"/>
      <c r="E942" s="1"/>
      <c r="F942" s="114"/>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row>
    <row r="943" spans="2:44" ht="15.75" customHeight="1">
      <c r="B943" s="1"/>
      <c r="C943" s="1"/>
      <c r="D943" s="1"/>
      <c r="E943" s="1"/>
      <c r="F943" s="114"/>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row>
    <row r="944" spans="2:44" ht="15.75" customHeight="1">
      <c r="B944" s="1"/>
      <c r="C944" s="1"/>
      <c r="D944" s="1"/>
      <c r="E944" s="1"/>
      <c r="F944" s="114"/>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row>
    <row r="945" spans="2:44" ht="15.75" customHeight="1">
      <c r="B945" s="1"/>
      <c r="C945" s="1"/>
      <c r="D945" s="1"/>
      <c r="E945" s="1"/>
      <c r="F945" s="114"/>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row>
    <row r="946" spans="2:44" ht="15.75" customHeight="1">
      <c r="B946" s="1"/>
      <c r="C946" s="1"/>
      <c r="D946" s="1"/>
      <c r="E946" s="1"/>
      <c r="F946" s="114"/>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row>
    <row r="947" spans="2:44" ht="15.75" customHeight="1">
      <c r="B947" s="1"/>
      <c r="C947" s="1"/>
      <c r="D947" s="1"/>
      <c r="E947" s="1"/>
      <c r="F947" s="114"/>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row>
    <row r="948" spans="2:44" ht="15.75" customHeight="1">
      <c r="B948" s="1"/>
      <c r="C948" s="1"/>
      <c r="D948" s="1"/>
      <c r="E948" s="1"/>
      <c r="F948" s="114"/>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row>
    <row r="949" spans="2:44" ht="15.75" customHeight="1">
      <c r="B949" s="1"/>
      <c r="C949" s="1"/>
      <c r="D949" s="1"/>
      <c r="E949" s="1"/>
      <c r="F949" s="114"/>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row>
    <row r="950" spans="2:44" ht="15.75" customHeight="1">
      <c r="B950" s="1"/>
      <c r="C950" s="1"/>
      <c r="D950" s="1"/>
      <c r="E950" s="1"/>
      <c r="F950" s="114"/>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row>
    <row r="951" spans="2:44" ht="15.75" customHeight="1">
      <c r="B951" s="1"/>
      <c r="C951" s="1"/>
      <c r="D951" s="1"/>
      <c r="E951" s="1"/>
      <c r="F951" s="114"/>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row>
    <row r="952" spans="2:44" ht="15.75" customHeight="1">
      <c r="B952" s="1"/>
      <c r="C952" s="1"/>
      <c r="D952" s="1"/>
      <c r="E952" s="1"/>
      <c r="F952" s="114"/>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row>
    <row r="953" spans="2:44" ht="15.75" customHeight="1">
      <c r="B953" s="1"/>
      <c r="C953" s="1"/>
      <c r="D953" s="1"/>
      <c r="E953" s="1"/>
      <c r="F953" s="114"/>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row>
    <row r="954" spans="2:44" ht="15.75" customHeight="1">
      <c r="B954" s="1"/>
      <c r="C954" s="1"/>
      <c r="D954" s="1"/>
      <c r="E954" s="1"/>
      <c r="F954" s="114"/>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row>
    <row r="955" spans="2:44" ht="15.75" customHeight="1">
      <c r="B955" s="1"/>
      <c r="C955" s="1"/>
      <c r="D955" s="1"/>
      <c r="E955" s="1"/>
      <c r="F955" s="114"/>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row>
    <row r="956" spans="2:44" ht="15.75" customHeight="1">
      <c r="B956" s="1"/>
      <c r="C956" s="1"/>
      <c r="D956" s="1"/>
      <c r="E956" s="1"/>
      <c r="F956" s="114"/>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row>
    <row r="957" spans="2:44" ht="15.75" customHeight="1">
      <c r="B957" s="1"/>
      <c r="C957" s="1"/>
      <c r="D957" s="1"/>
      <c r="E957" s="1"/>
      <c r="F957" s="114"/>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row>
    <row r="958" spans="2:44" ht="15.75" customHeight="1">
      <c r="B958" s="1"/>
      <c r="C958" s="1"/>
      <c r="D958" s="1"/>
      <c r="E958" s="1"/>
      <c r="F958" s="114"/>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row>
    <row r="959" spans="2:44" ht="15.75" customHeight="1">
      <c r="B959" s="1"/>
      <c r="C959" s="1"/>
      <c r="D959" s="1"/>
      <c r="E959" s="1"/>
      <c r="F959" s="114"/>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row>
    <row r="960" spans="2:44" ht="15.75" customHeight="1">
      <c r="B960" s="1"/>
      <c r="C960" s="1"/>
      <c r="D960" s="1"/>
      <c r="E960" s="1"/>
      <c r="F960" s="114"/>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row>
    <row r="961" spans="2:44" ht="15.75" customHeight="1">
      <c r="B961" s="1"/>
      <c r="C961" s="1"/>
      <c r="D961" s="1"/>
      <c r="E961" s="1"/>
      <c r="F961" s="114"/>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row>
    <row r="962" spans="2:44" ht="15.75" customHeight="1">
      <c r="B962" s="1"/>
      <c r="C962" s="1"/>
      <c r="D962" s="1"/>
      <c r="E962" s="1"/>
      <c r="F962" s="114"/>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row>
    <row r="963" spans="2:44" ht="15.75" customHeight="1">
      <c r="B963" s="1"/>
      <c r="C963" s="1"/>
      <c r="D963" s="1"/>
      <c r="E963" s="1"/>
      <c r="F963" s="114"/>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row>
    <row r="964" spans="2:44" ht="15.75" customHeight="1">
      <c r="B964" s="1"/>
      <c r="C964" s="1"/>
      <c r="D964" s="1"/>
      <c r="E964" s="1"/>
      <c r="F964" s="114"/>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row>
    <row r="965" spans="2:44" ht="15.75" customHeight="1">
      <c r="B965" s="1"/>
      <c r="C965" s="1"/>
      <c r="D965" s="1"/>
      <c r="E965" s="1"/>
      <c r="F965" s="114"/>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row>
    <row r="966" spans="2:44" ht="15.75" customHeight="1">
      <c r="B966" s="1"/>
      <c r="C966" s="1"/>
      <c r="D966" s="1"/>
      <c r="E966" s="1"/>
      <c r="F966" s="114"/>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row>
    <row r="967" spans="2:44" ht="15.75" customHeight="1">
      <c r="B967" s="1"/>
      <c r="C967" s="1"/>
      <c r="D967" s="1"/>
      <c r="E967" s="1"/>
      <c r="F967" s="114"/>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row>
    <row r="968" spans="2:44" ht="15.75" customHeight="1">
      <c r="B968" s="1"/>
      <c r="C968" s="1"/>
      <c r="D968" s="1"/>
      <c r="E968" s="1"/>
      <c r="F968" s="114"/>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row>
    <row r="969" spans="2:44" ht="15.75" customHeight="1">
      <c r="B969" s="1"/>
      <c r="C969" s="1"/>
      <c r="D969" s="1"/>
      <c r="E969" s="1"/>
      <c r="F969" s="114"/>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row>
    <row r="970" spans="2:44" ht="15.75" customHeight="1">
      <c r="B970" s="1"/>
      <c r="C970" s="1"/>
      <c r="D970" s="1"/>
      <c r="E970" s="1"/>
      <c r="F970" s="114"/>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row>
    <row r="971" spans="2:44" ht="15.75" customHeight="1">
      <c r="B971" s="1"/>
      <c r="C971" s="1"/>
      <c r="D971" s="1"/>
      <c r="E971" s="1"/>
      <c r="F971" s="114"/>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row>
    <row r="972" spans="2:44" ht="15.75" customHeight="1">
      <c r="B972" s="1"/>
      <c r="C972" s="1"/>
      <c r="D972" s="1"/>
      <c r="E972" s="1"/>
      <c r="F972" s="114"/>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row>
    <row r="973" spans="2:44" ht="15.75" customHeight="1">
      <c r="B973" s="1"/>
      <c r="C973" s="1"/>
      <c r="D973" s="1"/>
      <c r="E973" s="1"/>
      <c r="F973" s="114"/>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row>
    <row r="974" spans="2:44" ht="15.75" customHeight="1">
      <c r="B974" s="1"/>
      <c r="C974" s="1"/>
      <c r="D974" s="1"/>
      <c r="E974" s="1"/>
      <c r="F974" s="114"/>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row>
    <row r="975" spans="2:44" ht="15.75" customHeight="1">
      <c r="B975" s="1"/>
      <c r="C975" s="1"/>
      <c r="D975" s="1"/>
      <c r="E975" s="1"/>
      <c r="F975" s="114"/>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row>
    <row r="976" spans="2:44" ht="15.75" customHeight="1">
      <c r="B976" s="1"/>
      <c r="C976" s="1"/>
      <c r="D976" s="1"/>
      <c r="E976" s="1"/>
      <c r="F976" s="114"/>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row>
    <row r="977" spans="2:44" ht="15.75" customHeight="1">
      <c r="B977" s="1"/>
      <c r="C977" s="1"/>
      <c r="D977" s="1"/>
      <c r="E977" s="1"/>
      <c r="F977" s="114"/>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row>
    <row r="978" spans="2:44" ht="15.75" customHeight="1">
      <c r="B978" s="1"/>
      <c r="C978" s="1"/>
      <c r="D978" s="1"/>
      <c r="E978" s="1"/>
      <c r="F978" s="114"/>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row>
    <row r="979" spans="2:44" ht="15.75" customHeight="1">
      <c r="B979" s="1"/>
      <c r="C979" s="1"/>
      <c r="D979" s="1"/>
      <c r="E979" s="1"/>
      <c r="F979" s="114"/>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row>
    <row r="980" spans="2:44" ht="15.75" customHeight="1">
      <c r="B980" s="1"/>
      <c r="C980" s="1"/>
      <c r="D980" s="1"/>
      <c r="E980" s="1"/>
      <c r="F980" s="114"/>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row>
    <row r="981" spans="2:44" ht="15.75" customHeight="1">
      <c r="B981" s="1"/>
      <c r="C981" s="1"/>
      <c r="D981" s="1"/>
      <c r="E981" s="1"/>
      <c r="F981" s="114"/>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row>
    <row r="982" spans="2:44" ht="15.75" customHeight="1">
      <c r="B982" s="1"/>
      <c r="C982" s="1"/>
      <c r="D982" s="1"/>
      <c r="E982" s="1"/>
      <c r="F982" s="114"/>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row>
    <row r="983" spans="2:44" ht="15.75" customHeight="1">
      <c r="B983" s="1"/>
      <c r="C983" s="1"/>
      <c r="D983" s="1"/>
      <c r="E983" s="1"/>
      <c r="F983" s="114"/>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row>
    <row r="984" spans="2:44" ht="15.75" customHeight="1">
      <c r="B984" s="1"/>
      <c r="C984" s="1"/>
      <c r="D984" s="1"/>
      <c r="E984" s="1"/>
      <c r="F984" s="114"/>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row>
    <row r="985" spans="2:44" ht="15.75" customHeight="1">
      <c r="B985" s="1"/>
      <c r="C985" s="1"/>
      <c r="D985" s="1"/>
      <c r="E985" s="1"/>
      <c r="F985" s="114"/>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row>
  </sheetData>
  <mergeCells count="9">
    <mergeCell ref="B32:B33"/>
    <mergeCell ref="D35:F35"/>
    <mergeCell ref="B2:C2"/>
    <mergeCell ref="P2:AA2"/>
    <mergeCell ref="AB2:AB3"/>
    <mergeCell ref="B11:C11"/>
    <mergeCell ref="AB11:AB12"/>
    <mergeCell ref="P19:AA19"/>
    <mergeCell ref="B29:B31"/>
  </mergeCells>
  <conditionalFormatting sqref="J37">
    <cfRule type="cellIs" dxfId="18" priority="1" operator="greaterThan">
      <formula>$K$48</formula>
    </cfRule>
  </conditionalFormatting>
  <conditionalFormatting sqref="J37">
    <cfRule type="cellIs" dxfId="17" priority="2" operator="lessThanOrEqual">
      <formula>K48</formula>
    </cfRule>
  </conditionalFormatting>
  <conditionalFormatting sqref="K37">
    <cfRule type="cellIs" dxfId="16" priority="3" operator="lessThanOrEqual">
      <formula>0</formula>
    </cfRule>
  </conditionalFormatting>
  <conditionalFormatting sqref="K38">
    <cfRule type="cellIs" dxfId="15" priority="4" operator="greaterThan">
      <formula>0</formula>
    </cfRule>
  </conditionalFormatting>
  <conditionalFormatting sqref="F37 J37:J38 J40:J42">
    <cfRule type="cellIs" dxfId="14" priority="5" operator="greaterThan">
      <formula>$K$48</formula>
    </cfRule>
  </conditionalFormatting>
  <conditionalFormatting sqref="J37:J38 J40:J42">
    <cfRule type="cellIs" dxfId="13" priority="6" operator="greaterThan">
      <formula>$K$48</formula>
    </cfRule>
  </conditionalFormatting>
  <conditionalFormatting sqref="F37">
    <cfRule type="cellIs" dxfId="12" priority="7" operator="greaterThan">
      <formula>$L$58</formula>
    </cfRule>
  </conditionalFormatting>
  <conditionalFormatting sqref="J37:J38 J40:J42">
    <cfRule type="cellIs" dxfId="11" priority="8" operator="greaterThan">
      <formula>$L$58</formula>
    </cfRule>
  </conditionalFormatting>
  <conditionalFormatting sqref="N37">
    <cfRule type="cellIs" dxfId="10" priority="9" operator="greaterThan">
      <formula>$C$18</formula>
    </cfRule>
  </conditionalFormatting>
  <conditionalFormatting sqref="R37:R38 R40:R42">
    <cfRule type="cellIs" dxfId="9" priority="10" operator="greaterThan">
      <formula>$C$18</formula>
    </cfRule>
  </conditionalFormatting>
  <conditionalFormatting sqref="N40 V40">
    <cfRule type="cellIs" dxfId="8" priority="11" operator="greaterThan">
      <formula>0</formula>
    </cfRule>
  </conditionalFormatting>
  <conditionalFormatting sqref="N40 V40">
    <cfRule type="cellIs" dxfId="7" priority="12" operator="lessThanOrEqual">
      <formula>0</formula>
    </cfRule>
  </conditionalFormatting>
  <conditionalFormatting sqref="V40 N40">
    <cfRule type="colorScale" priority="13">
      <colorScale>
        <cfvo type="min"/>
        <cfvo type="max"/>
        <color rgb="FF57BB8A"/>
        <color rgb="FFFFFFFF"/>
      </colorScale>
    </cfRule>
  </conditionalFormatting>
  <dataValidations count="3">
    <dataValidation type="list" allowBlank="1" showErrorMessage="1" sqref="C48" xr:uid="{00000000-0002-0000-0100-000000000000}">
      <formula1>"BARCELONA (ESPAÑA),BIZKAIA (ESPAÑA),A CORUÑA (ESPAÑA),GRANADA (ESPAÑA),HUESCA (ESPAÑA),MADRID (ESPAÑA),MALAGA (ESPAÑA),MURCIA (ESPAÑA),SEVILLA (ESPAÑA),TARRAGONA (ESPAÑA),VALLADOLID (ESPAÑA),ZARAGOZA (ESPAÑA)"</formula1>
    </dataValidation>
    <dataValidation type="list" allowBlank="1" showErrorMessage="1" sqref="C55" xr:uid="{00000000-0002-0000-0100-000001000000}">
      <formula1>"Enero,Febrero,Marzo,Abril,Mayo,Junio,Julio,Agosto,Septiembre,Octubre,Noviembre,Diciembre"</formula1>
    </dataValidation>
    <dataValidation type="list" allowBlank="1" showErrorMessage="1" sqref="C49" xr:uid="{00000000-0002-0000-0100-000002000000}">
      <formula1>"AAPP,BANCA Y SEGUROS,CORPORATIVO,EMPRESAS DEL GRUPO,ISU,TELCO"</formula1>
    </dataValidation>
  </dataValidations>
  <pageMargins left="0.51181102362204722" right="0.51181102362204722" top="0.78740157480314965" bottom="0.35433070866141736" header="0" footer="0"/>
  <pageSetup paperSize="9" scale="55" orientation="landscape"/>
  <headerFooter>
    <oddHeader>&amp;CAUTORIZACION PARA OFERTAR</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
  <sheetViews>
    <sheetView workbookViewId="0"/>
  </sheetViews>
  <sheetFormatPr defaultColWidth="12.625" defaultRowHeight="15" customHeight="1"/>
  <sheetData>
    <row r="2" spans="2:2">
      <c r="B2" s="44" t="s">
        <v>76</v>
      </c>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1000"/>
  <sheetViews>
    <sheetView showGridLines="0" workbookViewId="0"/>
  </sheetViews>
  <sheetFormatPr defaultColWidth="12.625" defaultRowHeight="15" customHeight="1"/>
  <cols>
    <col min="1" max="2" width="13.25" customWidth="1"/>
    <col min="3" max="3" width="12.625" customWidth="1"/>
    <col min="4" max="4" width="12.375" customWidth="1"/>
    <col min="5" max="5" width="7.125" customWidth="1"/>
    <col min="6" max="6" width="9.375" customWidth="1"/>
    <col min="7" max="7" width="15.375" customWidth="1"/>
    <col min="8" max="8" width="18.875" customWidth="1"/>
    <col min="9" max="33" width="15.375" customWidth="1"/>
    <col min="34" max="41" width="13.125" customWidth="1"/>
  </cols>
  <sheetData>
    <row r="1" spans="1:41">
      <c r="A1" s="1"/>
      <c r="B1" s="1"/>
      <c r="C1" s="109"/>
      <c r="D1" s="109"/>
      <c r="E1" s="109"/>
      <c r="F1" s="109"/>
      <c r="G1" s="109"/>
      <c r="H1" s="109"/>
      <c r="I1" s="109"/>
      <c r="J1" s="109"/>
      <c r="K1" s="109"/>
      <c r="L1" s="109"/>
      <c r="M1" s="109"/>
      <c r="N1" s="109"/>
      <c r="O1" s="109"/>
      <c r="P1" s="109"/>
      <c r="Q1" s="109"/>
      <c r="R1" s="109"/>
      <c r="S1" s="109"/>
      <c r="T1" s="109"/>
      <c r="U1" s="109"/>
      <c r="V1" s="1"/>
      <c r="W1" s="1"/>
      <c r="X1" s="1"/>
      <c r="Y1" s="1"/>
      <c r="Z1" s="1"/>
      <c r="AA1" s="1"/>
      <c r="AB1" s="1"/>
      <c r="AC1" s="1"/>
      <c r="AD1" s="1"/>
      <c r="AE1" s="1"/>
      <c r="AF1" s="1"/>
      <c r="AG1" s="1"/>
      <c r="AH1" s="1"/>
      <c r="AI1" s="1"/>
      <c r="AJ1" s="1"/>
      <c r="AK1" s="1"/>
      <c r="AL1" s="1"/>
      <c r="AM1" s="1"/>
      <c r="AN1" s="1"/>
      <c r="AO1" s="1"/>
    </row>
    <row r="2" spans="1:41">
      <c r="A2" s="1"/>
      <c r="B2" s="1"/>
      <c r="C2" s="1"/>
      <c r="D2" s="1"/>
      <c r="E2" s="1"/>
      <c r="F2" s="1"/>
      <c r="G2" s="1"/>
      <c r="H2" s="1"/>
      <c r="I2" s="1"/>
      <c r="J2" s="1"/>
      <c r="K2" s="1"/>
      <c r="L2" s="1"/>
      <c r="M2" s="1"/>
      <c r="N2" s="1"/>
      <c r="O2" s="1"/>
      <c r="P2" s="1"/>
      <c r="Q2" s="114"/>
      <c r="R2" s="1"/>
      <c r="S2" s="114" t="s">
        <v>77</v>
      </c>
      <c r="T2" s="1"/>
      <c r="U2" s="1"/>
      <c r="V2" s="1"/>
      <c r="W2" s="1"/>
      <c r="X2" s="1"/>
      <c r="Y2" s="1"/>
      <c r="Z2" s="1"/>
      <c r="AA2" s="1"/>
      <c r="AB2" s="84"/>
      <c r="AC2" s="1"/>
      <c r="AD2" s="1"/>
      <c r="AE2" s="1"/>
      <c r="AF2" s="1"/>
      <c r="AG2" s="1"/>
      <c r="AH2" s="1"/>
      <c r="AI2" s="1"/>
      <c r="AJ2" s="1"/>
      <c r="AK2" s="1"/>
      <c r="AL2" s="1"/>
      <c r="AM2" s="1"/>
      <c r="AN2" s="1"/>
      <c r="AO2" s="1"/>
    </row>
    <row r="3" spans="1:41">
      <c r="A3" s="1"/>
      <c r="B3" s="1"/>
      <c r="C3" s="1"/>
      <c r="D3" s="1"/>
      <c r="E3" s="121"/>
      <c r="F3" s="121"/>
      <c r="G3" s="121"/>
      <c r="H3" s="121"/>
      <c r="I3" s="1"/>
      <c r="J3" s="96" t="s">
        <v>44</v>
      </c>
      <c r="K3" s="540" t="s">
        <v>45</v>
      </c>
      <c r="L3" s="583"/>
      <c r="M3" s="1"/>
      <c r="N3" s="105" t="s">
        <v>63</v>
      </c>
      <c r="O3" s="68">
        <v>2021</v>
      </c>
      <c r="P3" s="114"/>
      <c r="Q3" s="1"/>
      <c r="R3" s="122"/>
      <c r="S3" s="123" t="s">
        <v>78</v>
      </c>
      <c r="T3" s="123"/>
      <c r="U3" s="123"/>
      <c r="V3" s="124">
        <v>30.62</v>
      </c>
      <c r="W3" s="1"/>
      <c r="X3" s="1"/>
      <c r="Y3" s="1"/>
      <c r="Z3" s="1"/>
      <c r="AA3" s="1"/>
      <c r="AB3" s="122"/>
      <c r="AC3" s="1"/>
      <c r="AD3" s="1"/>
      <c r="AE3" s="1"/>
      <c r="AF3" s="1"/>
      <c r="AG3" s="84"/>
      <c r="AH3" s="1"/>
      <c r="AI3" s="1"/>
      <c r="AJ3" s="1"/>
      <c r="AK3" s="1"/>
      <c r="AL3" s="1"/>
      <c r="AM3" s="1"/>
      <c r="AN3" s="1"/>
      <c r="AO3" s="1"/>
    </row>
    <row r="4" spans="1:41">
      <c r="A4" s="1"/>
      <c r="B4" s="1"/>
      <c r="C4" s="1"/>
      <c r="D4" s="85" t="s">
        <v>48</v>
      </c>
      <c r="E4" s="541" t="s">
        <v>49</v>
      </c>
      <c r="F4" s="588"/>
      <c r="G4" s="588"/>
      <c r="H4" s="583"/>
      <c r="I4" s="1"/>
      <c r="J4" s="1"/>
      <c r="K4" s="125" t="s">
        <v>79</v>
      </c>
      <c r="L4" s="1"/>
      <c r="M4" s="1"/>
      <c r="N4" s="105" t="s">
        <v>64</v>
      </c>
      <c r="O4" s="106" t="s">
        <v>80</v>
      </c>
      <c r="P4" s="108"/>
      <c r="Q4" s="114"/>
      <c r="R4" s="1"/>
      <c r="S4" s="123" t="s">
        <v>81</v>
      </c>
      <c r="T4" s="126"/>
      <c r="U4" s="126"/>
      <c r="V4" s="124">
        <v>257.31</v>
      </c>
      <c r="W4" s="1"/>
      <c r="X4" s="1"/>
      <c r="Y4" s="1"/>
      <c r="Z4" s="1"/>
      <c r="AA4" s="1"/>
      <c r="AB4" s="1"/>
      <c r="AC4" s="1"/>
      <c r="AD4" s="1"/>
      <c r="AE4" s="1"/>
      <c r="AF4" s="1"/>
      <c r="AG4" s="1"/>
      <c r="AH4" s="1"/>
      <c r="AI4" s="1"/>
      <c r="AJ4" s="1"/>
      <c r="AK4" s="1"/>
      <c r="AL4" s="1"/>
      <c r="AM4" s="1"/>
      <c r="AN4" s="1"/>
      <c r="AO4" s="1"/>
    </row>
    <row r="5" spans="1:41">
      <c r="A5" s="1"/>
      <c r="B5" s="1"/>
      <c r="C5" s="1"/>
      <c r="D5" s="85" t="s">
        <v>51</v>
      </c>
      <c r="E5" s="541" t="s">
        <v>52</v>
      </c>
      <c r="F5" s="588"/>
      <c r="G5" s="588"/>
      <c r="H5" s="583"/>
      <c r="I5" s="1"/>
      <c r="J5" s="1"/>
      <c r="K5" s="1"/>
      <c r="L5" s="1"/>
      <c r="M5" s="1"/>
      <c r="N5" s="1"/>
      <c r="O5" s="1"/>
      <c r="P5" s="114"/>
      <c r="Q5" s="114"/>
      <c r="R5" s="1"/>
      <c r="S5" s="123" t="s">
        <v>82</v>
      </c>
      <c r="T5" s="126"/>
      <c r="U5" s="126"/>
      <c r="V5" s="124">
        <v>7</v>
      </c>
      <c r="W5" s="1"/>
      <c r="X5" s="1"/>
      <c r="Y5" s="84"/>
      <c r="Z5" s="1"/>
      <c r="AA5" s="1"/>
      <c r="AB5" s="1"/>
      <c r="AC5" s="1"/>
      <c r="AD5" s="1"/>
      <c r="AE5" s="1"/>
      <c r="AF5" s="1"/>
      <c r="AG5" s="1"/>
      <c r="AH5" s="1"/>
      <c r="AI5" s="1"/>
      <c r="AJ5" s="1"/>
      <c r="AK5" s="1"/>
      <c r="AL5" s="1"/>
      <c r="AM5" s="1"/>
      <c r="AN5" s="1"/>
      <c r="AO5" s="1"/>
    </row>
    <row r="6" spans="1:41">
      <c r="A6" s="1"/>
      <c r="B6" s="1"/>
      <c r="C6" s="1"/>
      <c r="D6" s="85" t="s">
        <v>55</v>
      </c>
      <c r="E6" s="541" t="s">
        <v>83</v>
      </c>
      <c r="F6" s="588"/>
      <c r="G6" s="588"/>
      <c r="H6" s="583"/>
      <c r="I6" s="1"/>
      <c r="J6" s="1"/>
      <c r="K6" s="1"/>
      <c r="L6" s="1"/>
      <c r="M6" s="1"/>
      <c r="N6" s="1"/>
      <c r="O6" s="1"/>
      <c r="P6" s="114"/>
      <c r="Q6" s="114"/>
      <c r="R6" s="1"/>
      <c r="S6" s="123" t="s">
        <v>84</v>
      </c>
      <c r="T6" s="126"/>
      <c r="U6" s="126"/>
      <c r="V6" s="124">
        <v>23.62</v>
      </c>
      <c r="W6" s="1"/>
      <c r="X6" s="1"/>
      <c r="Y6" s="84"/>
      <c r="Z6" s="1"/>
      <c r="AA6" s="1"/>
      <c r="AB6" s="1"/>
      <c r="AC6" s="1"/>
      <c r="AD6" s="1"/>
      <c r="AE6" s="1"/>
      <c r="AF6" s="1"/>
      <c r="AG6" s="1"/>
      <c r="AH6" s="1"/>
      <c r="AI6" s="1"/>
      <c r="AJ6" s="1"/>
      <c r="AK6" s="1"/>
      <c r="AL6" s="1"/>
      <c r="AM6" s="1"/>
      <c r="AN6" s="1"/>
      <c r="AO6" s="1"/>
    </row>
    <row r="7" spans="1:41">
      <c r="A7" s="1"/>
      <c r="B7" s="1"/>
      <c r="C7" s="1"/>
      <c r="D7" s="85" t="s">
        <v>57</v>
      </c>
      <c r="E7" s="541" t="s">
        <v>58</v>
      </c>
      <c r="F7" s="588"/>
      <c r="G7" s="588"/>
      <c r="H7" s="583"/>
      <c r="I7" s="1"/>
      <c r="J7" s="127"/>
      <c r="K7" s="128" t="s">
        <v>85</v>
      </c>
      <c r="L7" s="1"/>
      <c r="M7" s="1"/>
      <c r="N7" s="1"/>
      <c r="O7" s="108"/>
      <c r="P7" s="114"/>
      <c r="Q7" s="114"/>
      <c r="R7" s="1"/>
      <c r="S7" s="123" t="s">
        <v>86</v>
      </c>
      <c r="T7" s="126"/>
      <c r="U7" s="126"/>
      <c r="V7" s="124">
        <v>31.11</v>
      </c>
      <c r="W7" s="1"/>
      <c r="X7" s="1"/>
      <c r="Y7" s="84"/>
      <c r="Z7" s="1"/>
      <c r="AA7" s="84"/>
      <c r="AB7" s="84"/>
      <c r="AC7" s="84"/>
      <c r="AD7" s="84"/>
      <c r="AE7" s="84"/>
      <c r="AF7" s="84"/>
      <c r="AG7" s="1"/>
      <c r="AH7" s="1"/>
      <c r="AI7" s="1"/>
      <c r="AJ7" s="1"/>
      <c r="AK7" s="1"/>
      <c r="AL7" s="1"/>
      <c r="AM7" s="1"/>
      <c r="AN7" s="1"/>
      <c r="AO7" s="1"/>
    </row>
    <row r="8" spans="1:41">
      <c r="A8" s="1"/>
      <c r="B8" s="1"/>
      <c r="C8" s="1"/>
      <c r="D8" s="1"/>
      <c r="E8" s="1"/>
      <c r="F8" s="1"/>
      <c r="G8" s="1"/>
      <c r="H8" s="1"/>
      <c r="I8" s="1"/>
      <c r="J8" s="1"/>
      <c r="K8" s="1"/>
      <c r="L8" s="1"/>
      <c r="M8" s="1"/>
      <c r="N8" s="1"/>
      <c r="O8" s="1"/>
      <c r="P8" s="1"/>
      <c r="Q8" s="114"/>
      <c r="R8" s="1"/>
      <c r="S8" s="47"/>
      <c r="T8" s="111"/>
      <c r="U8" s="111"/>
      <c r="V8" s="111"/>
      <c r="W8" s="1"/>
      <c r="X8" s="1"/>
      <c r="Y8" s="61"/>
      <c r="Z8" s="1"/>
      <c r="AA8" s="1"/>
      <c r="AB8" s="1"/>
      <c r="AC8" s="1"/>
      <c r="AD8" s="1"/>
      <c r="AE8" s="1"/>
      <c r="AF8" s="1"/>
      <c r="AG8" s="1"/>
      <c r="AH8" s="1"/>
      <c r="AI8" s="1"/>
      <c r="AJ8" s="1"/>
      <c r="AK8" s="1"/>
      <c r="AL8" s="1"/>
      <c r="AM8" s="1"/>
      <c r="AN8" s="1"/>
      <c r="AO8" s="1"/>
    </row>
    <row r="9" spans="1:41">
      <c r="A9" s="1"/>
      <c r="B9" s="1"/>
      <c r="C9" s="1"/>
      <c r="D9" s="85" t="s">
        <v>59</v>
      </c>
      <c r="E9" s="542">
        <v>43466</v>
      </c>
      <c r="F9" s="583"/>
      <c r="G9" s="108" t="s">
        <v>87</v>
      </c>
      <c r="H9" s="1"/>
      <c r="I9" s="107"/>
      <c r="J9" s="84"/>
      <c r="K9" s="84"/>
      <c r="L9" s="84"/>
      <c r="M9" s="84"/>
      <c r="N9" s="84"/>
      <c r="O9" s="84"/>
      <c r="P9" s="84"/>
      <c r="Q9" s="84"/>
      <c r="R9" s="84"/>
      <c r="S9" s="84"/>
      <c r="T9" s="60"/>
      <c r="U9" s="60"/>
      <c r="V9" s="60"/>
      <c r="W9" s="1"/>
      <c r="X9" s="1"/>
      <c r="Y9" s="1"/>
      <c r="Z9" s="1"/>
      <c r="AA9" s="84"/>
      <c r="AB9" s="84"/>
      <c r="AC9" s="84"/>
      <c r="AD9" s="84"/>
      <c r="AE9" s="84"/>
      <c r="AF9" s="84"/>
      <c r="AG9" s="1"/>
      <c r="AH9" s="1"/>
      <c r="AI9" s="1"/>
      <c r="AJ9" s="1"/>
      <c r="AK9" s="1"/>
      <c r="AL9" s="1"/>
      <c r="AM9" s="1"/>
      <c r="AN9" s="1"/>
      <c r="AO9" s="1"/>
    </row>
    <row r="10" spans="1:41">
      <c r="A10" s="1"/>
      <c r="B10" s="1"/>
      <c r="C10" s="1"/>
      <c r="D10" s="85" t="s">
        <v>61</v>
      </c>
      <c r="E10" s="538">
        <v>44889</v>
      </c>
      <c r="F10" s="583"/>
      <c r="G10" s="1" t="s">
        <v>88</v>
      </c>
      <c r="H10" s="1"/>
      <c r="I10" s="1"/>
      <c r="J10" s="1"/>
      <c r="K10" s="1"/>
      <c r="L10" s="1"/>
      <c r="M10" s="1"/>
      <c r="N10" s="1"/>
      <c r="O10" s="1"/>
      <c r="P10" s="1"/>
      <c r="Q10" s="114"/>
      <c r="R10" s="1"/>
      <c r="S10" s="1"/>
      <c r="T10" s="60"/>
      <c r="U10" s="129"/>
      <c r="V10" s="60"/>
      <c r="W10" s="1"/>
      <c r="X10" s="1"/>
      <c r="Y10" s="1"/>
      <c r="Z10" s="1"/>
      <c r="AA10" s="1"/>
      <c r="AB10" s="1"/>
      <c r="AC10" s="1"/>
      <c r="AD10" s="1"/>
      <c r="AE10" s="1"/>
      <c r="AF10" s="1"/>
      <c r="AG10" s="1"/>
      <c r="AH10" s="1"/>
      <c r="AI10" s="1"/>
      <c r="AJ10" s="1"/>
      <c r="AK10" s="1"/>
      <c r="AL10" s="1"/>
      <c r="AM10" s="1"/>
      <c r="AN10" s="1"/>
      <c r="AO10" s="1"/>
    </row>
    <row r="11" spans="1:41">
      <c r="A11" s="1"/>
      <c r="B11" s="1"/>
      <c r="C11" s="1"/>
      <c r="D11" s="85"/>
      <c r="E11" s="130"/>
      <c r="F11" s="130"/>
      <c r="G11" s="1"/>
      <c r="H11" s="1"/>
      <c r="I11" s="1"/>
      <c r="J11" s="1"/>
      <c r="K11" s="1"/>
      <c r="L11" s="1"/>
      <c r="M11" s="1"/>
      <c r="N11" s="1"/>
      <c r="O11" s="1"/>
      <c r="P11" s="1"/>
      <c r="Q11" s="114"/>
      <c r="R11" s="1"/>
      <c r="S11" s="47"/>
      <c r="T11" s="111"/>
      <c r="U11" s="111"/>
      <c r="V11" s="111"/>
      <c r="W11" s="1"/>
      <c r="X11" s="1"/>
      <c r="Y11" s="1"/>
      <c r="Z11" s="1"/>
      <c r="AA11" s="1"/>
      <c r="AB11" s="1"/>
      <c r="AC11" s="1"/>
      <c r="AD11" s="1"/>
      <c r="AE11" s="1"/>
      <c r="AF11" s="1"/>
      <c r="AG11" s="1"/>
      <c r="AH11" s="1"/>
      <c r="AI11" s="1"/>
      <c r="AJ11" s="1"/>
      <c r="AK11" s="1"/>
      <c r="AL11" s="1"/>
      <c r="AM11" s="1"/>
      <c r="AN11" s="1"/>
      <c r="AO11" s="1"/>
    </row>
    <row r="12" spans="1:41" ht="15" customHeight="1">
      <c r="A12" s="1"/>
      <c r="B12" s="1"/>
      <c r="C12" s="1"/>
      <c r="D12" s="85"/>
      <c r="E12" s="130"/>
      <c r="F12" s="130"/>
      <c r="G12" s="1"/>
      <c r="H12" s="131" t="s">
        <v>46</v>
      </c>
      <c r="I12" s="131"/>
      <c r="J12" s="1"/>
      <c r="K12" s="1"/>
      <c r="L12" s="1"/>
      <c r="M12" s="10"/>
      <c r="N12" s="1"/>
      <c r="O12" s="1"/>
      <c r="P12" s="1"/>
      <c r="Q12" s="114"/>
      <c r="R12" s="60"/>
      <c r="S12" s="1"/>
      <c r="T12" s="1"/>
      <c r="U12" s="1"/>
      <c r="V12" s="1"/>
      <c r="W12" s="1"/>
      <c r="X12" s="1"/>
      <c r="Y12" s="84"/>
      <c r="Z12" s="1"/>
      <c r="AA12" s="1"/>
      <c r="AB12" s="1"/>
      <c r="AC12" s="1"/>
      <c r="AD12" s="1"/>
      <c r="AE12" s="1"/>
      <c r="AF12" s="1"/>
      <c r="AG12" s="1"/>
      <c r="AH12" s="1"/>
      <c r="AI12" s="1"/>
      <c r="AJ12" s="1"/>
      <c r="AK12" s="1"/>
      <c r="AL12" s="1"/>
      <c r="AM12" s="1"/>
      <c r="AN12" s="1"/>
      <c r="AO12" s="1"/>
    </row>
    <row r="13" spans="1:41" ht="15.75" customHeight="1">
      <c r="A13" s="1"/>
      <c r="B13" s="1"/>
      <c r="C13" s="1"/>
      <c r="D13" s="85"/>
      <c r="E13" s="130"/>
      <c r="F13" s="130"/>
      <c r="G13" s="1"/>
      <c r="H13" s="431"/>
      <c r="I13" s="431"/>
      <c r="J13" s="432"/>
      <c r="K13" s="1" t="s">
        <v>89</v>
      </c>
      <c r="L13" s="1"/>
      <c r="M13" s="1"/>
      <c r="N13" s="1"/>
      <c r="O13" s="1"/>
      <c r="P13" s="1"/>
      <c r="Q13" s="114"/>
      <c r="R13" s="84"/>
      <c r="S13" s="111">
        <f>J24-S11</f>
        <v>0</v>
      </c>
      <c r="T13" s="111"/>
      <c r="U13" s="1"/>
      <c r="V13" s="60"/>
      <c r="W13" s="1"/>
      <c r="X13" s="589"/>
      <c r="Y13" s="1"/>
      <c r="Z13" s="1"/>
      <c r="AA13" s="1"/>
      <c r="AB13" s="1"/>
      <c r="AC13" s="1"/>
      <c r="AD13" s="1"/>
      <c r="AE13" s="1"/>
      <c r="AF13" s="1"/>
      <c r="AG13" s="1"/>
      <c r="AH13" s="1"/>
      <c r="AI13" s="1"/>
      <c r="AJ13" s="1"/>
      <c r="AK13" s="1"/>
      <c r="AL13" s="1"/>
      <c r="AM13" s="1"/>
      <c r="AN13" s="1"/>
      <c r="AO13" s="1"/>
    </row>
    <row r="14" spans="1:41">
      <c r="A14" s="1"/>
      <c r="B14" s="1"/>
      <c r="C14" s="1"/>
      <c r="D14" s="85"/>
      <c r="E14" s="130"/>
      <c r="F14" s="130"/>
      <c r="G14" s="1"/>
      <c r="H14" s="529" t="s">
        <v>74</v>
      </c>
      <c r="I14" s="590"/>
      <c r="J14" s="434">
        <f>49480.09+12396.26+2471.29+12396.25+70174.08+4542.3</f>
        <v>151460.26999999999</v>
      </c>
      <c r="K14" s="47" t="s">
        <v>90</v>
      </c>
      <c r="L14" s="84"/>
      <c r="M14" s="132"/>
      <c r="N14" s="1"/>
      <c r="O14" s="1"/>
      <c r="P14" s="1"/>
      <c r="Q14" s="1"/>
      <c r="R14" s="84"/>
      <c r="S14" s="84"/>
      <c r="T14" s="111"/>
      <c r="U14" s="84"/>
      <c r="V14" s="111"/>
      <c r="W14" s="1"/>
      <c r="X14" s="584"/>
      <c r="Y14" s="1"/>
      <c r="Z14" s="1"/>
      <c r="AA14" s="1"/>
      <c r="AB14" s="1"/>
      <c r="AC14" s="1"/>
      <c r="AD14" s="1"/>
      <c r="AE14" s="1"/>
      <c r="AF14" s="1"/>
      <c r="AG14" s="1"/>
      <c r="AH14" s="1"/>
      <c r="AI14" s="1"/>
      <c r="AJ14" s="1"/>
      <c r="AK14" s="1"/>
      <c r="AL14" s="1"/>
      <c r="AM14" s="1"/>
      <c r="AN14" s="1"/>
      <c r="AO14" s="1"/>
    </row>
    <row r="15" spans="1:41">
      <c r="A15" s="1"/>
      <c r="B15" s="1"/>
      <c r="C15" s="1"/>
      <c r="D15" s="85"/>
      <c r="E15" s="130"/>
      <c r="F15" s="130"/>
      <c r="G15" s="1"/>
      <c r="H15" s="530" t="s">
        <v>53</v>
      </c>
      <c r="I15" s="591"/>
      <c r="J15" s="133">
        <f>SUM(J16:J18)</f>
        <v>114378.09</v>
      </c>
      <c r="K15" s="125" t="s">
        <v>91</v>
      </c>
      <c r="L15" s="1"/>
      <c r="M15" s="1"/>
      <c r="N15" s="1"/>
      <c r="O15" s="1"/>
      <c r="P15" s="47"/>
      <c r="Q15" s="84"/>
      <c r="R15" s="60"/>
      <c r="S15" s="1"/>
      <c r="T15" s="1"/>
      <c r="U15" s="1"/>
      <c r="V15" s="1"/>
      <c r="W15" s="1"/>
      <c r="X15" s="1"/>
      <c r="Y15" s="1"/>
      <c r="Z15" s="1"/>
      <c r="AA15" s="1"/>
      <c r="AB15" s="1"/>
      <c r="AC15" s="1"/>
      <c r="AD15" s="1"/>
      <c r="AE15" s="1"/>
      <c r="AF15" s="1"/>
      <c r="AG15" s="1"/>
      <c r="AH15" s="1"/>
      <c r="AI15" s="1"/>
      <c r="AJ15" s="1"/>
      <c r="AK15" s="1"/>
      <c r="AL15" s="1"/>
      <c r="AM15" s="1"/>
      <c r="AN15" s="1"/>
      <c r="AO15" s="1"/>
    </row>
    <row r="16" spans="1:41">
      <c r="A16" s="1"/>
      <c r="B16" s="1"/>
      <c r="C16" s="1"/>
      <c r="D16" s="85"/>
      <c r="E16" s="130"/>
      <c r="F16" s="130"/>
      <c r="G16" s="1"/>
      <c r="H16" s="531" t="s">
        <v>33</v>
      </c>
      <c r="I16" s="592"/>
      <c r="J16" s="436">
        <v>0</v>
      </c>
      <c r="K16" s="1"/>
      <c r="L16" s="1"/>
      <c r="M16" s="1"/>
      <c r="N16" s="84"/>
      <c r="O16" s="1"/>
      <c r="P16" s="47"/>
      <c r="Q16" s="1"/>
      <c r="R16" s="84"/>
      <c r="S16" s="111"/>
      <c r="T16" s="111"/>
      <c r="U16" s="1"/>
      <c r="V16" s="60"/>
      <c r="W16" s="1"/>
      <c r="X16" s="589"/>
      <c r="Y16" s="132"/>
      <c r="Z16" s="1"/>
      <c r="AA16" s="84"/>
      <c r="AB16" s="84"/>
      <c r="AC16" s="84"/>
      <c r="AD16" s="84"/>
      <c r="AE16" s="84"/>
      <c r="AF16" s="84"/>
      <c r="AG16" s="1"/>
      <c r="AH16" s="1"/>
      <c r="AI16" s="1"/>
      <c r="AJ16" s="1"/>
      <c r="AK16" s="1"/>
      <c r="AL16" s="1"/>
      <c r="AM16" s="1"/>
      <c r="AN16" s="1"/>
      <c r="AO16" s="1"/>
    </row>
    <row r="17" spans="1:41">
      <c r="A17" s="1"/>
      <c r="B17" s="1"/>
      <c r="C17" s="1"/>
      <c r="D17" s="85"/>
      <c r="E17" s="130"/>
      <c r="F17" s="130"/>
      <c r="G17" s="1"/>
      <c r="H17" s="532" t="s">
        <v>36</v>
      </c>
      <c r="I17" s="583"/>
      <c r="J17" s="136">
        <f>46820.91+250+288.09+1809.4+9356.28+115.14+52266.1+3429.3+42.87</f>
        <v>114378.09</v>
      </c>
      <c r="K17" s="101"/>
      <c r="L17" s="1"/>
      <c r="M17" s="1"/>
      <c r="N17" s="1"/>
      <c r="O17" s="1"/>
      <c r="P17" s="1"/>
      <c r="Q17" s="1"/>
      <c r="R17" s="84"/>
      <c r="S17" s="84"/>
      <c r="T17" s="111"/>
      <c r="U17" s="84"/>
      <c r="V17" s="111"/>
      <c r="W17" s="1"/>
      <c r="X17" s="584"/>
      <c r="Y17" s="84">
        <f>Y16-X13</f>
        <v>0</v>
      </c>
      <c r="Z17" s="1"/>
      <c r="AA17" s="1"/>
      <c r="AB17" s="1"/>
      <c r="AC17" s="1"/>
      <c r="AD17" s="1"/>
      <c r="AE17" s="1"/>
      <c r="AF17" s="1"/>
      <c r="AG17" s="1"/>
      <c r="AH17" s="1"/>
      <c r="AI17" s="1"/>
      <c r="AJ17" s="1"/>
      <c r="AK17" s="1"/>
      <c r="AL17" s="1"/>
      <c r="AM17" s="1"/>
      <c r="AN17" s="1"/>
      <c r="AO17" s="1"/>
    </row>
    <row r="18" spans="1:41">
      <c r="A18" s="1"/>
      <c r="B18" s="1"/>
      <c r="C18" s="1"/>
      <c r="D18" s="85"/>
      <c r="E18" s="130"/>
      <c r="F18" s="130"/>
      <c r="G18" s="1"/>
      <c r="H18" s="533" t="s">
        <v>37</v>
      </c>
      <c r="I18" s="593"/>
      <c r="J18" s="137">
        <v>0</v>
      </c>
      <c r="K18" s="1"/>
      <c r="L18" s="1"/>
      <c r="M18" s="1"/>
      <c r="N18" s="128"/>
      <c r="O18" s="1"/>
      <c r="P18" s="1"/>
      <c r="Q18" s="114"/>
      <c r="R18" s="1"/>
      <c r="S18" s="1"/>
      <c r="T18" s="60"/>
      <c r="U18" s="60"/>
      <c r="V18" s="60"/>
      <c r="W18" s="1"/>
      <c r="X18" s="1"/>
      <c r="Y18" s="84"/>
      <c r="Z18" s="1"/>
      <c r="AA18" s="84"/>
      <c r="AB18" s="84"/>
      <c r="AC18" s="84"/>
      <c r="AD18" s="84"/>
      <c r="AE18" s="84"/>
      <c r="AF18" s="84"/>
      <c r="AG18" s="1"/>
      <c r="AH18" s="1"/>
      <c r="AI18" s="1"/>
      <c r="AJ18" s="1"/>
      <c r="AK18" s="1"/>
      <c r="AL18" s="1"/>
      <c r="AM18" s="1"/>
      <c r="AN18" s="1"/>
      <c r="AO18" s="1"/>
    </row>
    <row r="19" spans="1:41">
      <c r="A19" s="1"/>
      <c r="B19" s="1"/>
      <c r="C19" s="1"/>
      <c r="D19" s="85"/>
      <c r="E19" s="130"/>
      <c r="F19" s="130"/>
      <c r="G19" s="1"/>
      <c r="H19" s="533" t="s">
        <v>62</v>
      </c>
      <c r="I19" s="593"/>
      <c r="J19" s="138">
        <v>0.24479999999999999</v>
      </c>
      <c r="K19" s="1" t="s">
        <v>92</v>
      </c>
      <c r="L19" s="1"/>
      <c r="M19" s="1"/>
      <c r="N19" s="138">
        <v>0.24510000000000001</v>
      </c>
      <c r="O19" s="1" t="s">
        <v>93</v>
      </c>
      <c r="P19" s="1"/>
      <c r="Q19" s="114"/>
      <c r="R19" s="1"/>
      <c r="S19" s="84"/>
      <c r="T19" s="60"/>
      <c r="U19" s="60"/>
      <c r="V19" s="60"/>
      <c r="W19" s="84"/>
      <c r="X19" s="84"/>
      <c r="Y19" s="84"/>
      <c r="Z19" s="84"/>
      <c r="AA19" s="1"/>
      <c r="AB19" s="1"/>
      <c r="AC19" s="1"/>
      <c r="AD19" s="1"/>
      <c r="AE19" s="1"/>
      <c r="AF19" s="1"/>
      <c r="AG19" s="1"/>
      <c r="AH19" s="1"/>
      <c r="AI19" s="1"/>
      <c r="AJ19" s="1"/>
      <c r="AK19" s="1"/>
      <c r="AL19" s="1"/>
      <c r="AM19" s="1"/>
      <c r="AN19" s="1"/>
      <c r="AO19" s="1"/>
    </row>
    <row r="20" spans="1:41">
      <c r="A20" s="84"/>
      <c r="B20" s="84"/>
      <c r="C20" s="84"/>
      <c r="D20" s="84"/>
      <c r="E20" s="60"/>
      <c r="F20" s="60"/>
      <c r="G20" s="84"/>
      <c r="H20" s="60"/>
      <c r="I20" s="60"/>
      <c r="J20" s="60"/>
      <c r="K20" s="84"/>
      <c r="L20" s="1"/>
      <c r="M20" s="1"/>
      <c r="N20" s="1"/>
      <c r="O20" s="1"/>
      <c r="P20" s="1"/>
      <c r="Q20" s="114"/>
      <c r="R20" s="1"/>
      <c r="S20" s="1"/>
      <c r="T20" s="84"/>
      <c r="U20" s="111"/>
      <c r="V20" s="111"/>
      <c r="W20" s="1"/>
      <c r="X20" s="84"/>
      <c r="Y20" s="84"/>
      <c r="Z20" s="1"/>
      <c r="AA20" s="1"/>
      <c r="AB20" s="1"/>
      <c r="AC20" s="1"/>
      <c r="AD20" s="1"/>
      <c r="AE20" s="1"/>
      <c r="AF20" s="1"/>
      <c r="AG20" s="1"/>
      <c r="AH20" s="1"/>
      <c r="AI20" s="1"/>
      <c r="AJ20" s="1"/>
      <c r="AK20" s="1"/>
      <c r="AL20" s="1"/>
      <c r="AM20" s="1"/>
      <c r="AN20" s="1"/>
      <c r="AO20" s="1"/>
    </row>
    <row r="21" spans="1:41" ht="15.75" customHeight="1">
      <c r="A21" s="1"/>
      <c r="B21" s="84"/>
      <c r="C21" s="84"/>
      <c r="D21" s="84"/>
      <c r="E21" s="60"/>
      <c r="F21" s="60"/>
      <c r="G21" s="84"/>
      <c r="H21" s="84"/>
      <c r="I21" s="84"/>
      <c r="J21" s="60"/>
      <c r="K21" s="139" t="s">
        <v>94</v>
      </c>
      <c r="L21" s="1"/>
      <c r="M21" s="1"/>
      <c r="N21" s="1"/>
      <c r="O21" s="1"/>
      <c r="P21" s="1"/>
      <c r="Q21" s="114"/>
      <c r="R21" s="1"/>
      <c r="S21" s="1"/>
      <c r="T21" s="84"/>
      <c r="U21" s="84"/>
      <c r="V21" s="111"/>
      <c r="W21" s="84"/>
      <c r="X21" s="84"/>
      <c r="Y21" s="84"/>
      <c r="Z21" s="1"/>
      <c r="AA21" s="1"/>
      <c r="AB21" s="1"/>
      <c r="AC21" s="1"/>
      <c r="AD21" s="1"/>
      <c r="AE21" s="1"/>
      <c r="AF21" s="1"/>
      <c r="AG21" s="1"/>
      <c r="AH21" s="1"/>
      <c r="AI21" s="1"/>
      <c r="AJ21" s="1"/>
      <c r="AK21" s="1"/>
      <c r="AL21" s="1"/>
      <c r="AM21" s="1"/>
      <c r="AN21" s="1"/>
      <c r="AO21" s="1"/>
    </row>
    <row r="22" spans="1:41" ht="15.75" customHeight="1">
      <c r="A22" s="1"/>
      <c r="B22" s="1"/>
      <c r="C22" s="1"/>
      <c r="D22" s="1"/>
      <c r="E22" s="1"/>
      <c r="F22" s="1"/>
      <c r="G22" s="1"/>
      <c r="H22" s="1"/>
      <c r="I22" s="1"/>
      <c r="J22" s="64"/>
      <c r="K22" s="140">
        <f>IFERROR(1-K27/K25,"")</f>
        <v>0.19999999999999996</v>
      </c>
      <c r="L22" s="1"/>
      <c r="M22" s="1"/>
      <c r="N22" s="1"/>
      <c r="O22" s="1"/>
      <c r="P22" s="1"/>
      <c r="Q22" s="114"/>
      <c r="R22" s="141">
        <f>R24+R26</f>
        <v>1624.8099508392334</v>
      </c>
      <c r="S22" s="125" t="s">
        <v>95</v>
      </c>
      <c r="T22" s="61"/>
      <c r="U22" s="1"/>
      <c r="V22" s="1"/>
      <c r="W22" s="84"/>
      <c r="X22" s="84"/>
      <c r="Y22" s="132">
        <f>SUM(Y20:Y21)</f>
        <v>0</v>
      </c>
      <c r="Z22" s="1"/>
      <c r="AA22" s="1"/>
      <c r="AB22" s="1"/>
      <c r="AC22" s="1"/>
      <c r="AD22" s="1"/>
      <c r="AE22" s="1"/>
      <c r="AF22" s="1"/>
      <c r="AG22" s="1"/>
      <c r="AH22" s="1"/>
      <c r="AI22" s="1"/>
      <c r="AJ22" s="1"/>
      <c r="AK22" s="1"/>
      <c r="AL22" s="1"/>
      <c r="AM22" s="1"/>
      <c r="AN22" s="1"/>
      <c r="AO22" s="1"/>
    </row>
    <row r="23" spans="1:41" ht="15.75" customHeight="1">
      <c r="A23" s="1"/>
      <c r="B23" s="1"/>
      <c r="C23" s="1"/>
      <c r="D23" s="1"/>
      <c r="E23" s="1"/>
      <c r="F23" s="1"/>
      <c r="G23" s="1"/>
      <c r="H23" s="539" t="s">
        <v>96</v>
      </c>
      <c r="I23" s="594"/>
      <c r="J23" s="534" t="str">
        <f>"Acumulado hasta dic-"&amp;TEXT($O$3-1,"#")</f>
        <v>Acumulado hasta dic-2020</v>
      </c>
      <c r="K23" s="535" t="str">
        <f>"Acumulado "&amp;TEXT($O$3,"#")</f>
        <v>Acumulado 2021</v>
      </c>
      <c r="L23" s="536" t="s">
        <v>97</v>
      </c>
      <c r="M23" s="537" t="s">
        <v>98</v>
      </c>
      <c r="N23" s="591"/>
      <c r="O23" s="595"/>
      <c r="P23" s="64"/>
      <c r="Q23" s="1"/>
      <c r="R23" s="65"/>
      <c r="S23" s="114"/>
      <c r="T23" s="1"/>
      <c r="U23" s="1"/>
      <c r="V23" s="1"/>
      <c r="W23" s="1"/>
      <c r="X23" s="1"/>
      <c r="Y23" s="84"/>
      <c r="Z23" s="1"/>
      <c r="AA23" s="1"/>
      <c r="AB23" s="1"/>
      <c r="AC23" s="1"/>
      <c r="AD23" s="1"/>
      <c r="AE23" s="1"/>
      <c r="AF23" s="1"/>
      <c r="AG23" s="1"/>
      <c r="AH23" s="1"/>
      <c r="AI23" s="1"/>
      <c r="AJ23" s="1"/>
      <c r="AK23" s="1"/>
      <c r="AL23" s="1"/>
      <c r="AM23" s="1"/>
      <c r="AN23" s="1"/>
      <c r="AO23" s="1"/>
    </row>
    <row r="24" spans="1:41" ht="15" customHeight="1">
      <c r="A24" s="1"/>
      <c r="B24" s="1"/>
      <c r="C24" s="1"/>
      <c r="D24" s="142"/>
      <c r="E24" s="1"/>
      <c r="F24" s="1"/>
      <c r="G24" s="1"/>
      <c r="H24" s="596"/>
      <c r="I24" s="597"/>
      <c r="J24" s="598"/>
      <c r="K24" s="599"/>
      <c r="L24" s="596"/>
      <c r="M24" s="143" t="str">
        <f>"Resto "&amp;TEXT($O$3,"#")</f>
        <v>Resto 2021</v>
      </c>
      <c r="N24" s="144" t="str">
        <f>TEXT($O$3+1,"#")&amp;""</f>
        <v>2022</v>
      </c>
      <c r="O24" s="145" t="str">
        <f>TEXT($O$3+2,"#")&amp;" y resto"</f>
        <v>2023 y resto</v>
      </c>
      <c r="P24" s="438" t="str">
        <f>"TOTAL "&amp;TEXT($O$3,"#")</f>
        <v>TOTAL 2021</v>
      </c>
      <c r="Q24" s="438" t="s">
        <v>99</v>
      </c>
      <c r="R24" s="141">
        <f>Q25-J14</f>
        <v>-1909.6900491607666</v>
      </c>
      <c r="S24" s="146" t="s">
        <v>100</v>
      </c>
      <c r="T24" s="147">
        <f>IFERROR(1-Q27/Q25,"")</f>
        <v>0.17342249665206788</v>
      </c>
      <c r="U24" s="148" t="s">
        <v>101</v>
      </c>
      <c r="V24" s="1"/>
      <c r="W24" s="1"/>
      <c r="X24" s="1"/>
      <c r="Y24" s="1"/>
      <c r="Z24" s="84"/>
      <c r="AA24" s="84"/>
      <c r="AB24" s="84"/>
      <c r="AC24" s="84"/>
      <c r="AD24" s="84"/>
      <c r="AE24" s="84"/>
      <c r="AF24" s="84"/>
      <c r="AG24" s="1"/>
      <c r="AH24" s="1"/>
      <c r="AI24" s="1"/>
      <c r="AJ24" s="1"/>
      <c r="AK24" s="1"/>
      <c r="AL24" s="1"/>
      <c r="AM24" s="1"/>
      <c r="AN24" s="1"/>
      <c r="AO24" s="1"/>
    </row>
    <row r="25" spans="1:41" ht="15" customHeight="1">
      <c r="A25" s="1"/>
      <c r="B25" s="1"/>
      <c r="C25" s="1"/>
      <c r="D25" s="1"/>
      <c r="E25" s="1"/>
      <c r="F25" s="1"/>
      <c r="G25" s="1"/>
      <c r="H25" s="529" t="s">
        <v>74</v>
      </c>
      <c r="I25" s="590"/>
      <c r="J25" s="149">
        <v>73243.43620083922</v>
      </c>
      <c r="K25" s="149">
        <f t="shared" ref="K25:K26" si="0">IF(O$4="Enero",SUM(I37),IF(O$4="Febrero",SUM(I37:J37),IF(O$4="Marzo",SUM(I37:K37),IF(O$4="Abril",SUM(I37:L37),IF(O$4="Mayo",SUM(I37:M37),IF(O$4="Junio",SUM(I37:N37),IF(O$4="Julio",SUM(I37:O37),IF(O$4="Agosto",SUM(I37:P37),IF(O$4="Septiembre",SUM(I37:Q37),IF(O$4="Octubre",SUM(I37:R37),IF(O$4="Noviembre",SUM(I37:S37),IF(O$4="Diciembre",SUM(I37:T37),0))))))))))))</f>
        <v>17471.40625</v>
      </c>
      <c r="L25" s="439">
        <f t="shared" ref="L25:L26" si="1">J25+K25</f>
        <v>90714.84245083922</v>
      </c>
      <c r="M25" s="150">
        <f t="shared" ref="M25:M26" si="2">IF(O$4="Enero",SUM(J37:T37),IF(O$4="Febrero",SUM(K37:T37),IF(O$4="Marzo",SUM(L37:T37),IF(O$4="Abril",SUM(M37:T37),IF(O$4="Mayo",SUM(N37:T37),IF(O$4="Junio",SUM(O37:T37),IF(O$4="Julio",SUM(P37:T37),IF(O$4="Agosto",SUM(Q37:T37),IF(O$4="Septiembre",SUM(R37:T37),IF(O$4="Octubre",SUM(S37:T37),IF(O$4="Noviembre",T37,0)))))))))))</f>
        <v>21937.612499999999</v>
      </c>
      <c r="N25" s="440">
        <f t="shared" ref="N25:N26" si="3">SUM(U37:AF37)</f>
        <v>36898.125</v>
      </c>
      <c r="O25" s="441"/>
      <c r="P25" s="151">
        <f t="shared" ref="P25:P30" si="4">K25+M25</f>
        <v>39409.018750000003</v>
      </c>
      <c r="Q25" s="151">
        <f t="shared" ref="Q25:Q30" si="5">SUM(L25:O25)</f>
        <v>149550.57995083922</v>
      </c>
      <c r="R25" s="65"/>
      <c r="S25" s="152" t="s">
        <v>31</v>
      </c>
      <c r="T25" s="153">
        <f>IFERROR(L27/Q27,"")</f>
        <v>0.61923282135049063</v>
      </c>
      <c r="U25" s="1"/>
      <c r="V25" s="1"/>
      <c r="W25" s="1"/>
      <c r="X25" s="47"/>
      <c r="Y25" s="84"/>
      <c r="Z25" s="1"/>
      <c r="AA25" s="1"/>
      <c r="AB25" s="1"/>
      <c r="AC25" s="1"/>
      <c r="AD25" s="1"/>
      <c r="AE25" s="1"/>
      <c r="AF25" s="1"/>
      <c r="AG25" s="1"/>
      <c r="AH25" s="1"/>
      <c r="AI25" s="1"/>
      <c r="AJ25" s="1"/>
      <c r="AK25" s="1"/>
      <c r="AL25" s="1"/>
      <c r="AM25" s="1"/>
      <c r="AN25" s="1"/>
      <c r="AO25" s="1"/>
    </row>
    <row r="26" spans="1:41" ht="15" customHeight="1">
      <c r="A26" s="1"/>
      <c r="B26" s="1"/>
      <c r="C26" s="1"/>
      <c r="D26" s="1"/>
      <c r="E26" s="1"/>
      <c r="F26" s="65"/>
      <c r="G26" s="1"/>
      <c r="H26" s="529" t="s">
        <v>102</v>
      </c>
      <c r="I26" s="590"/>
      <c r="J26" s="149">
        <f>82840.98-5079.21</f>
        <v>77761.76999999999</v>
      </c>
      <c r="K26" s="149">
        <f t="shared" si="0"/>
        <v>21936.78</v>
      </c>
      <c r="L26" s="439">
        <f t="shared" si="1"/>
        <v>99698.549999999988</v>
      </c>
      <c r="M26" s="150">
        <f t="shared" si="2"/>
        <v>21936.78</v>
      </c>
      <c r="N26" s="440">
        <f t="shared" si="3"/>
        <v>26290.44</v>
      </c>
      <c r="O26" s="441"/>
      <c r="P26" s="151">
        <f t="shared" si="4"/>
        <v>43873.56</v>
      </c>
      <c r="Q26" s="151">
        <f t="shared" si="5"/>
        <v>147925.76999999999</v>
      </c>
      <c r="R26" s="141">
        <f>J14-Q26</f>
        <v>3534.5</v>
      </c>
      <c r="S26" s="1"/>
      <c r="T26" s="1"/>
      <c r="U26" s="1"/>
      <c r="V26" s="1"/>
      <c r="W26" s="84"/>
      <c r="X26" s="84"/>
      <c r="Y26" s="84"/>
      <c r="Z26" s="84"/>
      <c r="AA26" s="84"/>
      <c r="AB26" s="84"/>
      <c r="AC26" s="84"/>
      <c r="AD26" s="84"/>
      <c r="AE26" s="84"/>
      <c r="AF26" s="84"/>
      <c r="AG26" s="1"/>
      <c r="AH26" s="1"/>
      <c r="AI26" s="1"/>
      <c r="AJ26" s="1"/>
      <c r="AK26" s="1"/>
      <c r="AL26" s="1"/>
      <c r="AM26" s="1"/>
      <c r="AN26" s="1"/>
      <c r="AO26" s="1"/>
    </row>
    <row r="27" spans="1:41" ht="15" customHeight="1">
      <c r="A27" s="1"/>
      <c r="B27" s="1"/>
      <c r="C27" s="1"/>
      <c r="D27" s="1"/>
      <c r="E27" s="1"/>
      <c r="F27" s="1"/>
      <c r="G27" s="1"/>
      <c r="H27" s="530" t="s">
        <v>53</v>
      </c>
      <c r="I27" s="591"/>
      <c r="J27" s="154">
        <f t="shared" ref="J27:O27" si="6">SUM(J28:J30)</f>
        <v>62569.429999999993</v>
      </c>
      <c r="K27" s="154">
        <f t="shared" si="6"/>
        <v>13977.125</v>
      </c>
      <c r="L27" s="155">
        <f t="shared" si="6"/>
        <v>76546.554999999993</v>
      </c>
      <c r="M27" s="156">
        <f t="shared" si="6"/>
        <v>17550.09</v>
      </c>
      <c r="N27" s="157">
        <f t="shared" si="6"/>
        <v>29518.5</v>
      </c>
      <c r="O27" s="133">
        <f t="shared" si="6"/>
        <v>0</v>
      </c>
      <c r="P27" s="158">
        <f t="shared" si="4"/>
        <v>31527.215</v>
      </c>
      <c r="Q27" s="442">
        <f t="shared" si="5"/>
        <v>123615.14499999999</v>
      </c>
      <c r="R27" s="1"/>
      <c r="S27" s="159" t="s">
        <v>34</v>
      </c>
      <c r="T27" s="160">
        <f>Q25-Q26</f>
        <v>1624.8099508392334</v>
      </c>
      <c r="U27" s="1"/>
      <c r="V27" s="1"/>
      <c r="W27" s="84"/>
      <c r="X27" s="132"/>
      <c r="Y27" s="84"/>
      <c r="Z27" s="1"/>
      <c r="AA27" s="1"/>
      <c r="AB27" s="1"/>
      <c r="AC27" s="1"/>
      <c r="AD27" s="1"/>
      <c r="AE27" s="1"/>
      <c r="AF27" s="1"/>
      <c r="AG27" s="1"/>
      <c r="AH27" s="1"/>
      <c r="AI27" s="1"/>
      <c r="AJ27" s="1"/>
      <c r="AK27" s="1"/>
      <c r="AL27" s="1"/>
      <c r="AM27" s="1"/>
      <c r="AN27" s="1"/>
      <c r="AO27" s="1"/>
    </row>
    <row r="28" spans="1:41" ht="15" customHeight="1">
      <c r="A28" s="1"/>
      <c r="B28" s="1"/>
      <c r="C28" s="1"/>
      <c r="D28" s="1"/>
      <c r="E28" s="1"/>
      <c r="F28" s="1"/>
      <c r="G28" s="1"/>
      <c r="H28" s="531" t="s">
        <v>33</v>
      </c>
      <c r="I28" s="592"/>
      <c r="J28" s="443">
        <f>563.81+194.79</f>
        <v>758.59999999999991</v>
      </c>
      <c r="K28" s="443">
        <f>IF(O$4="Enero",SUM(I39),IF(O$4="Febrero",SUM(I39:J39),IF(O$4="Marzo",SUM(I39:K39),IF(O$4="Abril",SUM(I39:L39),IF(O$4="Mayo",SUM(I39:M39),IF(O$4="Junio",SUM(I39:N39),IF(O$4="Julio",SUM(I39:O39),IF(O$4="Agosto",SUM(I39:P39),IF(O$4="Septiembre",SUM(I39:Q39),IF(O$4="Octubre",SUM(I39:R39),IF(O$4="Noviembre",SUM(I39:S39),IF(O$4="Diciembre",SUM(I39:T39),0))))))))))))</f>
        <v>0</v>
      </c>
      <c r="L28" s="444">
        <f t="shared" ref="L28:L30" si="7">J28+K28</f>
        <v>758.59999999999991</v>
      </c>
      <c r="M28" s="161">
        <f>IF(O$4="Enero",SUM(J39:T39),IF(O$4="Febrero",SUM(K39:T39),IF(O$4="Marzo",SUM(L39:T39),IF(O$4="Abril",SUM(M39:T39),IF(O$4="Mayo",SUM(N39:T39),IF(O$4="Junio",SUM(O39:T39),IF(O$4="Julio",SUM(P39:T39),IF(O$4="Agosto",SUM(Q39:T39),IF(O$4="Septiembre",SUM(R39:T39),IF(O$4="Octubre",SUM(S39:T39),IF(O$4="Noviembre",T39,0)))))))))))</f>
        <v>0</v>
      </c>
      <c r="N28" s="162">
        <f>SUM(U39:AF39)</f>
        <v>0</v>
      </c>
      <c r="O28" s="436"/>
      <c r="P28" s="163">
        <f t="shared" si="4"/>
        <v>0</v>
      </c>
      <c r="Q28" s="163">
        <f t="shared" si="5"/>
        <v>758.59999999999991</v>
      </c>
      <c r="R28" s="1"/>
      <c r="S28" s="1"/>
      <c r="T28" s="84"/>
      <c r="U28" s="111"/>
      <c r="V28" s="84"/>
      <c r="W28" s="84"/>
      <c r="X28" s="47"/>
      <c r="Y28" s="84"/>
      <c r="Z28" s="1"/>
      <c r="AA28" s="1"/>
      <c r="AB28" s="1"/>
      <c r="AC28" s="1"/>
      <c r="AD28" s="1"/>
      <c r="AE28" s="1"/>
      <c r="AF28" s="1"/>
      <c r="AG28" s="1"/>
      <c r="AH28" s="1"/>
      <c r="AI28" s="1"/>
      <c r="AJ28" s="1"/>
      <c r="AK28" s="1"/>
      <c r="AL28" s="1"/>
      <c r="AM28" s="1"/>
      <c r="AN28" s="1"/>
      <c r="AO28" s="1"/>
    </row>
    <row r="29" spans="1:41" ht="15" customHeight="1">
      <c r="A29" s="1"/>
      <c r="B29" s="1"/>
      <c r="C29" s="1"/>
      <c r="D29" s="1"/>
      <c r="E29" s="1"/>
      <c r="F29" s="1"/>
      <c r="G29" s="1"/>
      <c r="H29" s="532" t="s">
        <v>36</v>
      </c>
      <c r="I29" s="583"/>
      <c r="J29" s="443">
        <v>61810.829999999994</v>
      </c>
      <c r="K29" s="443">
        <f>IF(O$4="Enero",SUM(I40:I43),IF(O$4="Febrero",SUM(I40:J43),IF(O$4="Marzo",SUM(I40:K43),IF(O$4="Abril",SUM(I40:L43),IF(O$4="Mayo",SUM(I40:M43),IF(O$4="Junio",SUM(I40:N43),IF(O$4="Julio",SUM(I40:O43),IF(O$4="Agosto",SUM(I40:P43),IF(O$4="Septiembre",SUM(I40:Q43),IF(O$4="Octubre",SUM(I40:R43),IF(O$4="Noviembre",SUM(I40:S43),IF(O$4="Diciembre",SUM(I40:T43),0))))))))))))</f>
        <v>13977.125</v>
      </c>
      <c r="L29" s="164">
        <f t="shared" si="7"/>
        <v>75787.954999999987</v>
      </c>
      <c r="M29" s="161">
        <f>IF(O$4="Enero",SUM(J40:T43),IF(O$4="Febrero",SUM(K40:T43),IF(O$4="Marzo",SUM(L40:T43),IF(O$4="Abril",SUM(M40:T43),IF(O$4="Mayo",SUM(N40:T43),IF(O$4="Junio",SUM(O40:T43),IF(O$4="Julio",SUM(P40:T43),IF(O$4="Agosto",SUM(Q40:T43),IF(O$4="Septiembre",SUM(R40:T43),IF(O$4="Octubre",SUM(S40:T43),IF(O$4="Noviembre",T40+T41+T42+T43,0)))))))))))</f>
        <v>17550.09</v>
      </c>
      <c r="N29" s="76">
        <f>SUM(U40:AF43)</f>
        <v>29518.5</v>
      </c>
      <c r="O29" s="165">
        <f>SUMPRODUCT(H49:H52,AG49:AG52)</f>
        <v>0</v>
      </c>
      <c r="P29" s="163">
        <f t="shared" si="4"/>
        <v>31527.215</v>
      </c>
      <c r="Q29" s="163">
        <f t="shared" si="5"/>
        <v>122856.54499999998</v>
      </c>
      <c r="R29" s="1"/>
      <c r="S29" s="47" t="s">
        <v>103</v>
      </c>
      <c r="T29" s="65">
        <v>3184.54</v>
      </c>
      <c r="U29" s="84"/>
      <c r="V29" s="84"/>
      <c r="W29" s="1"/>
      <c r="X29" s="1"/>
      <c r="Y29" s="84"/>
      <c r="Z29" s="1"/>
      <c r="AA29" s="1"/>
      <c r="AB29" s="1"/>
      <c r="AC29" s="1"/>
      <c r="AD29" s="1"/>
      <c r="AE29" s="1"/>
      <c r="AF29" s="1"/>
      <c r="AG29" s="1"/>
      <c r="AH29" s="1"/>
      <c r="AI29" s="1"/>
      <c r="AJ29" s="1"/>
      <c r="AK29" s="1"/>
      <c r="AL29" s="1"/>
      <c r="AM29" s="1"/>
      <c r="AN29" s="1"/>
      <c r="AO29" s="1"/>
    </row>
    <row r="30" spans="1:41" ht="15" customHeight="1">
      <c r="A30" s="1"/>
      <c r="B30" s="1"/>
      <c r="C30" s="1"/>
      <c r="D30" s="1"/>
      <c r="E30" s="1"/>
      <c r="F30" s="1"/>
      <c r="G30" s="1"/>
      <c r="H30" s="533" t="s">
        <v>37</v>
      </c>
      <c r="I30" s="593"/>
      <c r="J30" s="166">
        <v>0</v>
      </c>
      <c r="K30" s="166">
        <v>0</v>
      </c>
      <c r="L30" s="439">
        <f t="shared" si="7"/>
        <v>0</v>
      </c>
      <c r="M30" s="167">
        <f>IF(O$4="Enero",SUM(J44:T44),IF(O$4="Febrero",SUM(K44:T44),IF(O$4="Marzo",SUM(L44:T44),IF(O$4="Abril",SUM(M44:T44),IF(O$4="Mayo",SUM(N44:T44),IF(O$4="Junio",SUM(O44:T44),IF(O$4="Julio",SUM(P44:T44),IF(O$4="Agosto",SUM(Q44:T44),IF(O$4="Septiembre",SUM(R44:T44),IF(O$4="Octubre",SUM(S44:T44),IF(O$4="Noviembre",T44,0)))))))))))</f>
        <v>0</v>
      </c>
      <c r="N30" s="168">
        <f>SUM(U44:AF44)</f>
        <v>0</v>
      </c>
      <c r="O30" s="169">
        <f>SUMPRODUCT(H56:H70,AG56:AG70)</f>
        <v>0</v>
      </c>
      <c r="P30" s="170">
        <f t="shared" si="4"/>
        <v>0</v>
      </c>
      <c r="Q30" s="171">
        <f t="shared" si="5"/>
        <v>0</v>
      </c>
      <c r="R30" s="1"/>
      <c r="S30" s="47" t="s">
        <v>104</v>
      </c>
      <c r="T30" s="65">
        <f>J37-T29</f>
        <v>236.74749999999949</v>
      </c>
      <c r="U30" s="61"/>
      <c r="V30" s="84">
        <f>U28-U29</f>
        <v>0</v>
      </c>
      <c r="W30" s="1"/>
      <c r="X30" s="1"/>
      <c r="Y30" s="1"/>
      <c r="Z30" s="1"/>
      <c r="AA30" s="1"/>
      <c r="AB30" s="1"/>
      <c r="AC30" s="1"/>
      <c r="AD30" s="1"/>
      <c r="AE30" s="1"/>
      <c r="AF30" s="1"/>
      <c r="AG30" s="1"/>
      <c r="AH30" s="1"/>
      <c r="AI30" s="1"/>
      <c r="AJ30" s="1"/>
      <c r="AK30" s="1"/>
      <c r="AL30" s="1"/>
      <c r="AM30" s="1"/>
      <c r="AN30" s="1"/>
      <c r="AO30" s="1"/>
    </row>
    <row r="31" spans="1:41" ht="15.75" customHeight="1">
      <c r="A31" s="1"/>
      <c r="B31" s="1"/>
      <c r="C31" s="1"/>
      <c r="D31" s="1"/>
      <c r="E31" s="44"/>
      <c r="F31" s="84"/>
      <c r="G31" s="29"/>
      <c r="H31" s="1"/>
      <c r="I31" s="172"/>
      <c r="J31" s="172"/>
      <c r="K31" s="172"/>
      <c r="L31" s="172"/>
      <c r="M31" s="172"/>
      <c r="N31" s="172"/>
      <c r="O31" s="172"/>
      <c r="P31" s="172"/>
      <c r="Q31" s="172"/>
      <c r="R31" s="172"/>
      <c r="S31" s="172"/>
      <c r="T31" s="172"/>
      <c r="U31" s="29"/>
      <c r="V31" s="29"/>
      <c r="W31" s="29"/>
      <c r="X31" s="29"/>
      <c r="Y31" s="29"/>
      <c r="Z31" s="29"/>
      <c r="AA31" s="29"/>
      <c r="AB31" s="29"/>
      <c r="AC31" s="29"/>
      <c r="AD31" s="29"/>
      <c r="AE31" s="29"/>
      <c r="AF31" s="29"/>
      <c r="AG31" s="29"/>
      <c r="AH31" s="1"/>
      <c r="AI31" s="1"/>
      <c r="AJ31" s="1"/>
      <c r="AK31" s="1"/>
      <c r="AL31" s="1"/>
      <c r="AM31" s="1"/>
      <c r="AN31" s="1"/>
      <c r="AO31" s="1"/>
    </row>
    <row r="32" spans="1:41" ht="15.75" customHeight="1">
      <c r="A32" s="1"/>
      <c r="B32" s="1"/>
      <c r="C32" s="1"/>
      <c r="D32" s="1"/>
      <c r="E32" s="44"/>
      <c r="F32" s="84"/>
      <c r="G32" s="1"/>
      <c r="H32" s="173"/>
      <c r="I32" s="174">
        <v>0.2</v>
      </c>
      <c r="J32" s="174">
        <v>0.2</v>
      </c>
      <c r="K32" s="174">
        <v>0.2</v>
      </c>
      <c r="L32" s="174">
        <v>0.2</v>
      </c>
      <c r="M32" s="174">
        <v>0.2</v>
      </c>
      <c r="N32" s="174">
        <v>0.2</v>
      </c>
      <c r="O32" s="174">
        <v>0.2</v>
      </c>
      <c r="P32" s="174">
        <v>0.2</v>
      </c>
      <c r="Q32" s="174">
        <v>0.2</v>
      </c>
      <c r="R32" s="174">
        <v>0.2</v>
      </c>
      <c r="S32" s="174">
        <v>0.2</v>
      </c>
      <c r="T32" s="174">
        <v>0.2</v>
      </c>
      <c r="U32" s="174">
        <v>0.2</v>
      </c>
      <c r="V32" s="174">
        <v>0.2</v>
      </c>
      <c r="W32" s="174">
        <v>0.2</v>
      </c>
      <c r="X32" s="174">
        <v>0.2</v>
      </c>
      <c r="Y32" s="174">
        <v>0.2</v>
      </c>
      <c r="Z32" s="174">
        <v>0.2</v>
      </c>
      <c r="AA32" s="174">
        <v>0.2</v>
      </c>
      <c r="AB32" s="174">
        <v>0.2</v>
      </c>
      <c r="AC32" s="174">
        <v>0.2</v>
      </c>
      <c r="AD32" s="174">
        <v>0.2</v>
      </c>
      <c r="AE32" s="174">
        <v>0.2</v>
      </c>
      <c r="AF32" s="174">
        <v>0.2</v>
      </c>
      <c r="AG32" s="29"/>
      <c r="AH32" s="1"/>
      <c r="AI32" s="1"/>
      <c r="AJ32" s="1"/>
      <c r="AK32" s="1"/>
      <c r="AL32" s="1"/>
      <c r="AM32" s="1"/>
      <c r="AN32" s="1"/>
      <c r="AO32" s="1"/>
    </row>
    <row r="33" spans="1:41" ht="15.75" customHeight="1">
      <c r="A33" s="1"/>
      <c r="B33" s="1"/>
      <c r="C33" s="1"/>
      <c r="D33" s="1"/>
      <c r="E33" s="44"/>
      <c r="F33" s="84"/>
      <c r="G33" s="1"/>
      <c r="H33" s="172" t="s">
        <v>105</v>
      </c>
      <c r="I33" s="29">
        <v>2720.97</v>
      </c>
      <c r="J33" s="29">
        <v>2832.03</v>
      </c>
      <c r="K33" s="29"/>
      <c r="L33" s="29"/>
      <c r="M33" s="172"/>
      <c r="N33" s="172"/>
      <c r="O33" s="172"/>
      <c r="P33" s="172"/>
      <c r="Q33" s="172"/>
      <c r="R33" s="172"/>
      <c r="S33" s="175"/>
      <c r="T33" s="175"/>
      <c r="U33" s="175"/>
      <c r="V33" s="175"/>
      <c r="W33" s="175"/>
      <c r="X33" s="29"/>
      <c r="Y33" s="29"/>
      <c r="Z33" s="29"/>
      <c r="AA33" s="29"/>
      <c r="AB33" s="29"/>
      <c r="AC33" s="29"/>
      <c r="AD33" s="29"/>
      <c r="AE33" s="29"/>
      <c r="AF33" s="29"/>
      <c r="AG33" s="29"/>
      <c r="AH33" s="1"/>
      <c r="AI33" s="1"/>
      <c r="AJ33" s="1"/>
      <c r="AK33" s="1"/>
      <c r="AL33" s="1"/>
      <c r="AM33" s="1"/>
      <c r="AN33" s="1"/>
      <c r="AO33" s="1"/>
    </row>
    <row r="34" spans="1:41" ht="15.75" customHeight="1">
      <c r="A34" s="1"/>
      <c r="B34" s="1"/>
      <c r="C34" s="1"/>
      <c r="D34" s="1"/>
      <c r="E34" s="44"/>
      <c r="F34" s="84"/>
      <c r="G34" s="1"/>
      <c r="H34" s="176" t="s">
        <v>21</v>
      </c>
      <c r="I34" s="177">
        <f t="shared" ref="I34:AF34" si="8">I37-I33</f>
        <v>20.417500000000018</v>
      </c>
      <c r="J34" s="177">
        <f t="shared" si="8"/>
        <v>589.25749999999925</v>
      </c>
      <c r="K34" s="177">
        <f t="shared" si="8"/>
        <v>4219.8187499999995</v>
      </c>
      <c r="L34" s="177">
        <f t="shared" si="8"/>
        <v>3510.9124999999999</v>
      </c>
      <c r="M34" s="177">
        <f t="shared" si="8"/>
        <v>3578</v>
      </c>
      <c r="N34" s="177">
        <f t="shared" si="8"/>
        <v>3578</v>
      </c>
      <c r="O34" s="177">
        <f t="shared" si="8"/>
        <v>2705.8624999999993</v>
      </c>
      <c r="P34" s="177">
        <f t="shared" si="8"/>
        <v>2236.25</v>
      </c>
      <c r="Q34" s="177">
        <f t="shared" si="8"/>
        <v>3578</v>
      </c>
      <c r="R34" s="177">
        <f t="shared" si="8"/>
        <v>3578</v>
      </c>
      <c r="S34" s="177">
        <f t="shared" si="8"/>
        <v>3578</v>
      </c>
      <c r="T34" s="177">
        <f t="shared" si="8"/>
        <v>2683.5</v>
      </c>
      <c r="U34" s="177">
        <f t="shared" si="8"/>
        <v>3354.375</v>
      </c>
      <c r="V34" s="177">
        <f t="shared" si="8"/>
        <v>3578</v>
      </c>
      <c r="W34" s="177">
        <f t="shared" si="8"/>
        <v>3578</v>
      </c>
      <c r="X34" s="177">
        <f t="shared" si="8"/>
        <v>3578</v>
      </c>
      <c r="Y34" s="177">
        <f t="shared" si="8"/>
        <v>3578</v>
      </c>
      <c r="Z34" s="177">
        <f t="shared" si="8"/>
        <v>3578</v>
      </c>
      <c r="AA34" s="177">
        <f t="shared" si="8"/>
        <v>2683.5</v>
      </c>
      <c r="AB34" s="177">
        <f t="shared" si="8"/>
        <v>2683.5</v>
      </c>
      <c r="AC34" s="177">
        <f t="shared" si="8"/>
        <v>3578</v>
      </c>
      <c r="AD34" s="177">
        <f t="shared" si="8"/>
        <v>3578</v>
      </c>
      <c r="AE34" s="177">
        <f t="shared" si="8"/>
        <v>3130.7499999999995</v>
      </c>
      <c r="AF34" s="177">
        <f t="shared" si="8"/>
        <v>0</v>
      </c>
      <c r="AG34" s="29"/>
      <c r="AH34" s="1"/>
      <c r="AI34" s="1"/>
      <c r="AJ34" s="1"/>
      <c r="AK34" s="1"/>
      <c r="AL34" s="1"/>
      <c r="AM34" s="1"/>
      <c r="AN34" s="1"/>
      <c r="AO34" s="1"/>
    </row>
    <row r="35" spans="1:41" ht="15.75" customHeight="1">
      <c r="A35" s="1"/>
      <c r="B35" s="1"/>
      <c r="C35" s="1"/>
      <c r="D35" s="521"/>
      <c r="E35" s="584"/>
      <c r="F35" s="584"/>
      <c r="G35" s="178"/>
      <c r="H35" s="179"/>
      <c r="I35" s="528" t="str">
        <f>"Costes año "&amp;TEXT(O3,"#")</f>
        <v>Costes año 2021</v>
      </c>
      <c r="J35" s="591"/>
      <c r="K35" s="591"/>
      <c r="L35" s="591"/>
      <c r="M35" s="591"/>
      <c r="N35" s="591"/>
      <c r="O35" s="591"/>
      <c r="P35" s="591"/>
      <c r="Q35" s="591"/>
      <c r="R35" s="591"/>
      <c r="S35" s="591"/>
      <c r="T35" s="595"/>
      <c r="U35" s="528" t="str">
        <f>"Costes año "&amp;TEXT($O$3+1,"#")</f>
        <v>Costes año 2022</v>
      </c>
      <c r="V35" s="591"/>
      <c r="W35" s="591"/>
      <c r="X35" s="591"/>
      <c r="Y35" s="591"/>
      <c r="Z35" s="591"/>
      <c r="AA35" s="591"/>
      <c r="AB35" s="591"/>
      <c r="AC35" s="591"/>
      <c r="AD35" s="591"/>
      <c r="AE35" s="591"/>
      <c r="AF35" s="595"/>
      <c r="AG35" s="1"/>
      <c r="AH35" s="1"/>
      <c r="AI35" s="1"/>
      <c r="AJ35" s="1"/>
      <c r="AK35" s="1"/>
      <c r="AL35" s="1"/>
      <c r="AM35" s="1"/>
      <c r="AN35" s="1"/>
      <c r="AO35" s="1"/>
    </row>
    <row r="36" spans="1:41" ht="15.75" customHeight="1">
      <c r="A36" s="1"/>
      <c r="B36" s="1"/>
      <c r="C36" s="1"/>
      <c r="D36" s="584"/>
      <c r="E36" s="584"/>
      <c r="F36" s="584"/>
      <c r="G36" s="44"/>
      <c r="H36" s="180"/>
      <c r="I36" s="270" t="str">
        <f>"ene-"&amp;TEXT($O$3,"#")</f>
        <v>ene-2021</v>
      </c>
      <c r="J36" s="445" t="str">
        <f>"feb-"&amp;TEXT($O$3,"#")</f>
        <v>feb-2021</v>
      </c>
      <c r="K36" s="445" t="str">
        <f>"mar-"&amp;TEXT($O$3,"#")</f>
        <v>mar-2021</v>
      </c>
      <c r="L36" s="445" t="str">
        <f>"abr-"&amp;TEXT($O$3,"#")</f>
        <v>abr-2021</v>
      </c>
      <c r="M36" s="445" t="str">
        <f>"may-"&amp;TEXT($O$3,"#")</f>
        <v>may-2021</v>
      </c>
      <c r="N36" s="445" t="str">
        <f>"jun-"&amp;TEXT($O$3,"#")</f>
        <v>jun-2021</v>
      </c>
      <c r="O36" s="445" t="str">
        <f>"jul-"&amp;TEXT($O$3,"#")</f>
        <v>jul-2021</v>
      </c>
      <c r="P36" s="445" t="str">
        <f>"ago-"&amp;TEXT($O$3,"#")</f>
        <v>ago-2021</v>
      </c>
      <c r="Q36" s="445" t="str">
        <f>"sep-"&amp;TEXT($O$3,"#")</f>
        <v>sep-2021</v>
      </c>
      <c r="R36" s="445" t="str">
        <f>"oct-"&amp;TEXT($O$3,"#")</f>
        <v>oct-2021</v>
      </c>
      <c r="S36" s="445" t="str">
        <f>"nov-"&amp;TEXT($O$3,"#")</f>
        <v>nov-2021</v>
      </c>
      <c r="T36" s="446" t="str">
        <f>"dic-"&amp;TEXT($O$3,"#")</f>
        <v>dic-2021</v>
      </c>
      <c r="U36" s="270" t="str">
        <f>"ene-"&amp;TEXT($O$3+1,"#")</f>
        <v>ene-2022</v>
      </c>
      <c r="V36" s="445" t="str">
        <f>"feb-"&amp;TEXT($O$3+1,"#")</f>
        <v>feb-2022</v>
      </c>
      <c r="W36" s="445" t="str">
        <f>"mar-"&amp;TEXT($O$3+1,"#")</f>
        <v>mar-2022</v>
      </c>
      <c r="X36" s="445" t="str">
        <f>"abr-"&amp;TEXT($O$3+1,"#")</f>
        <v>abr-2022</v>
      </c>
      <c r="Y36" s="445" t="str">
        <f>"may-"&amp;TEXT($O$3+1,"#")</f>
        <v>may-2022</v>
      </c>
      <c r="Z36" s="445" t="str">
        <f>"jun-"&amp;TEXT($O$3+1,"#")</f>
        <v>jun-2022</v>
      </c>
      <c r="AA36" s="445" t="str">
        <f>"jul-"&amp;TEXT($O$3+1,"#")</f>
        <v>jul-2022</v>
      </c>
      <c r="AB36" s="445" t="str">
        <f>"ago-"&amp;TEXT($O$3+1,"#")</f>
        <v>ago-2022</v>
      </c>
      <c r="AC36" s="445" t="str">
        <f>"sep-"&amp;TEXT($O$3+1,"#")</f>
        <v>sep-2022</v>
      </c>
      <c r="AD36" s="445" t="str">
        <f>"oct-"&amp;TEXT($O$3+1,"#")</f>
        <v>oct-2022</v>
      </c>
      <c r="AE36" s="445" t="str">
        <f>"nov-"&amp;TEXT($O$3+1,"#")</f>
        <v>nov-2022</v>
      </c>
      <c r="AF36" s="446" t="str">
        <f>"dic-"&amp;TEXT($O$3+1,"#")</f>
        <v>dic-2022</v>
      </c>
      <c r="AG36" s="1"/>
      <c r="AH36" s="1"/>
      <c r="AI36" s="1"/>
      <c r="AJ36" s="1"/>
      <c r="AK36" s="1"/>
      <c r="AL36" s="1"/>
      <c r="AM36" s="1"/>
      <c r="AN36" s="1"/>
      <c r="AO36" s="1"/>
    </row>
    <row r="37" spans="1:41" ht="15.75" customHeight="1">
      <c r="A37" s="1"/>
      <c r="B37" s="1"/>
      <c r="C37" s="1"/>
      <c r="D37" s="1"/>
      <c r="E37" s="44"/>
      <c r="F37" s="84"/>
      <c r="G37" s="526" t="s">
        <v>106</v>
      </c>
      <c r="H37" s="447" t="s">
        <v>107</v>
      </c>
      <c r="I37" s="181">
        <f t="shared" ref="I37:AF37" si="9">I46</f>
        <v>2741.3874999999998</v>
      </c>
      <c r="J37" s="181">
        <f t="shared" si="9"/>
        <v>3421.2874999999995</v>
      </c>
      <c r="K37" s="181">
        <f t="shared" si="9"/>
        <v>4219.8187499999995</v>
      </c>
      <c r="L37" s="181">
        <f t="shared" si="9"/>
        <v>3510.9124999999999</v>
      </c>
      <c r="M37" s="181">
        <f t="shared" si="9"/>
        <v>3578</v>
      </c>
      <c r="N37" s="181">
        <f t="shared" si="9"/>
        <v>3578</v>
      </c>
      <c r="O37" s="181">
        <f t="shared" si="9"/>
        <v>2705.8624999999993</v>
      </c>
      <c r="P37" s="181">
        <f t="shared" si="9"/>
        <v>2236.25</v>
      </c>
      <c r="Q37" s="181">
        <f t="shared" si="9"/>
        <v>3578</v>
      </c>
      <c r="R37" s="181">
        <f t="shared" si="9"/>
        <v>3578</v>
      </c>
      <c r="S37" s="181">
        <f t="shared" si="9"/>
        <v>3578</v>
      </c>
      <c r="T37" s="182">
        <f t="shared" si="9"/>
        <v>2683.5</v>
      </c>
      <c r="U37" s="181">
        <f t="shared" si="9"/>
        <v>3354.375</v>
      </c>
      <c r="V37" s="137">
        <f t="shared" si="9"/>
        <v>3578</v>
      </c>
      <c r="W37" s="137">
        <f t="shared" si="9"/>
        <v>3578</v>
      </c>
      <c r="X37" s="137">
        <f t="shared" si="9"/>
        <v>3578</v>
      </c>
      <c r="Y37" s="137">
        <f t="shared" si="9"/>
        <v>3578</v>
      </c>
      <c r="Z37" s="137">
        <f t="shared" si="9"/>
        <v>3578</v>
      </c>
      <c r="AA37" s="137">
        <f t="shared" si="9"/>
        <v>2683.5</v>
      </c>
      <c r="AB37" s="137">
        <f t="shared" si="9"/>
        <v>2683.5</v>
      </c>
      <c r="AC37" s="137">
        <f t="shared" si="9"/>
        <v>3578</v>
      </c>
      <c r="AD37" s="137">
        <f t="shared" si="9"/>
        <v>3578</v>
      </c>
      <c r="AE37" s="137">
        <f t="shared" si="9"/>
        <v>3130.7499999999995</v>
      </c>
      <c r="AF37" s="137">
        <f t="shared" si="9"/>
        <v>0</v>
      </c>
      <c r="AG37" s="1"/>
      <c r="AH37" s="1"/>
      <c r="AI37" s="1"/>
      <c r="AJ37" s="1"/>
      <c r="AK37" s="1"/>
      <c r="AL37" s="1"/>
      <c r="AM37" s="1"/>
      <c r="AN37" s="1"/>
      <c r="AO37" s="1"/>
    </row>
    <row r="38" spans="1:41" ht="15.75" customHeight="1">
      <c r="A38" s="1"/>
      <c r="B38" s="1"/>
      <c r="C38" s="1"/>
      <c r="D38" s="1"/>
      <c r="E38" s="44"/>
      <c r="F38" s="84"/>
      <c r="G38" s="600"/>
      <c r="H38" s="183" t="s">
        <v>108</v>
      </c>
      <c r="I38" s="184">
        <v>0</v>
      </c>
      <c r="J38" s="185">
        <v>10968.39</v>
      </c>
      <c r="K38" s="182">
        <v>0</v>
      </c>
      <c r="L38" s="182">
        <v>0</v>
      </c>
      <c r="M38" s="185">
        <v>10968.39</v>
      </c>
      <c r="N38" s="182">
        <v>0</v>
      </c>
      <c r="O38" s="182">
        <v>0</v>
      </c>
      <c r="P38" s="185">
        <v>10968.39</v>
      </c>
      <c r="Q38" s="182">
        <v>0</v>
      </c>
      <c r="R38" s="182">
        <v>0</v>
      </c>
      <c r="S38" s="185">
        <v>10968.39</v>
      </c>
      <c r="T38" s="182">
        <v>0</v>
      </c>
      <c r="U38" s="186">
        <v>0</v>
      </c>
      <c r="V38" s="185">
        <v>6572.61</v>
      </c>
      <c r="W38" s="182">
        <v>0</v>
      </c>
      <c r="X38" s="182">
        <v>0</v>
      </c>
      <c r="Y38" s="185">
        <v>6572.61</v>
      </c>
      <c r="Z38" s="182">
        <v>0</v>
      </c>
      <c r="AA38" s="182">
        <v>0</v>
      </c>
      <c r="AB38" s="185">
        <v>6572.61</v>
      </c>
      <c r="AC38" s="182">
        <v>0</v>
      </c>
      <c r="AD38" s="182">
        <v>0</v>
      </c>
      <c r="AE38" s="185">
        <v>6572.61</v>
      </c>
      <c r="AF38" s="182">
        <v>0</v>
      </c>
      <c r="AG38" s="1"/>
      <c r="AH38" s="1"/>
      <c r="AI38" s="1"/>
      <c r="AJ38" s="1"/>
      <c r="AK38" s="1"/>
      <c r="AL38" s="1"/>
      <c r="AM38" s="1"/>
      <c r="AN38" s="1"/>
      <c r="AO38" s="1"/>
    </row>
    <row r="39" spans="1:41" ht="15.75" customHeight="1">
      <c r="A39" s="1"/>
      <c r="B39" s="1"/>
      <c r="C39" s="1"/>
      <c r="D39" s="1"/>
      <c r="E39" s="44"/>
      <c r="F39" s="84"/>
      <c r="G39" s="600"/>
      <c r="H39" s="187" t="s">
        <v>9</v>
      </c>
      <c r="I39" s="448"/>
      <c r="J39" s="448"/>
      <c r="K39" s="448"/>
      <c r="L39" s="448"/>
      <c r="M39" s="448"/>
      <c r="N39" s="448"/>
      <c r="O39" s="448"/>
      <c r="P39" s="448"/>
      <c r="Q39" s="448"/>
      <c r="R39" s="448"/>
      <c r="S39" s="448"/>
      <c r="T39" s="188"/>
      <c r="U39" s="448"/>
      <c r="V39" s="448"/>
      <c r="W39" s="448"/>
      <c r="X39" s="448"/>
      <c r="Y39" s="448"/>
      <c r="Z39" s="448"/>
      <c r="AA39" s="448"/>
      <c r="AB39" s="448"/>
      <c r="AC39" s="448"/>
      <c r="AD39" s="448"/>
      <c r="AE39" s="448"/>
      <c r="AF39" s="188"/>
      <c r="AG39" s="10"/>
      <c r="AH39" s="1"/>
      <c r="AI39" s="1"/>
      <c r="AJ39" s="1"/>
      <c r="AK39" s="1"/>
      <c r="AL39" s="1"/>
      <c r="AM39" s="1"/>
      <c r="AN39" s="1"/>
      <c r="AO39" s="1"/>
    </row>
    <row r="40" spans="1:41" ht="15.75" customHeight="1">
      <c r="A40" s="1"/>
      <c r="B40" s="1"/>
      <c r="C40" s="1"/>
      <c r="D40" s="1"/>
      <c r="E40" s="44"/>
      <c r="F40" s="84"/>
      <c r="G40" s="600"/>
      <c r="H40" s="189" t="s">
        <v>10</v>
      </c>
      <c r="I40" s="448">
        <v>7</v>
      </c>
      <c r="J40" s="448"/>
      <c r="K40" s="448"/>
      <c r="L40" s="448"/>
      <c r="M40" s="448"/>
      <c r="N40" s="448"/>
      <c r="O40" s="448"/>
      <c r="P40" s="448"/>
      <c r="Q40" s="448"/>
      <c r="R40" s="448"/>
      <c r="S40" s="448"/>
      <c r="T40" s="436"/>
      <c r="U40" s="448"/>
      <c r="V40" s="448"/>
      <c r="W40" s="448"/>
      <c r="X40" s="448"/>
      <c r="Y40" s="448"/>
      <c r="Z40" s="448"/>
      <c r="AA40" s="448"/>
      <c r="AB40" s="448"/>
      <c r="AC40" s="448"/>
      <c r="AD40" s="448"/>
      <c r="AE40" s="448"/>
      <c r="AF40" s="436"/>
      <c r="AG40" s="10"/>
      <c r="AH40" s="1"/>
      <c r="AI40" s="1"/>
      <c r="AJ40" s="1"/>
      <c r="AK40" s="1"/>
      <c r="AL40" s="1"/>
      <c r="AM40" s="1"/>
      <c r="AN40" s="1"/>
      <c r="AO40" s="1"/>
    </row>
    <row r="41" spans="1:41" ht="15.75" customHeight="1">
      <c r="A41" s="1"/>
      <c r="B41" s="47" t="s">
        <v>109</v>
      </c>
      <c r="C41" s="1"/>
      <c r="D41" s="1"/>
      <c r="E41" s="44"/>
      <c r="F41" s="84"/>
      <c r="G41" s="600"/>
      <c r="H41" s="189" t="s">
        <v>11</v>
      </c>
      <c r="I41" s="448">
        <v>20.8</v>
      </c>
      <c r="J41" s="448"/>
      <c r="K41" s="448"/>
      <c r="L41" s="448"/>
      <c r="M41" s="448"/>
      <c r="N41" s="448"/>
      <c r="O41" s="448"/>
      <c r="P41" s="448"/>
      <c r="Q41" s="448"/>
      <c r="R41" s="448"/>
      <c r="S41" s="448"/>
      <c r="T41" s="436"/>
      <c r="U41" s="448"/>
      <c r="V41" s="448"/>
      <c r="W41" s="448"/>
      <c r="X41" s="448"/>
      <c r="Y41" s="448"/>
      <c r="Z41" s="448"/>
      <c r="AA41" s="448"/>
      <c r="AB41" s="448"/>
      <c r="AC41" s="448"/>
      <c r="AD41" s="448"/>
      <c r="AE41" s="448"/>
      <c r="AF41" s="436"/>
      <c r="AG41" s="10"/>
      <c r="AH41" s="1"/>
      <c r="AI41" s="1"/>
      <c r="AJ41" s="1"/>
      <c r="AK41" s="1"/>
      <c r="AL41" s="1"/>
      <c r="AM41" s="1"/>
      <c r="AN41" s="1"/>
      <c r="AO41" s="1"/>
    </row>
    <row r="42" spans="1:41" ht="15.75" customHeight="1">
      <c r="A42" s="1"/>
      <c r="B42" s="1"/>
      <c r="C42" s="1"/>
      <c r="D42" s="1"/>
      <c r="E42" s="44"/>
      <c r="F42" s="84"/>
      <c r="G42" s="600"/>
      <c r="H42" s="190" t="s">
        <v>12</v>
      </c>
      <c r="I42" s="448">
        <v>0</v>
      </c>
      <c r="J42" s="191">
        <v>28.93</v>
      </c>
      <c r="K42" s="448">
        <f t="shared" ref="K42:AE42" si="10">SUM(K49:K52)*0.19</f>
        <v>36.005000000000003</v>
      </c>
      <c r="L42" s="448">
        <f t="shared" si="10"/>
        <v>29.830000000000002</v>
      </c>
      <c r="M42" s="448">
        <f t="shared" si="10"/>
        <v>30.4</v>
      </c>
      <c r="N42" s="448">
        <f t="shared" si="10"/>
        <v>30.4</v>
      </c>
      <c r="O42" s="448">
        <f t="shared" si="10"/>
        <v>22.990000000000002</v>
      </c>
      <c r="P42" s="448">
        <f t="shared" si="10"/>
        <v>19</v>
      </c>
      <c r="Q42" s="448">
        <f t="shared" si="10"/>
        <v>30.4</v>
      </c>
      <c r="R42" s="448">
        <f t="shared" si="10"/>
        <v>30.4</v>
      </c>
      <c r="S42" s="448">
        <f t="shared" si="10"/>
        <v>30.4</v>
      </c>
      <c r="T42" s="448">
        <f t="shared" si="10"/>
        <v>22.8</v>
      </c>
      <c r="U42" s="448">
        <f t="shared" si="10"/>
        <v>28.5</v>
      </c>
      <c r="V42" s="448">
        <f t="shared" si="10"/>
        <v>30.4</v>
      </c>
      <c r="W42" s="448">
        <f t="shared" si="10"/>
        <v>30.4</v>
      </c>
      <c r="X42" s="448">
        <f t="shared" si="10"/>
        <v>30.4</v>
      </c>
      <c r="Y42" s="448">
        <f t="shared" si="10"/>
        <v>30.4</v>
      </c>
      <c r="Z42" s="448">
        <f t="shared" si="10"/>
        <v>30.4</v>
      </c>
      <c r="AA42" s="448">
        <f t="shared" si="10"/>
        <v>22.8</v>
      </c>
      <c r="AB42" s="448">
        <f t="shared" si="10"/>
        <v>22.8</v>
      </c>
      <c r="AC42" s="448">
        <f t="shared" si="10"/>
        <v>30.4</v>
      </c>
      <c r="AD42" s="448">
        <f t="shared" si="10"/>
        <v>30.4</v>
      </c>
      <c r="AE42" s="448">
        <f t="shared" si="10"/>
        <v>26.6</v>
      </c>
      <c r="AF42" s="448"/>
      <c r="AG42" s="1"/>
      <c r="AH42" s="1"/>
      <c r="AI42" s="1"/>
      <c r="AJ42" s="1"/>
      <c r="AK42" s="1"/>
      <c r="AL42" s="1"/>
      <c r="AM42" s="1"/>
      <c r="AN42" s="1"/>
      <c r="AO42" s="1"/>
    </row>
    <row r="43" spans="1:41" ht="15.75" customHeight="1">
      <c r="A43" s="1"/>
      <c r="B43" s="192" t="s">
        <v>110</v>
      </c>
      <c r="C43" s="192" t="s">
        <v>111</v>
      </c>
      <c r="D43" s="1"/>
      <c r="E43" s="44"/>
      <c r="F43" s="84"/>
      <c r="G43" s="600"/>
      <c r="H43" s="193" t="s">
        <v>13</v>
      </c>
      <c r="I43" s="76">
        <v>2165.31</v>
      </c>
      <c r="J43" s="76">
        <f t="shared" ref="J43:AF43" si="11">SUMPRODUCT($H49:$H52,J49:J52)</f>
        <v>2708.1</v>
      </c>
      <c r="K43" s="76">
        <f t="shared" si="11"/>
        <v>3339.85</v>
      </c>
      <c r="L43" s="76">
        <f t="shared" si="11"/>
        <v>2778.9</v>
      </c>
      <c r="M43" s="76">
        <f t="shared" si="11"/>
        <v>2832</v>
      </c>
      <c r="N43" s="76">
        <f t="shared" si="11"/>
        <v>2832</v>
      </c>
      <c r="O43" s="76">
        <f t="shared" si="11"/>
        <v>2141.6999999999998</v>
      </c>
      <c r="P43" s="76">
        <f t="shared" si="11"/>
        <v>1770</v>
      </c>
      <c r="Q43" s="76">
        <f t="shared" si="11"/>
        <v>2832</v>
      </c>
      <c r="R43" s="76">
        <f t="shared" si="11"/>
        <v>2832</v>
      </c>
      <c r="S43" s="76">
        <f t="shared" si="11"/>
        <v>2832</v>
      </c>
      <c r="T43" s="165">
        <f t="shared" si="11"/>
        <v>2124</v>
      </c>
      <c r="U43" s="76">
        <f t="shared" si="11"/>
        <v>2655</v>
      </c>
      <c r="V43" s="76">
        <f t="shared" si="11"/>
        <v>2832</v>
      </c>
      <c r="W43" s="76">
        <f t="shared" si="11"/>
        <v>2832</v>
      </c>
      <c r="X43" s="76">
        <f t="shared" si="11"/>
        <v>2832</v>
      </c>
      <c r="Y43" s="76">
        <f t="shared" si="11"/>
        <v>2832</v>
      </c>
      <c r="Z43" s="76">
        <f t="shared" si="11"/>
        <v>2832</v>
      </c>
      <c r="AA43" s="76">
        <f t="shared" si="11"/>
        <v>2124</v>
      </c>
      <c r="AB43" s="76">
        <f t="shared" si="11"/>
        <v>2124</v>
      </c>
      <c r="AC43" s="76">
        <f t="shared" si="11"/>
        <v>2832</v>
      </c>
      <c r="AD43" s="76">
        <f t="shared" si="11"/>
        <v>2832</v>
      </c>
      <c r="AE43" s="76">
        <f t="shared" si="11"/>
        <v>2478</v>
      </c>
      <c r="AF43" s="165">
        <f t="shared" si="11"/>
        <v>0</v>
      </c>
      <c r="AG43" s="1"/>
      <c r="AH43" s="1"/>
      <c r="AI43" s="1"/>
      <c r="AJ43" s="1"/>
      <c r="AK43" s="1"/>
      <c r="AL43" s="1"/>
      <c r="AM43" s="1"/>
      <c r="AN43" s="1"/>
      <c r="AO43" s="1"/>
    </row>
    <row r="44" spans="1:41" ht="15.75" customHeight="1">
      <c r="A44" s="1" t="s">
        <v>112</v>
      </c>
      <c r="B44" s="194">
        <v>23.27</v>
      </c>
      <c r="C44" s="194">
        <v>26.35</v>
      </c>
      <c r="D44" s="1"/>
      <c r="E44" s="44"/>
      <c r="F44" s="84"/>
      <c r="G44" s="600"/>
      <c r="H44" s="195" t="s">
        <v>14</v>
      </c>
      <c r="I44" s="161">
        <v>0</v>
      </c>
      <c r="J44" s="76">
        <v>0</v>
      </c>
      <c r="K44" s="76">
        <v>0</v>
      </c>
      <c r="L44" s="76">
        <v>0</v>
      </c>
      <c r="M44" s="76">
        <f>SUMPRODUCT(H56:H70,M56:M70)</f>
        <v>0</v>
      </c>
      <c r="N44" s="76">
        <f>SUMPRODUCT(H56:H70,N56:N70)</f>
        <v>0</v>
      </c>
      <c r="O44" s="76">
        <f>SUMPRODUCT(H56:H70,O56:O70)</f>
        <v>0</v>
      </c>
      <c r="P44" s="76">
        <f>SUMPRODUCT(H56:H70,P56:P70)</f>
        <v>0</v>
      </c>
      <c r="Q44" s="76">
        <f>SUMPRODUCT(H56:H70,Q56:Q70)</f>
        <v>0</v>
      </c>
      <c r="R44" s="76">
        <f t="shared" ref="R44:T44" si="12">SUMPRODUCT(H56:H70,R56:R70)</f>
        <v>0</v>
      </c>
      <c r="S44" s="76">
        <f t="shared" si="12"/>
        <v>0</v>
      </c>
      <c r="T44" s="165">
        <f t="shared" si="12"/>
        <v>0</v>
      </c>
      <c r="U44" s="161">
        <v>0</v>
      </c>
      <c r="V44" s="76">
        <v>0</v>
      </c>
      <c r="W44" s="76">
        <v>0</v>
      </c>
      <c r="X44" s="76">
        <v>0</v>
      </c>
      <c r="Y44" s="76">
        <f>SUMPRODUCT(T56:T70,Y56:Y70)</f>
        <v>0</v>
      </c>
      <c r="Z44" s="76">
        <f>SUMPRODUCT(T56:T70,Z56:Z70)</f>
        <v>0</v>
      </c>
      <c r="AA44" s="76">
        <f>SUMPRODUCT(T56:T70,AA56:AA70)</f>
        <v>0</v>
      </c>
      <c r="AB44" s="76">
        <f>SUMPRODUCT(T56:T70,AB56:AB70)</f>
        <v>0</v>
      </c>
      <c r="AC44" s="76">
        <f>SUMPRODUCT(T56:T70,AC56:AC70)</f>
        <v>0</v>
      </c>
      <c r="AD44" s="76">
        <f t="shared" ref="AD44:AF44" si="13">SUMPRODUCT(T56:T70,AD56:AD70)</f>
        <v>0</v>
      </c>
      <c r="AE44" s="76">
        <f t="shared" si="13"/>
        <v>0</v>
      </c>
      <c r="AF44" s="165">
        <f t="shared" si="13"/>
        <v>0</v>
      </c>
      <c r="AG44" s="1"/>
      <c r="AH44" s="1"/>
      <c r="AI44" s="1"/>
      <c r="AJ44" s="1"/>
      <c r="AK44" s="1"/>
      <c r="AL44" s="1"/>
      <c r="AM44" s="1"/>
      <c r="AN44" s="1"/>
      <c r="AO44" s="1"/>
    </row>
    <row r="45" spans="1:41" ht="16.5" customHeight="1">
      <c r="A45" s="1" t="s">
        <v>113</v>
      </c>
      <c r="B45" s="194">
        <v>16.329999999999998</v>
      </c>
      <c r="C45" s="194">
        <v>14.73</v>
      </c>
      <c r="D45" s="1"/>
      <c r="E45" s="44"/>
      <c r="F45" s="1"/>
      <c r="G45" s="598"/>
      <c r="H45" s="449" t="s">
        <v>23</v>
      </c>
      <c r="I45" s="196">
        <f t="shared" ref="I45:AF45" si="14">SUM(I39:I44)</f>
        <v>2193.11</v>
      </c>
      <c r="J45" s="197">
        <f t="shared" si="14"/>
        <v>2737.0299999999997</v>
      </c>
      <c r="K45" s="197">
        <f t="shared" si="14"/>
        <v>3375.855</v>
      </c>
      <c r="L45" s="197">
        <f t="shared" si="14"/>
        <v>2808.73</v>
      </c>
      <c r="M45" s="197">
        <f t="shared" si="14"/>
        <v>2862.4</v>
      </c>
      <c r="N45" s="197">
        <f t="shared" si="14"/>
        <v>2862.4</v>
      </c>
      <c r="O45" s="197">
        <f t="shared" si="14"/>
        <v>2164.6899999999996</v>
      </c>
      <c r="P45" s="197">
        <f t="shared" si="14"/>
        <v>1789</v>
      </c>
      <c r="Q45" s="197">
        <f t="shared" si="14"/>
        <v>2862.4</v>
      </c>
      <c r="R45" s="197">
        <f t="shared" si="14"/>
        <v>2862.4</v>
      </c>
      <c r="S45" s="197">
        <f t="shared" si="14"/>
        <v>2862.4</v>
      </c>
      <c r="T45" s="198">
        <f t="shared" si="14"/>
        <v>2146.8000000000002</v>
      </c>
      <c r="U45" s="196">
        <f t="shared" si="14"/>
        <v>2683.5</v>
      </c>
      <c r="V45" s="197">
        <f t="shared" si="14"/>
        <v>2862.4</v>
      </c>
      <c r="W45" s="197">
        <f t="shared" si="14"/>
        <v>2862.4</v>
      </c>
      <c r="X45" s="197">
        <f t="shared" si="14"/>
        <v>2862.4</v>
      </c>
      <c r="Y45" s="197">
        <f t="shared" si="14"/>
        <v>2862.4</v>
      </c>
      <c r="Z45" s="197">
        <f t="shared" si="14"/>
        <v>2862.4</v>
      </c>
      <c r="AA45" s="197">
        <f t="shared" si="14"/>
        <v>2146.8000000000002</v>
      </c>
      <c r="AB45" s="197">
        <f t="shared" si="14"/>
        <v>2146.8000000000002</v>
      </c>
      <c r="AC45" s="197">
        <f t="shared" si="14"/>
        <v>2862.4</v>
      </c>
      <c r="AD45" s="197">
        <f t="shared" si="14"/>
        <v>2862.4</v>
      </c>
      <c r="AE45" s="197">
        <f t="shared" si="14"/>
        <v>2504.6</v>
      </c>
      <c r="AF45" s="198">
        <f t="shared" si="14"/>
        <v>0</v>
      </c>
      <c r="AG45" s="1"/>
      <c r="AH45" s="1"/>
      <c r="AI45" s="1"/>
      <c r="AJ45" s="1"/>
      <c r="AK45" s="1"/>
      <c r="AL45" s="1"/>
      <c r="AM45" s="1"/>
      <c r="AN45" s="1"/>
      <c r="AO45" s="1"/>
    </row>
    <row r="46" spans="1:41" ht="15.75" customHeight="1">
      <c r="A46" s="1" t="s">
        <v>114</v>
      </c>
      <c r="B46" s="194">
        <v>12.48</v>
      </c>
      <c r="C46" s="194">
        <v>15.5</v>
      </c>
      <c r="D46" s="1"/>
      <c r="E46" s="44"/>
      <c r="F46" s="1"/>
      <c r="G46" s="44"/>
      <c r="H46" s="114" t="s">
        <v>115</v>
      </c>
      <c r="I46" s="35">
        <f t="shared" ref="I46:AF46" si="15">I45/(1-I32)</f>
        <v>2741.3874999999998</v>
      </c>
      <c r="J46" s="35">
        <f t="shared" si="15"/>
        <v>3421.2874999999995</v>
      </c>
      <c r="K46" s="35">
        <f t="shared" si="15"/>
        <v>4219.8187499999995</v>
      </c>
      <c r="L46" s="35">
        <f t="shared" si="15"/>
        <v>3510.9124999999999</v>
      </c>
      <c r="M46" s="35">
        <f t="shared" si="15"/>
        <v>3578</v>
      </c>
      <c r="N46" s="35">
        <f t="shared" si="15"/>
        <v>3578</v>
      </c>
      <c r="O46" s="35">
        <f t="shared" si="15"/>
        <v>2705.8624999999993</v>
      </c>
      <c r="P46" s="35">
        <f t="shared" si="15"/>
        <v>2236.25</v>
      </c>
      <c r="Q46" s="35">
        <f t="shared" si="15"/>
        <v>3578</v>
      </c>
      <c r="R46" s="35">
        <f t="shared" si="15"/>
        <v>3578</v>
      </c>
      <c r="S46" s="35">
        <f t="shared" si="15"/>
        <v>3578</v>
      </c>
      <c r="T46" s="35">
        <f t="shared" si="15"/>
        <v>2683.5</v>
      </c>
      <c r="U46" s="35">
        <f t="shared" si="15"/>
        <v>3354.375</v>
      </c>
      <c r="V46" s="35">
        <f t="shared" si="15"/>
        <v>3578</v>
      </c>
      <c r="W46" s="35">
        <f t="shared" si="15"/>
        <v>3578</v>
      </c>
      <c r="X46" s="35">
        <f t="shared" si="15"/>
        <v>3578</v>
      </c>
      <c r="Y46" s="35">
        <f t="shared" si="15"/>
        <v>3578</v>
      </c>
      <c r="Z46" s="35">
        <f t="shared" si="15"/>
        <v>3578</v>
      </c>
      <c r="AA46" s="35">
        <f t="shared" si="15"/>
        <v>2683.5</v>
      </c>
      <c r="AB46" s="35">
        <f t="shared" si="15"/>
        <v>2683.5</v>
      </c>
      <c r="AC46" s="35">
        <f t="shared" si="15"/>
        <v>3578</v>
      </c>
      <c r="AD46" s="35">
        <f t="shared" si="15"/>
        <v>3578</v>
      </c>
      <c r="AE46" s="35">
        <f t="shared" si="15"/>
        <v>3130.7499999999995</v>
      </c>
      <c r="AF46" s="35">
        <f t="shared" si="15"/>
        <v>0</v>
      </c>
      <c r="AG46" s="432"/>
      <c r="AH46" s="1"/>
      <c r="AI46" s="1"/>
      <c r="AJ46" s="1"/>
      <c r="AK46" s="1"/>
      <c r="AL46" s="1"/>
      <c r="AM46" s="1"/>
      <c r="AN46" s="1"/>
      <c r="AO46" s="1"/>
    </row>
    <row r="47" spans="1:41" ht="15.75" customHeight="1">
      <c r="A47" s="1"/>
      <c r="B47" s="1"/>
      <c r="C47" s="1"/>
      <c r="D47" s="527" t="s">
        <v>0</v>
      </c>
      <c r="E47" s="591"/>
      <c r="F47" s="591"/>
      <c r="G47" s="591"/>
      <c r="H47" s="595"/>
      <c r="I47" s="546" t="str">
        <f>"Horas año "&amp;TEXT(O3,"#")</f>
        <v>Horas año 2021</v>
      </c>
      <c r="J47" s="591"/>
      <c r="K47" s="591"/>
      <c r="L47" s="591"/>
      <c r="M47" s="591"/>
      <c r="N47" s="591"/>
      <c r="O47" s="591"/>
      <c r="P47" s="591"/>
      <c r="Q47" s="591"/>
      <c r="R47" s="591"/>
      <c r="S47" s="591"/>
      <c r="T47" s="595"/>
      <c r="U47" s="528" t="str">
        <f>"Horas año "&amp;TEXT($O$3+1,"#")</f>
        <v>Horas año 2022</v>
      </c>
      <c r="V47" s="591"/>
      <c r="W47" s="591"/>
      <c r="X47" s="591"/>
      <c r="Y47" s="591"/>
      <c r="Z47" s="591"/>
      <c r="AA47" s="591"/>
      <c r="AB47" s="591"/>
      <c r="AC47" s="591"/>
      <c r="AD47" s="591"/>
      <c r="AE47" s="591"/>
      <c r="AF47" s="595"/>
      <c r="AG47" s="547" t="str">
        <f>"Horas "&amp;TEXT(O3+2,"#")&amp;" y resto"</f>
        <v>Horas 2023 y resto</v>
      </c>
      <c r="AH47" s="1"/>
      <c r="AI47" s="1"/>
      <c r="AJ47" s="1"/>
      <c r="AK47" s="1"/>
      <c r="AL47" s="1"/>
      <c r="AM47" s="1"/>
      <c r="AN47" s="1"/>
      <c r="AO47" s="1"/>
    </row>
    <row r="48" spans="1:41" ht="16.5" customHeight="1">
      <c r="A48" s="1"/>
      <c r="B48" s="1"/>
      <c r="C48" s="1"/>
      <c r="D48" s="522" t="s">
        <v>1</v>
      </c>
      <c r="E48" s="588"/>
      <c r="F48" s="588"/>
      <c r="G48" s="583"/>
      <c r="H48" s="192" t="s">
        <v>2</v>
      </c>
      <c r="I48" s="270" t="str">
        <f>"ene-"&amp;TEXT($O$3,"#")</f>
        <v>ene-2021</v>
      </c>
      <c r="J48" s="445" t="str">
        <f>"feb-"&amp;TEXT($O$3,"#")</f>
        <v>feb-2021</v>
      </c>
      <c r="K48" s="445" t="str">
        <f>"mar-"&amp;TEXT($O$3,"#")</f>
        <v>mar-2021</v>
      </c>
      <c r="L48" s="445" t="str">
        <f>"abr-"&amp;TEXT($O$3,"#")</f>
        <v>abr-2021</v>
      </c>
      <c r="M48" s="445" t="str">
        <f>"may-"&amp;TEXT($O$3,"#")</f>
        <v>may-2021</v>
      </c>
      <c r="N48" s="445" t="str">
        <f>"jun-"&amp;TEXT($O$3,"#")</f>
        <v>jun-2021</v>
      </c>
      <c r="O48" s="445" t="str">
        <f>"jul-"&amp;TEXT($O$3,"#")</f>
        <v>jul-2021</v>
      </c>
      <c r="P48" s="445" t="str">
        <f>"ago-"&amp;TEXT($O$3,"#")</f>
        <v>ago-2021</v>
      </c>
      <c r="Q48" s="445" t="str">
        <f>"sep-"&amp;TEXT($O$3,"#")</f>
        <v>sep-2021</v>
      </c>
      <c r="R48" s="445" t="str">
        <f>"oct-"&amp;TEXT($O$3,"#")</f>
        <v>oct-2021</v>
      </c>
      <c r="S48" s="445" t="str">
        <f>"nov-"&amp;TEXT($O$3,"#")</f>
        <v>nov-2021</v>
      </c>
      <c r="T48" s="446" t="str">
        <f>"dic-"&amp;TEXT($O$3,"#")</f>
        <v>dic-2021</v>
      </c>
      <c r="U48" s="270" t="str">
        <f>"ene-"&amp;TEXT($O$3+1,"#")</f>
        <v>ene-2022</v>
      </c>
      <c r="V48" s="445" t="str">
        <f>"feb-"&amp;TEXT($O$3+1,"#")</f>
        <v>feb-2022</v>
      </c>
      <c r="W48" s="445" t="str">
        <f>"mar-"&amp;TEXT($O$3+1,"#")</f>
        <v>mar-2022</v>
      </c>
      <c r="X48" s="445" t="str">
        <f>"abr-"&amp;TEXT($O$3+1,"#")</f>
        <v>abr-2022</v>
      </c>
      <c r="Y48" s="445" t="str">
        <f>"may-"&amp;TEXT($O$3+1,"#")</f>
        <v>may-2022</v>
      </c>
      <c r="Z48" s="445" t="str">
        <f>"jun-"&amp;TEXT($O$3+1,"#")</f>
        <v>jun-2022</v>
      </c>
      <c r="AA48" s="445" t="str">
        <f>"jul-"&amp;TEXT($O$3+1,"#")</f>
        <v>jul-2022</v>
      </c>
      <c r="AB48" s="445" t="str">
        <f>"ago-"&amp;TEXT($O$3+1,"#")</f>
        <v>ago-2022</v>
      </c>
      <c r="AC48" s="445" t="str">
        <f>"sep-"&amp;TEXT($O$3+1,"#")</f>
        <v>sep-2022</v>
      </c>
      <c r="AD48" s="445" t="str">
        <f>"oct-"&amp;TEXT($O$3+1,"#")</f>
        <v>oct-2022</v>
      </c>
      <c r="AE48" s="445" t="str">
        <f>"nov-"&amp;TEXT($O$3+1,"#")</f>
        <v>nov-2022</v>
      </c>
      <c r="AF48" s="446" t="str">
        <f>"dic-"&amp;TEXT($O$3+1,"#")</f>
        <v>dic-2022</v>
      </c>
      <c r="AG48" s="601"/>
      <c r="AH48" s="1"/>
      <c r="AI48" s="1"/>
      <c r="AJ48" s="1"/>
      <c r="AK48" s="1"/>
      <c r="AL48" s="1"/>
      <c r="AM48" s="1"/>
      <c r="AN48" s="1"/>
      <c r="AO48" s="1"/>
    </row>
    <row r="49" spans="1:41" ht="15.75" customHeight="1">
      <c r="A49" s="65"/>
      <c r="B49" s="1"/>
      <c r="C49" s="1"/>
      <c r="D49" s="524" t="s">
        <v>116</v>
      </c>
      <c r="E49" s="602"/>
      <c r="F49" s="602"/>
      <c r="G49" s="603"/>
      <c r="H49" s="194">
        <v>26.35</v>
      </c>
      <c r="I49" s="201"/>
      <c r="J49" s="202"/>
      <c r="K49" s="202"/>
      <c r="L49" s="202"/>
      <c r="M49" s="202"/>
      <c r="N49" s="202"/>
      <c r="O49" s="202"/>
      <c r="P49" s="202"/>
      <c r="Q49" s="202"/>
      <c r="R49" s="202"/>
      <c r="S49" s="202"/>
      <c r="T49" s="203"/>
      <c r="U49" s="204"/>
      <c r="V49" s="22"/>
      <c r="W49" s="22"/>
      <c r="X49" s="22"/>
      <c r="Y49" s="22"/>
      <c r="Z49" s="22"/>
      <c r="AA49" s="22"/>
      <c r="AB49" s="22"/>
      <c r="AC49" s="22"/>
      <c r="AD49" s="22"/>
      <c r="AE49" s="22"/>
      <c r="AF49" s="205"/>
      <c r="AG49" s="206"/>
      <c r="AH49" s="10"/>
      <c r="AI49" s="47"/>
      <c r="AJ49" s="1"/>
      <c r="AK49" s="1"/>
      <c r="AL49" s="10"/>
      <c r="AM49" s="1">
        <f t="shared" ref="AM49:AM51" si="16">AH49-AL49</f>
        <v>0</v>
      </c>
      <c r="AN49" s="1"/>
      <c r="AO49" s="1"/>
    </row>
    <row r="50" spans="1:41" ht="15.75" customHeight="1">
      <c r="A50" s="177"/>
      <c r="B50" s="1"/>
      <c r="C50" s="1"/>
      <c r="D50" s="524" t="s">
        <v>117</v>
      </c>
      <c r="E50" s="602"/>
      <c r="F50" s="602"/>
      <c r="G50" s="603"/>
      <c r="H50" s="194">
        <v>26.35</v>
      </c>
      <c r="I50" s="201"/>
      <c r="J50" s="202"/>
      <c r="K50" s="202"/>
      <c r="L50" s="202"/>
      <c r="M50" s="202"/>
      <c r="N50" s="202"/>
      <c r="O50" s="202"/>
      <c r="P50" s="202"/>
      <c r="Q50" s="202"/>
      <c r="R50" s="202"/>
      <c r="S50" s="202"/>
      <c r="T50" s="203"/>
      <c r="U50" s="204"/>
      <c r="V50" s="22"/>
      <c r="W50" s="22"/>
      <c r="X50" s="22"/>
      <c r="Y50" s="22"/>
      <c r="Z50" s="22"/>
      <c r="AA50" s="22"/>
      <c r="AB50" s="22"/>
      <c r="AC50" s="22"/>
      <c r="AD50" s="22"/>
      <c r="AE50" s="22"/>
      <c r="AF50" s="205"/>
      <c r="AG50" s="206"/>
      <c r="AH50" s="10"/>
      <c r="AI50" s="47"/>
      <c r="AJ50" s="1"/>
      <c r="AK50" s="1"/>
      <c r="AL50" s="10"/>
      <c r="AM50" s="1">
        <f t="shared" si="16"/>
        <v>0</v>
      </c>
      <c r="AN50" s="1"/>
      <c r="AO50" s="1"/>
    </row>
    <row r="51" spans="1:41" ht="15.75" customHeight="1">
      <c r="A51" s="177"/>
      <c r="B51" s="1"/>
      <c r="C51" s="1"/>
      <c r="D51" s="524" t="s">
        <v>118</v>
      </c>
      <c r="E51" s="602"/>
      <c r="F51" s="602"/>
      <c r="G51" s="603"/>
      <c r="H51" s="194">
        <v>17.7</v>
      </c>
      <c r="I51" s="201">
        <v>147</v>
      </c>
      <c r="J51" s="202">
        <v>153</v>
      </c>
      <c r="K51" s="202">
        <v>183</v>
      </c>
      <c r="L51" s="202">
        <v>157</v>
      </c>
      <c r="M51" s="202">
        <v>160</v>
      </c>
      <c r="N51" s="202">
        <v>160</v>
      </c>
      <c r="O51" s="202">
        <v>121</v>
      </c>
      <c r="P51" s="202">
        <v>100</v>
      </c>
      <c r="Q51" s="202">
        <v>160</v>
      </c>
      <c r="R51" s="202">
        <v>160</v>
      </c>
      <c r="S51" s="202">
        <v>160</v>
      </c>
      <c r="T51" s="203">
        <v>120</v>
      </c>
      <c r="U51" s="204">
        <v>150</v>
      </c>
      <c r="V51" s="22">
        <v>160</v>
      </c>
      <c r="W51" s="22">
        <v>160</v>
      </c>
      <c r="X51" s="22">
        <v>160</v>
      </c>
      <c r="Y51" s="22">
        <v>160</v>
      </c>
      <c r="Z51" s="22">
        <v>160</v>
      </c>
      <c r="AA51" s="22">
        <v>120</v>
      </c>
      <c r="AB51" s="22">
        <v>120</v>
      </c>
      <c r="AC51" s="22">
        <v>160</v>
      </c>
      <c r="AD51" s="22">
        <v>160</v>
      </c>
      <c r="AE51" s="22">
        <v>140</v>
      </c>
      <c r="AF51" s="205"/>
      <c r="AG51" s="206"/>
      <c r="AH51" s="10"/>
      <c r="AI51" s="47"/>
      <c r="AJ51" s="1"/>
      <c r="AK51" s="1"/>
      <c r="AL51" s="10"/>
      <c r="AM51" s="1">
        <f t="shared" si="16"/>
        <v>0</v>
      </c>
      <c r="AN51" s="1"/>
      <c r="AO51" s="1"/>
    </row>
    <row r="52" spans="1:41" ht="15.75" customHeight="1">
      <c r="A52" s="65"/>
      <c r="B52" s="1"/>
      <c r="C52" s="1"/>
      <c r="D52" s="525" t="s">
        <v>119</v>
      </c>
      <c r="E52" s="596"/>
      <c r="F52" s="596"/>
      <c r="G52" s="604"/>
      <c r="H52" s="450">
        <v>15.5</v>
      </c>
      <c r="I52" s="208"/>
      <c r="J52" s="208"/>
      <c r="K52" s="209">
        <v>6.5</v>
      </c>
      <c r="L52" s="208"/>
      <c r="M52" s="208"/>
      <c r="N52" s="208"/>
      <c r="O52" s="208"/>
      <c r="P52" s="208"/>
      <c r="Q52" s="208"/>
      <c r="R52" s="208"/>
      <c r="S52" s="208"/>
      <c r="T52" s="450"/>
      <c r="U52" s="451"/>
      <c r="V52" s="208"/>
      <c r="W52" s="208"/>
      <c r="X52" s="208"/>
      <c r="Y52" s="208"/>
      <c r="Z52" s="208"/>
      <c r="AA52" s="208"/>
      <c r="AB52" s="208"/>
      <c r="AC52" s="208"/>
      <c r="AD52" s="208"/>
      <c r="AE52" s="208"/>
      <c r="AF52" s="210"/>
      <c r="AG52" s="452"/>
      <c r="AH52" s="13"/>
      <c r="AI52" s="47"/>
      <c r="AJ52" s="1"/>
      <c r="AK52" s="1"/>
      <c r="AL52" s="1"/>
      <c r="AM52" s="1"/>
      <c r="AN52" s="1"/>
      <c r="AO52" s="1"/>
    </row>
    <row r="53" spans="1:41" ht="15.75" customHeight="1">
      <c r="A53" s="65">
        <f>SUM(A49:A52)</f>
        <v>0</v>
      </c>
      <c r="B53" s="1"/>
      <c r="C53" s="47"/>
      <c r="D53" s="211"/>
      <c r="E53" s="1"/>
      <c r="F53" s="1"/>
      <c r="G53" s="1"/>
      <c r="H53" s="10"/>
      <c r="I53" s="10">
        <f t="shared" ref="I53:AF53" si="17">SUM(I49:I52)</f>
        <v>147</v>
      </c>
      <c r="J53" s="10">
        <f t="shared" si="17"/>
        <v>153</v>
      </c>
      <c r="K53" s="10">
        <f t="shared" si="17"/>
        <v>189.5</v>
      </c>
      <c r="L53" s="10">
        <f t="shared" si="17"/>
        <v>157</v>
      </c>
      <c r="M53" s="10">
        <f t="shared" si="17"/>
        <v>160</v>
      </c>
      <c r="N53" s="10">
        <f t="shared" si="17"/>
        <v>160</v>
      </c>
      <c r="O53" s="10">
        <f t="shared" si="17"/>
        <v>121</v>
      </c>
      <c r="P53" s="10">
        <f t="shared" si="17"/>
        <v>100</v>
      </c>
      <c r="Q53" s="10">
        <f t="shared" si="17"/>
        <v>160</v>
      </c>
      <c r="R53" s="10">
        <f t="shared" si="17"/>
        <v>160</v>
      </c>
      <c r="S53" s="10">
        <f t="shared" si="17"/>
        <v>160</v>
      </c>
      <c r="T53" s="10">
        <f t="shared" si="17"/>
        <v>120</v>
      </c>
      <c r="U53" s="10">
        <f t="shared" si="17"/>
        <v>150</v>
      </c>
      <c r="V53" s="10">
        <f t="shared" si="17"/>
        <v>160</v>
      </c>
      <c r="W53" s="10">
        <f t="shared" si="17"/>
        <v>160</v>
      </c>
      <c r="X53" s="10">
        <f t="shared" si="17"/>
        <v>160</v>
      </c>
      <c r="Y53" s="10">
        <f t="shared" si="17"/>
        <v>160</v>
      </c>
      <c r="Z53" s="10">
        <f t="shared" si="17"/>
        <v>160</v>
      </c>
      <c r="AA53" s="10">
        <f t="shared" si="17"/>
        <v>120</v>
      </c>
      <c r="AB53" s="10">
        <f t="shared" si="17"/>
        <v>120</v>
      </c>
      <c r="AC53" s="10">
        <f t="shared" si="17"/>
        <v>160</v>
      </c>
      <c r="AD53" s="10">
        <f t="shared" si="17"/>
        <v>160</v>
      </c>
      <c r="AE53" s="10">
        <f t="shared" si="17"/>
        <v>140</v>
      </c>
      <c r="AF53" s="10">
        <f t="shared" si="17"/>
        <v>0</v>
      </c>
      <c r="AG53" s="211"/>
      <c r="AH53" s="13">
        <f>SUM(I53:Q53)</f>
        <v>1347.5</v>
      </c>
      <c r="AI53" s="47"/>
      <c r="AJ53" s="1"/>
      <c r="AK53" s="1"/>
      <c r="AL53" s="13"/>
      <c r="AM53" s="1"/>
      <c r="AN53" s="1"/>
      <c r="AO53" s="1"/>
    </row>
    <row r="54" spans="1:41" ht="15.75" customHeight="1">
      <c r="A54" s="1"/>
      <c r="B54" s="1"/>
      <c r="C54" s="1"/>
      <c r="D54" s="527" t="s">
        <v>6</v>
      </c>
      <c r="E54" s="591"/>
      <c r="F54" s="591"/>
      <c r="G54" s="591"/>
      <c r="H54" s="595"/>
      <c r="I54" s="546" t="str">
        <f>"Horas año "&amp;TEXT(O3,"#")</f>
        <v>Horas año 2021</v>
      </c>
      <c r="J54" s="591"/>
      <c r="K54" s="591"/>
      <c r="L54" s="591"/>
      <c r="M54" s="591"/>
      <c r="N54" s="591"/>
      <c r="O54" s="591"/>
      <c r="P54" s="591"/>
      <c r="Q54" s="591"/>
      <c r="R54" s="591"/>
      <c r="S54" s="591"/>
      <c r="T54" s="595"/>
      <c r="U54" s="528" t="str">
        <f>"Horas año "&amp;TEXT($O$3+1,"#")</f>
        <v>Horas año 2022</v>
      </c>
      <c r="V54" s="591"/>
      <c r="W54" s="591"/>
      <c r="X54" s="591"/>
      <c r="Y54" s="591"/>
      <c r="Z54" s="591"/>
      <c r="AA54" s="591"/>
      <c r="AB54" s="591"/>
      <c r="AC54" s="591"/>
      <c r="AD54" s="591"/>
      <c r="AE54" s="591"/>
      <c r="AF54" s="595"/>
      <c r="AG54" s="547" t="str">
        <f>"Horas "&amp;TEXT(O3+2,"#")&amp;" y resto"</f>
        <v>Horas 2023 y resto</v>
      </c>
      <c r="AH54" s="1">
        <f>AH52-AH53</f>
        <v>-1347.5</v>
      </c>
      <c r="AI54" s="1"/>
      <c r="AJ54" s="1"/>
      <c r="AK54" s="1"/>
      <c r="AL54" s="1"/>
      <c r="AM54" s="1"/>
      <c r="AN54" s="1"/>
      <c r="AO54" s="1"/>
    </row>
    <row r="55" spans="1:41" ht="15.75" customHeight="1">
      <c r="A55" s="1"/>
      <c r="B55" s="1"/>
      <c r="C55" s="1"/>
      <c r="D55" s="522" t="s">
        <v>1</v>
      </c>
      <c r="E55" s="588"/>
      <c r="F55" s="588"/>
      <c r="G55" s="583"/>
      <c r="H55" s="192" t="s">
        <v>2</v>
      </c>
      <c r="I55" s="270" t="str">
        <f>"ene-"&amp;TEXT($O$3,"#")</f>
        <v>ene-2021</v>
      </c>
      <c r="J55" s="445" t="str">
        <f>"feb-"&amp;TEXT($O$3,"#")</f>
        <v>feb-2021</v>
      </c>
      <c r="K55" s="445" t="str">
        <f>"mar-"&amp;TEXT($O$3,"#")</f>
        <v>mar-2021</v>
      </c>
      <c r="L55" s="445" t="str">
        <f>"abr-"&amp;TEXT($O$3,"#")</f>
        <v>abr-2021</v>
      </c>
      <c r="M55" s="445" t="str">
        <f>"may-"&amp;TEXT($O$3,"#")</f>
        <v>may-2021</v>
      </c>
      <c r="N55" s="445" t="str">
        <f>"jun-"&amp;TEXT($O$3,"#")</f>
        <v>jun-2021</v>
      </c>
      <c r="O55" s="445" t="str">
        <f>"jul-"&amp;TEXT($O$3,"#")</f>
        <v>jul-2021</v>
      </c>
      <c r="P55" s="445" t="str">
        <f>"ago-"&amp;TEXT($O$3,"#")</f>
        <v>ago-2021</v>
      </c>
      <c r="Q55" s="445" t="str">
        <f>"sep-"&amp;TEXT($O$3,"#")</f>
        <v>sep-2021</v>
      </c>
      <c r="R55" s="445" t="str">
        <f>"oct-"&amp;TEXT($O$3,"#")</f>
        <v>oct-2021</v>
      </c>
      <c r="S55" s="445" t="str">
        <f>"nov-"&amp;TEXT($O$3,"#")</f>
        <v>nov-2021</v>
      </c>
      <c r="T55" s="446" t="str">
        <f>"dic-"&amp;TEXT($O$3,"#")</f>
        <v>dic-2021</v>
      </c>
      <c r="U55" s="270" t="str">
        <f>"ene-"&amp;TEXT($O$3+1,"#")</f>
        <v>ene-2022</v>
      </c>
      <c r="V55" s="445" t="str">
        <f>"feb-"&amp;TEXT($O$3+1,"#")</f>
        <v>feb-2022</v>
      </c>
      <c r="W55" s="445" t="str">
        <f>"mar-"&amp;TEXT($O$3+1,"#")</f>
        <v>mar-2022</v>
      </c>
      <c r="X55" s="445" t="str">
        <f>"abr-"&amp;TEXT($O$3+1,"#")</f>
        <v>abr-2022</v>
      </c>
      <c r="Y55" s="445" t="str">
        <f>"may-"&amp;TEXT($O$3+1,"#")</f>
        <v>may-2022</v>
      </c>
      <c r="Z55" s="445" t="str">
        <f>"jun-"&amp;TEXT($O$3+1,"#")</f>
        <v>jun-2022</v>
      </c>
      <c r="AA55" s="445" t="str">
        <f>"jul-"&amp;TEXT($O$3+1,"#")</f>
        <v>jul-2022</v>
      </c>
      <c r="AB55" s="445" t="str">
        <f>"ago-"&amp;TEXT($O$3+1,"#")</f>
        <v>ago-2022</v>
      </c>
      <c r="AC55" s="445" t="str">
        <f>"sep-"&amp;TEXT($O$3+1,"#")</f>
        <v>sep-2022</v>
      </c>
      <c r="AD55" s="445" t="str">
        <f>"oct-"&amp;TEXT($O$3+1,"#")</f>
        <v>oct-2022</v>
      </c>
      <c r="AE55" s="445" t="str">
        <f>"nov-"&amp;TEXT($O$3+1,"#")</f>
        <v>nov-2022</v>
      </c>
      <c r="AF55" s="446" t="str">
        <f>"dic-"&amp;TEXT($O$3+1,"#")</f>
        <v>dic-2022</v>
      </c>
      <c r="AG55" s="601"/>
      <c r="AH55" s="1"/>
      <c r="AI55" s="1"/>
      <c r="AJ55" s="1"/>
      <c r="AK55" s="1"/>
      <c r="AL55" s="1"/>
      <c r="AM55" s="1"/>
      <c r="AN55" s="1"/>
      <c r="AO55" s="1"/>
    </row>
    <row r="56" spans="1:41" ht="15.75" customHeight="1">
      <c r="A56" s="1"/>
      <c r="B56" s="1"/>
      <c r="C56" s="1"/>
      <c r="D56" s="523"/>
      <c r="E56" s="605"/>
      <c r="F56" s="605"/>
      <c r="G56" s="606"/>
      <c r="H56" s="213"/>
      <c r="I56" s="214"/>
      <c r="J56" s="215"/>
      <c r="K56" s="215"/>
      <c r="L56" s="215"/>
      <c r="M56" s="215"/>
      <c r="N56" s="215"/>
      <c r="O56" s="215"/>
      <c r="P56" s="215"/>
      <c r="Q56" s="215"/>
      <c r="R56" s="215"/>
      <c r="S56" s="215"/>
      <c r="T56" s="213"/>
      <c r="U56" s="214"/>
      <c r="V56" s="215"/>
      <c r="W56" s="215"/>
      <c r="X56" s="215"/>
      <c r="Y56" s="215"/>
      <c r="Z56" s="215"/>
      <c r="AA56" s="215"/>
      <c r="AB56" s="215"/>
      <c r="AC56" s="215"/>
      <c r="AD56" s="215"/>
      <c r="AE56" s="215"/>
      <c r="AF56" s="213"/>
      <c r="AG56" s="216"/>
      <c r="AH56" s="1"/>
      <c r="AI56" s="1"/>
      <c r="AJ56" s="1"/>
      <c r="AK56" s="1"/>
      <c r="AL56" s="1"/>
      <c r="AM56" s="1"/>
      <c r="AN56" s="1"/>
      <c r="AO56" s="1"/>
    </row>
    <row r="57" spans="1:41" ht="15.75" customHeight="1">
      <c r="A57" s="1"/>
      <c r="B57" s="1"/>
      <c r="C57" s="1"/>
      <c r="D57" s="524"/>
      <c r="E57" s="602"/>
      <c r="F57" s="602"/>
      <c r="G57" s="603"/>
      <c r="H57" s="194"/>
      <c r="I57" s="204"/>
      <c r="J57" s="22"/>
      <c r="K57" s="22"/>
      <c r="L57" s="22"/>
      <c r="M57" s="22"/>
      <c r="N57" s="22"/>
      <c r="O57" s="22"/>
      <c r="P57" s="22"/>
      <c r="Q57" s="22"/>
      <c r="R57" s="22"/>
      <c r="S57" s="22"/>
      <c r="T57" s="194"/>
      <c r="U57" s="204"/>
      <c r="V57" s="22"/>
      <c r="W57" s="22"/>
      <c r="X57" s="22"/>
      <c r="Y57" s="22"/>
      <c r="Z57" s="22"/>
      <c r="AA57" s="22"/>
      <c r="AB57" s="22"/>
      <c r="AC57" s="22"/>
      <c r="AD57" s="22"/>
      <c r="AE57" s="22"/>
      <c r="AF57" s="194"/>
      <c r="AG57" s="206"/>
      <c r="AH57" s="1"/>
      <c r="AI57" s="1"/>
      <c r="AJ57" s="1"/>
      <c r="AK57" s="1"/>
      <c r="AL57" s="1"/>
      <c r="AM57" s="1"/>
      <c r="AN57" s="1"/>
      <c r="AO57" s="1"/>
    </row>
    <row r="58" spans="1:41" ht="15.75" customHeight="1">
      <c r="A58" s="1"/>
      <c r="B58" s="1"/>
      <c r="C58" s="1"/>
      <c r="D58" s="524"/>
      <c r="E58" s="602"/>
      <c r="F58" s="602"/>
      <c r="G58" s="603"/>
      <c r="H58" s="194"/>
      <c r="I58" s="204"/>
      <c r="J58" s="22"/>
      <c r="K58" s="22"/>
      <c r="L58" s="22"/>
      <c r="M58" s="22"/>
      <c r="N58" s="22"/>
      <c r="O58" s="22"/>
      <c r="P58" s="22"/>
      <c r="Q58" s="22"/>
      <c r="R58" s="22"/>
      <c r="S58" s="22"/>
      <c r="T58" s="194"/>
      <c r="U58" s="204"/>
      <c r="V58" s="22"/>
      <c r="W58" s="22"/>
      <c r="X58" s="22"/>
      <c r="Y58" s="22"/>
      <c r="Z58" s="22"/>
      <c r="AA58" s="22"/>
      <c r="AB58" s="22"/>
      <c r="AC58" s="22"/>
      <c r="AD58" s="22"/>
      <c r="AE58" s="22"/>
      <c r="AF58" s="194"/>
      <c r="AG58" s="206"/>
      <c r="AH58" s="1"/>
      <c r="AI58" s="1"/>
      <c r="AJ58" s="1"/>
      <c r="AK58" s="1"/>
      <c r="AL58" s="1"/>
      <c r="AM58" s="1"/>
      <c r="AN58" s="1"/>
      <c r="AO58" s="1"/>
    </row>
    <row r="59" spans="1:41" ht="15.75" customHeight="1">
      <c r="A59" s="1"/>
      <c r="B59" s="1"/>
      <c r="C59" s="1"/>
      <c r="D59" s="524"/>
      <c r="E59" s="602"/>
      <c r="F59" s="602"/>
      <c r="G59" s="603"/>
      <c r="H59" s="194"/>
      <c r="I59" s="204"/>
      <c r="J59" s="22"/>
      <c r="K59" s="22"/>
      <c r="L59" s="22"/>
      <c r="M59" s="22"/>
      <c r="N59" s="22"/>
      <c r="O59" s="22"/>
      <c r="P59" s="22"/>
      <c r="Q59" s="22"/>
      <c r="R59" s="22"/>
      <c r="S59" s="22"/>
      <c r="T59" s="194"/>
      <c r="U59" s="204"/>
      <c r="V59" s="22"/>
      <c r="W59" s="22"/>
      <c r="X59" s="22"/>
      <c r="Y59" s="22"/>
      <c r="Z59" s="22"/>
      <c r="AA59" s="22"/>
      <c r="AB59" s="22"/>
      <c r="AC59" s="22"/>
      <c r="AD59" s="22"/>
      <c r="AE59" s="22"/>
      <c r="AF59" s="194"/>
      <c r="AG59" s="206"/>
      <c r="AH59" s="1"/>
      <c r="AI59" s="1"/>
      <c r="AJ59" s="1"/>
      <c r="AK59" s="1"/>
      <c r="AL59" s="1"/>
      <c r="AM59" s="1"/>
      <c r="AN59" s="1"/>
      <c r="AO59" s="1"/>
    </row>
    <row r="60" spans="1:41" ht="15.75" customHeight="1">
      <c r="A60" s="1"/>
      <c r="B60" s="1"/>
      <c r="C60" s="1"/>
      <c r="D60" s="524"/>
      <c r="E60" s="602"/>
      <c r="F60" s="602"/>
      <c r="G60" s="603"/>
      <c r="H60" s="194"/>
      <c r="I60" s="204"/>
      <c r="J60" s="22"/>
      <c r="K60" s="22"/>
      <c r="L60" s="22"/>
      <c r="M60" s="22"/>
      <c r="N60" s="22"/>
      <c r="O60" s="22"/>
      <c r="P60" s="22"/>
      <c r="Q60" s="22"/>
      <c r="R60" s="22"/>
      <c r="S60" s="22"/>
      <c r="T60" s="194"/>
      <c r="U60" s="204"/>
      <c r="V60" s="22"/>
      <c r="W60" s="22"/>
      <c r="X60" s="22"/>
      <c r="Y60" s="22"/>
      <c r="Z60" s="22"/>
      <c r="AA60" s="22"/>
      <c r="AB60" s="22"/>
      <c r="AC60" s="22"/>
      <c r="AD60" s="22"/>
      <c r="AE60" s="22"/>
      <c r="AF60" s="194"/>
      <c r="AG60" s="206"/>
      <c r="AH60" s="1"/>
      <c r="AI60" s="1"/>
      <c r="AJ60" s="1"/>
      <c r="AK60" s="1"/>
      <c r="AL60" s="1"/>
      <c r="AM60" s="1"/>
      <c r="AN60" s="1"/>
      <c r="AO60" s="1"/>
    </row>
    <row r="61" spans="1:41" ht="15.75" customHeight="1">
      <c r="A61" s="1"/>
      <c r="B61" s="1"/>
      <c r="C61" s="1"/>
      <c r="D61" s="524"/>
      <c r="E61" s="602"/>
      <c r="F61" s="602"/>
      <c r="G61" s="603"/>
      <c r="H61" s="194"/>
      <c r="I61" s="204"/>
      <c r="J61" s="22"/>
      <c r="K61" s="22"/>
      <c r="L61" s="22"/>
      <c r="M61" s="22"/>
      <c r="N61" s="22"/>
      <c r="O61" s="22"/>
      <c r="P61" s="22"/>
      <c r="Q61" s="22"/>
      <c r="R61" s="22"/>
      <c r="S61" s="22"/>
      <c r="T61" s="194"/>
      <c r="U61" s="204"/>
      <c r="V61" s="22"/>
      <c r="W61" s="22"/>
      <c r="X61" s="22"/>
      <c r="Y61" s="22"/>
      <c r="Z61" s="22"/>
      <c r="AA61" s="22"/>
      <c r="AB61" s="22"/>
      <c r="AC61" s="22"/>
      <c r="AD61" s="22"/>
      <c r="AE61" s="22"/>
      <c r="AF61" s="194"/>
      <c r="AG61" s="206"/>
      <c r="AH61" s="1"/>
      <c r="AI61" s="1"/>
      <c r="AJ61" s="1"/>
      <c r="AK61" s="1"/>
      <c r="AL61" s="1"/>
      <c r="AM61" s="1"/>
      <c r="AN61" s="1"/>
      <c r="AO61" s="1"/>
    </row>
    <row r="62" spans="1:41" ht="15.75" customHeight="1">
      <c r="A62" s="1"/>
      <c r="B62" s="1"/>
      <c r="C62" s="1"/>
      <c r="D62" s="524"/>
      <c r="E62" s="602"/>
      <c r="F62" s="602"/>
      <c r="G62" s="603"/>
      <c r="H62" s="194"/>
      <c r="I62" s="204"/>
      <c r="J62" s="22"/>
      <c r="K62" s="22"/>
      <c r="L62" s="22"/>
      <c r="M62" s="22"/>
      <c r="N62" s="22"/>
      <c r="O62" s="22"/>
      <c r="P62" s="22"/>
      <c r="Q62" s="22"/>
      <c r="R62" s="22"/>
      <c r="S62" s="22"/>
      <c r="T62" s="194"/>
      <c r="U62" s="204"/>
      <c r="V62" s="22"/>
      <c r="W62" s="22"/>
      <c r="X62" s="22"/>
      <c r="Y62" s="22"/>
      <c r="Z62" s="22"/>
      <c r="AA62" s="22"/>
      <c r="AB62" s="22"/>
      <c r="AC62" s="22"/>
      <c r="AD62" s="22"/>
      <c r="AE62" s="22"/>
      <c r="AF62" s="194"/>
      <c r="AG62" s="206"/>
      <c r="AH62" s="1"/>
      <c r="AI62" s="1"/>
      <c r="AJ62" s="1"/>
      <c r="AK62" s="1"/>
      <c r="AL62" s="1"/>
      <c r="AM62" s="1"/>
      <c r="AN62" s="1"/>
      <c r="AO62" s="1"/>
    </row>
    <row r="63" spans="1:41" ht="15.75" customHeight="1">
      <c r="A63" s="1"/>
      <c r="B63" s="1"/>
      <c r="C63" s="1"/>
      <c r="D63" s="524"/>
      <c r="E63" s="602"/>
      <c r="F63" s="602"/>
      <c r="G63" s="603"/>
      <c r="H63" s="194"/>
      <c r="I63" s="204"/>
      <c r="J63" s="22"/>
      <c r="K63" s="22"/>
      <c r="L63" s="22"/>
      <c r="M63" s="22"/>
      <c r="N63" s="22"/>
      <c r="O63" s="22"/>
      <c r="P63" s="22"/>
      <c r="Q63" s="22"/>
      <c r="R63" s="22"/>
      <c r="S63" s="22"/>
      <c r="T63" s="194"/>
      <c r="U63" s="204"/>
      <c r="V63" s="22"/>
      <c r="W63" s="22"/>
      <c r="X63" s="22"/>
      <c r="Y63" s="22"/>
      <c r="Z63" s="22"/>
      <c r="AA63" s="22"/>
      <c r="AB63" s="22"/>
      <c r="AC63" s="22"/>
      <c r="AD63" s="22"/>
      <c r="AE63" s="22"/>
      <c r="AF63" s="194"/>
      <c r="AG63" s="206"/>
      <c r="AH63" s="1"/>
      <c r="AI63" s="1"/>
      <c r="AJ63" s="1"/>
      <c r="AK63" s="1"/>
      <c r="AL63" s="1"/>
      <c r="AM63" s="1"/>
      <c r="AN63" s="1"/>
      <c r="AO63" s="1"/>
    </row>
    <row r="64" spans="1:41" ht="15.75" customHeight="1">
      <c r="A64" s="1"/>
      <c r="B64" s="1"/>
      <c r="C64" s="1"/>
      <c r="D64" s="524"/>
      <c r="E64" s="602"/>
      <c r="F64" s="602"/>
      <c r="G64" s="603"/>
      <c r="H64" s="194"/>
      <c r="I64" s="204"/>
      <c r="J64" s="22"/>
      <c r="K64" s="22"/>
      <c r="L64" s="22"/>
      <c r="M64" s="22"/>
      <c r="N64" s="22"/>
      <c r="O64" s="22"/>
      <c r="P64" s="22"/>
      <c r="Q64" s="22"/>
      <c r="R64" s="22"/>
      <c r="S64" s="22"/>
      <c r="T64" s="194"/>
      <c r="U64" s="204"/>
      <c r="V64" s="22"/>
      <c r="W64" s="22"/>
      <c r="X64" s="22"/>
      <c r="Y64" s="22"/>
      <c r="Z64" s="22"/>
      <c r="AA64" s="22"/>
      <c r="AB64" s="22"/>
      <c r="AC64" s="22"/>
      <c r="AD64" s="22"/>
      <c r="AE64" s="22"/>
      <c r="AF64" s="194"/>
      <c r="AG64" s="206"/>
      <c r="AH64" s="1"/>
      <c r="AI64" s="1"/>
      <c r="AJ64" s="1"/>
      <c r="AK64" s="1"/>
      <c r="AL64" s="1"/>
      <c r="AM64" s="1"/>
      <c r="AN64" s="1"/>
      <c r="AO64" s="1"/>
    </row>
    <row r="65" spans="1:41" ht="15.75" customHeight="1">
      <c r="A65" s="1"/>
      <c r="B65" s="1"/>
      <c r="C65" s="1"/>
      <c r="D65" s="524"/>
      <c r="E65" s="602"/>
      <c r="F65" s="602"/>
      <c r="G65" s="603"/>
      <c r="H65" s="194"/>
      <c r="I65" s="204"/>
      <c r="J65" s="22"/>
      <c r="K65" s="22"/>
      <c r="L65" s="22"/>
      <c r="M65" s="22"/>
      <c r="N65" s="22"/>
      <c r="O65" s="22"/>
      <c r="P65" s="22"/>
      <c r="Q65" s="22"/>
      <c r="R65" s="22"/>
      <c r="S65" s="22"/>
      <c r="T65" s="194"/>
      <c r="U65" s="204"/>
      <c r="V65" s="22"/>
      <c r="W65" s="22"/>
      <c r="X65" s="22"/>
      <c r="Y65" s="22"/>
      <c r="Z65" s="22"/>
      <c r="AA65" s="22"/>
      <c r="AB65" s="22"/>
      <c r="AC65" s="22"/>
      <c r="AD65" s="22"/>
      <c r="AE65" s="22"/>
      <c r="AF65" s="194"/>
      <c r="AG65" s="206"/>
      <c r="AH65" s="1"/>
      <c r="AI65" s="1"/>
      <c r="AJ65" s="1"/>
      <c r="AK65" s="1"/>
      <c r="AL65" s="1"/>
      <c r="AM65" s="1"/>
      <c r="AN65" s="1"/>
      <c r="AO65" s="1"/>
    </row>
    <row r="66" spans="1:41" ht="15.75" customHeight="1">
      <c r="A66" s="1"/>
      <c r="B66" s="1"/>
      <c r="C66" s="1"/>
      <c r="D66" s="524"/>
      <c r="E66" s="602"/>
      <c r="F66" s="602"/>
      <c r="G66" s="603"/>
      <c r="H66" s="194"/>
      <c r="I66" s="204"/>
      <c r="J66" s="22"/>
      <c r="K66" s="22"/>
      <c r="L66" s="22"/>
      <c r="M66" s="22"/>
      <c r="N66" s="22"/>
      <c r="O66" s="22"/>
      <c r="P66" s="22"/>
      <c r="Q66" s="22"/>
      <c r="R66" s="22"/>
      <c r="S66" s="22"/>
      <c r="T66" s="194"/>
      <c r="U66" s="204"/>
      <c r="V66" s="22"/>
      <c r="W66" s="22"/>
      <c r="X66" s="22"/>
      <c r="Y66" s="22"/>
      <c r="Z66" s="22"/>
      <c r="AA66" s="22"/>
      <c r="AB66" s="22"/>
      <c r="AC66" s="22"/>
      <c r="AD66" s="22"/>
      <c r="AE66" s="22"/>
      <c r="AF66" s="194"/>
      <c r="AG66" s="206"/>
      <c r="AH66" s="1"/>
      <c r="AI66" s="1"/>
      <c r="AJ66" s="1"/>
      <c r="AK66" s="1"/>
      <c r="AL66" s="1"/>
      <c r="AM66" s="1"/>
      <c r="AN66" s="1"/>
      <c r="AO66" s="1"/>
    </row>
    <row r="67" spans="1:41" ht="15.75" customHeight="1">
      <c r="A67" s="1"/>
      <c r="B67" s="1"/>
      <c r="C67" s="1"/>
      <c r="D67" s="524"/>
      <c r="E67" s="602"/>
      <c r="F67" s="602"/>
      <c r="G67" s="603"/>
      <c r="H67" s="194"/>
      <c r="I67" s="204"/>
      <c r="J67" s="22"/>
      <c r="K67" s="22"/>
      <c r="L67" s="22"/>
      <c r="M67" s="22"/>
      <c r="N67" s="22"/>
      <c r="O67" s="22"/>
      <c r="P67" s="22"/>
      <c r="Q67" s="22"/>
      <c r="R67" s="22"/>
      <c r="S67" s="22"/>
      <c r="T67" s="194"/>
      <c r="U67" s="204"/>
      <c r="V67" s="22"/>
      <c r="W67" s="22"/>
      <c r="X67" s="22"/>
      <c r="Y67" s="22"/>
      <c r="Z67" s="22"/>
      <c r="AA67" s="22"/>
      <c r="AB67" s="22"/>
      <c r="AC67" s="22"/>
      <c r="AD67" s="22"/>
      <c r="AE67" s="22"/>
      <c r="AF67" s="194"/>
      <c r="AG67" s="206"/>
      <c r="AH67" s="1"/>
      <c r="AI67" s="1"/>
      <c r="AJ67" s="1"/>
      <c r="AK67" s="1"/>
      <c r="AL67" s="1"/>
      <c r="AM67" s="1"/>
      <c r="AN67" s="1"/>
      <c r="AO67" s="1"/>
    </row>
    <row r="68" spans="1:41" ht="15.75" customHeight="1">
      <c r="A68" s="1"/>
      <c r="B68" s="1"/>
      <c r="C68" s="1"/>
      <c r="D68" s="524"/>
      <c r="E68" s="602"/>
      <c r="F68" s="602"/>
      <c r="G68" s="603"/>
      <c r="H68" s="194"/>
      <c r="I68" s="204"/>
      <c r="J68" s="22"/>
      <c r="K68" s="22"/>
      <c r="L68" s="22"/>
      <c r="M68" s="22"/>
      <c r="N68" s="22"/>
      <c r="O68" s="22"/>
      <c r="P68" s="22"/>
      <c r="Q68" s="22"/>
      <c r="R68" s="22"/>
      <c r="S68" s="22"/>
      <c r="T68" s="194"/>
      <c r="U68" s="204"/>
      <c r="V68" s="22"/>
      <c r="W68" s="22"/>
      <c r="X68" s="22"/>
      <c r="Y68" s="22"/>
      <c r="Z68" s="22"/>
      <c r="AA68" s="22"/>
      <c r="AB68" s="22"/>
      <c r="AC68" s="22"/>
      <c r="AD68" s="22"/>
      <c r="AE68" s="22"/>
      <c r="AF68" s="194"/>
      <c r="AG68" s="206"/>
      <c r="AH68" s="1"/>
      <c r="AI68" s="1"/>
      <c r="AJ68" s="1"/>
      <c r="AK68" s="1"/>
      <c r="AL68" s="1"/>
      <c r="AM68" s="1"/>
      <c r="AN68" s="1"/>
      <c r="AO68" s="1"/>
    </row>
    <row r="69" spans="1:41" ht="15.75" customHeight="1">
      <c r="A69" s="1"/>
      <c r="B69" s="1"/>
      <c r="C69" s="1"/>
      <c r="D69" s="524"/>
      <c r="E69" s="602"/>
      <c r="F69" s="602"/>
      <c r="G69" s="603"/>
      <c r="H69" s="194"/>
      <c r="I69" s="204"/>
      <c r="J69" s="22"/>
      <c r="K69" s="22"/>
      <c r="L69" s="22"/>
      <c r="M69" s="22"/>
      <c r="N69" s="22"/>
      <c r="O69" s="22"/>
      <c r="P69" s="22"/>
      <c r="Q69" s="22"/>
      <c r="R69" s="22"/>
      <c r="S69" s="22"/>
      <c r="T69" s="194"/>
      <c r="U69" s="204"/>
      <c r="V69" s="22"/>
      <c r="W69" s="22"/>
      <c r="X69" s="22"/>
      <c r="Y69" s="22"/>
      <c r="Z69" s="22"/>
      <c r="AA69" s="22"/>
      <c r="AB69" s="22"/>
      <c r="AC69" s="22"/>
      <c r="AD69" s="22"/>
      <c r="AE69" s="22"/>
      <c r="AF69" s="194"/>
      <c r="AG69" s="206"/>
      <c r="AH69" s="1"/>
      <c r="AI69" s="1"/>
      <c r="AJ69" s="1"/>
      <c r="AK69" s="1"/>
      <c r="AL69" s="1"/>
      <c r="AM69" s="1"/>
      <c r="AN69" s="1"/>
      <c r="AO69" s="1"/>
    </row>
    <row r="70" spans="1:41" ht="15.75" customHeight="1">
      <c r="A70" s="1"/>
      <c r="B70" s="1"/>
      <c r="C70" s="1"/>
      <c r="D70" s="525"/>
      <c r="E70" s="596"/>
      <c r="F70" s="596"/>
      <c r="G70" s="604"/>
      <c r="H70" s="450"/>
      <c r="I70" s="451"/>
      <c r="J70" s="208"/>
      <c r="K70" s="208"/>
      <c r="L70" s="208"/>
      <c r="M70" s="208"/>
      <c r="N70" s="208"/>
      <c r="O70" s="208"/>
      <c r="P70" s="208"/>
      <c r="Q70" s="208"/>
      <c r="R70" s="208"/>
      <c r="S70" s="208"/>
      <c r="T70" s="450"/>
      <c r="U70" s="451"/>
      <c r="V70" s="208"/>
      <c r="W70" s="208"/>
      <c r="X70" s="208"/>
      <c r="Y70" s="208"/>
      <c r="Z70" s="208"/>
      <c r="AA70" s="208"/>
      <c r="AB70" s="208"/>
      <c r="AC70" s="208"/>
      <c r="AD70" s="208"/>
      <c r="AE70" s="208"/>
      <c r="AF70" s="450"/>
      <c r="AG70" s="452"/>
      <c r="AH70" s="1"/>
      <c r="AI70" s="1"/>
      <c r="AJ70" s="1"/>
      <c r="AK70" s="1"/>
      <c r="AL70" s="1"/>
      <c r="AM70" s="1"/>
      <c r="AN70" s="1"/>
      <c r="AO70" s="1"/>
    </row>
    <row r="71" spans="1:41" ht="15.75" customHeight="1">
      <c r="A71" s="1"/>
      <c r="B71" s="1"/>
      <c r="C71" s="1"/>
      <c r="D71" s="1"/>
      <c r="E71" s="1"/>
      <c r="F71" s="1"/>
      <c r="G71" s="1"/>
      <c r="H71" s="1"/>
      <c r="I71" s="1"/>
      <c r="J71" s="1"/>
      <c r="K71" s="1"/>
      <c r="L71" s="1"/>
      <c r="M71" s="1"/>
      <c r="N71" s="1"/>
      <c r="O71" s="1"/>
      <c r="P71" s="114"/>
      <c r="Q71" s="1"/>
      <c r="R71" s="1"/>
      <c r="S71" s="1"/>
      <c r="T71" s="1"/>
      <c r="U71" s="1"/>
      <c r="V71" s="1"/>
      <c r="W71" s="1"/>
      <c r="X71" s="1"/>
      <c r="Y71" s="1"/>
      <c r="Z71" s="1"/>
      <c r="AA71" s="1"/>
      <c r="AB71" s="1"/>
      <c r="AC71" s="1"/>
      <c r="AD71" s="1"/>
      <c r="AE71" s="1"/>
      <c r="AF71" s="1"/>
      <c r="AG71" s="1"/>
      <c r="AH71" s="1"/>
      <c r="AI71" s="1"/>
      <c r="AJ71" s="1"/>
      <c r="AK71" s="1"/>
      <c r="AL71" s="1"/>
      <c r="AM71" s="1"/>
      <c r="AN71" s="1"/>
      <c r="AO71" s="1"/>
    </row>
    <row r="72" spans="1:41" ht="15.75" customHeight="1">
      <c r="A72" s="1"/>
      <c r="B72" s="1"/>
      <c r="C72" s="1"/>
      <c r="D72" s="1"/>
      <c r="E72" s="1"/>
      <c r="F72" s="1"/>
      <c r="G72" s="1"/>
      <c r="H72" s="1"/>
      <c r="I72" s="1"/>
      <c r="J72" s="1"/>
      <c r="K72" s="1"/>
      <c r="L72" s="1"/>
      <c r="M72" s="1"/>
      <c r="N72" s="1"/>
      <c r="O72" s="1"/>
      <c r="P72" s="114"/>
      <c r="Q72" s="1"/>
      <c r="R72" s="1"/>
      <c r="S72" s="1"/>
      <c r="T72" s="1"/>
      <c r="U72" s="1"/>
      <c r="V72" s="1"/>
      <c r="W72" s="1"/>
      <c r="X72" s="1"/>
      <c r="Y72" s="1"/>
      <c r="Z72" s="1"/>
      <c r="AA72" s="1"/>
      <c r="AB72" s="1"/>
      <c r="AC72" s="1"/>
      <c r="AD72" s="1"/>
      <c r="AE72" s="1"/>
      <c r="AF72" s="1"/>
      <c r="AG72" s="1"/>
      <c r="AH72" s="1"/>
      <c r="AI72" s="1"/>
      <c r="AJ72" s="1"/>
      <c r="AK72" s="1"/>
      <c r="AL72" s="1"/>
      <c r="AM72" s="1"/>
      <c r="AN72" s="1"/>
      <c r="AO72" s="1"/>
    </row>
    <row r="73" spans="1:41" ht="15.75" customHeight="1">
      <c r="A73" s="1"/>
      <c r="B73" s="1"/>
      <c r="C73" s="1"/>
      <c r="D73" s="1"/>
      <c r="E73" s="1"/>
      <c r="F73" s="1"/>
      <c r="G73" s="1"/>
      <c r="H73" s="1"/>
      <c r="I73" s="1"/>
      <c r="J73" s="1"/>
      <c r="K73" s="1"/>
      <c r="L73" s="1"/>
      <c r="M73" s="1"/>
      <c r="N73" s="1"/>
      <c r="O73" s="1"/>
      <c r="P73" s="114"/>
      <c r="Q73" s="1"/>
      <c r="R73" s="1"/>
      <c r="S73" s="1"/>
      <c r="T73" s="1"/>
      <c r="U73" s="1"/>
      <c r="V73" s="1"/>
      <c r="W73" s="1"/>
      <c r="X73" s="1"/>
      <c r="Y73" s="1"/>
      <c r="Z73" s="1"/>
      <c r="AA73" s="1"/>
      <c r="AB73" s="1"/>
      <c r="AC73" s="1"/>
      <c r="AD73" s="1"/>
      <c r="AE73" s="1"/>
      <c r="AF73" s="1"/>
      <c r="AG73" s="1"/>
      <c r="AH73" s="1"/>
      <c r="AI73" s="1"/>
      <c r="AJ73" s="1"/>
      <c r="AK73" s="1"/>
      <c r="AL73" s="1"/>
      <c r="AM73" s="1"/>
      <c r="AN73" s="1"/>
      <c r="AO73" s="1"/>
    </row>
    <row r="74" spans="1:41" ht="15.75" customHeight="1">
      <c r="A74" s="1"/>
      <c r="B74" s="1"/>
      <c r="C74" s="1"/>
      <c r="D74" s="1"/>
      <c r="E74" s="1"/>
      <c r="F74" s="1"/>
      <c r="G74" s="1"/>
      <c r="H74" s="1"/>
      <c r="I74" s="1"/>
      <c r="J74" s="1"/>
      <c r="K74" s="1"/>
      <c r="L74" s="1"/>
      <c r="M74" s="1"/>
      <c r="N74" s="1"/>
      <c r="O74" s="1"/>
      <c r="P74" s="114"/>
      <c r="Q74" s="1"/>
      <c r="R74" s="1"/>
      <c r="S74" s="1"/>
      <c r="T74" s="1"/>
      <c r="U74" s="1"/>
      <c r="V74" s="1"/>
      <c r="W74" s="1"/>
      <c r="X74" s="1"/>
      <c r="Y74" s="1"/>
      <c r="Z74" s="1"/>
      <c r="AA74" s="1"/>
      <c r="AB74" s="1"/>
      <c r="AC74" s="1"/>
      <c r="AD74" s="1"/>
      <c r="AE74" s="1"/>
      <c r="AF74" s="1"/>
      <c r="AG74" s="1"/>
      <c r="AH74" s="1"/>
      <c r="AI74" s="1"/>
      <c r="AJ74" s="1"/>
      <c r="AK74" s="1"/>
      <c r="AL74" s="1"/>
      <c r="AM74" s="1"/>
      <c r="AN74" s="1"/>
      <c r="AO74" s="1"/>
    </row>
    <row r="75" spans="1:41" ht="15.75" customHeight="1">
      <c r="A75" s="1"/>
      <c r="B75" s="1"/>
      <c r="C75" s="1"/>
      <c r="D75" s="1"/>
      <c r="E75" s="1"/>
      <c r="F75" s="1"/>
      <c r="G75" s="1"/>
      <c r="H75" s="1"/>
      <c r="I75" s="1"/>
      <c r="J75" s="1"/>
      <c r="K75" s="1"/>
      <c r="L75" s="1"/>
      <c r="M75" s="1"/>
      <c r="N75" s="1"/>
      <c r="O75" s="1"/>
      <c r="P75" s="114"/>
      <c r="Q75" s="1"/>
      <c r="R75" s="1"/>
      <c r="S75" s="1"/>
      <c r="T75" s="1"/>
      <c r="U75" s="1"/>
      <c r="V75" s="1"/>
      <c r="W75" s="1"/>
      <c r="X75" s="1"/>
      <c r="Y75" s="1"/>
      <c r="Z75" s="1"/>
      <c r="AA75" s="1"/>
      <c r="AB75" s="1"/>
      <c r="AC75" s="1"/>
      <c r="AD75" s="1"/>
      <c r="AE75" s="1"/>
      <c r="AF75" s="1"/>
      <c r="AG75" s="1"/>
      <c r="AH75" s="1"/>
      <c r="AI75" s="1"/>
      <c r="AJ75" s="1"/>
      <c r="AK75" s="1"/>
      <c r="AL75" s="1"/>
      <c r="AM75" s="1"/>
      <c r="AN75" s="1"/>
      <c r="AO75" s="1"/>
    </row>
    <row r="76" spans="1:41" ht="15.75" customHeight="1">
      <c r="A76" s="1"/>
      <c r="B76" s="1"/>
      <c r="C76" s="1"/>
      <c r="D76" s="1"/>
      <c r="E76" s="1"/>
      <c r="F76" s="1"/>
      <c r="G76" s="217"/>
      <c r="H76" s="545"/>
      <c r="I76" s="584"/>
      <c r="J76" s="218"/>
      <c r="K76" s="218"/>
      <c r="L76" s="218"/>
      <c r="M76" s="218"/>
      <c r="N76" s="219"/>
      <c r="O76" s="1"/>
      <c r="P76" s="114"/>
      <c r="Q76" s="1"/>
      <c r="R76" s="1"/>
      <c r="S76" s="1"/>
      <c r="T76" s="1"/>
      <c r="U76" s="1"/>
      <c r="V76" s="1"/>
      <c r="W76" s="1"/>
      <c r="X76" s="1"/>
      <c r="Y76" s="1"/>
      <c r="Z76" s="1"/>
      <c r="AA76" s="1"/>
      <c r="AB76" s="1"/>
      <c r="AC76" s="1"/>
      <c r="AD76" s="1"/>
      <c r="AE76" s="1"/>
      <c r="AF76" s="1"/>
      <c r="AG76" s="1"/>
      <c r="AH76" s="1"/>
      <c r="AI76" s="1"/>
      <c r="AJ76" s="1"/>
      <c r="AK76" s="1"/>
      <c r="AL76" s="1"/>
      <c r="AM76" s="1"/>
      <c r="AN76" s="1"/>
      <c r="AO76" s="1"/>
    </row>
    <row r="77" spans="1:41" ht="15.75" customHeight="1">
      <c r="A77" s="1"/>
      <c r="B77" s="1"/>
      <c r="C77" s="1"/>
      <c r="D77" s="1"/>
      <c r="E77" s="1"/>
      <c r="F77" s="1"/>
      <c r="G77" s="543"/>
      <c r="H77" s="584"/>
      <c r="I77" s="220"/>
      <c r="J77" s="220"/>
      <c r="K77" s="220"/>
      <c r="L77" s="220"/>
      <c r="M77" s="220"/>
      <c r="N77" s="221"/>
      <c r="O77" s="1"/>
      <c r="P77" s="114"/>
      <c r="Q77" s="1"/>
      <c r="R77" s="1"/>
      <c r="S77" s="1"/>
      <c r="T77" s="1"/>
      <c r="U77" s="1"/>
      <c r="V77" s="1"/>
      <c r="W77" s="1"/>
      <c r="X77" s="1"/>
      <c r="Y77" s="1"/>
      <c r="Z77" s="1"/>
      <c r="AA77" s="1"/>
      <c r="AB77" s="1"/>
      <c r="AC77" s="1"/>
      <c r="AD77" s="1"/>
      <c r="AE77" s="1"/>
      <c r="AF77" s="1"/>
      <c r="AG77" s="1"/>
      <c r="AH77" s="1"/>
      <c r="AI77" s="1"/>
      <c r="AJ77" s="1"/>
      <c r="AK77" s="1"/>
      <c r="AL77" s="1"/>
      <c r="AM77" s="1"/>
      <c r="AN77" s="1"/>
      <c r="AO77" s="1"/>
    </row>
    <row r="78" spans="1:41" ht="15.75" customHeight="1">
      <c r="A78" s="1"/>
      <c r="B78" s="1"/>
      <c r="C78" s="1"/>
      <c r="D78" s="1"/>
      <c r="E78" s="1"/>
      <c r="F78" s="217"/>
      <c r="G78" s="545"/>
      <c r="H78" s="584"/>
      <c r="I78" s="218"/>
      <c r="J78" s="218"/>
      <c r="K78" s="218"/>
      <c r="L78" s="218"/>
      <c r="M78" s="219"/>
      <c r="N78" s="221"/>
      <c r="O78" s="1"/>
      <c r="P78" s="114"/>
      <c r="Q78" s="1"/>
      <c r="R78" s="1"/>
      <c r="S78" s="1"/>
      <c r="T78" s="1"/>
      <c r="U78" s="1"/>
      <c r="V78" s="1"/>
      <c r="W78" s="1"/>
      <c r="X78" s="1"/>
      <c r="Y78" s="1"/>
      <c r="Z78" s="1"/>
      <c r="AA78" s="1"/>
      <c r="AB78" s="1"/>
      <c r="AC78" s="1"/>
      <c r="AD78" s="1"/>
      <c r="AE78" s="1"/>
      <c r="AF78" s="1"/>
      <c r="AG78" s="1"/>
      <c r="AH78" s="1"/>
      <c r="AI78" s="1"/>
      <c r="AJ78" s="1"/>
      <c r="AK78" s="1"/>
      <c r="AL78" s="1"/>
      <c r="AM78" s="1"/>
      <c r="AN78" s="1"/>
      <c r="AO78" s="1"/>
    </row>
    <row r="79" spans="1:41" ht="15.75" customHeight="1">
      <c r="A79" s="1"/>
      <c r="B79" s="1"/>
      <c r="C79" s="1"/>
      <c r="D79" s="1"/>
      <c r="E79" s="1"/>
      <c r="F79" s="543"/>
      <c r="G79" s="584"/>
      <c r="H79" s="220"/>
      <c r="I79" s="220"/>
      <c r="J79" s="220"/>
      <c r="K79" s="220"/>
      <c r="L79" s="220"/>
      <c r="M79" s="221"/>
      <c r="N79" s="221"/>
      <c r="O79" s="1"/>
      <c r="P79" s="114"/>
      <c r="Q79" s="1"/>
      <c r="R79" s="1"/>
      <c r="S79" s="1"/>
      <c r="T79" s="1"/>
      <c r="U79" s="1"/>
      <c r="V79" s="1"/>
      <c r="W79" s="1"/>
      <c r="X79" s="1"/>
      <c r="Y79" s="1"/>
      <c r="Z79" s="1"/>
      <c r="AA79" s="1"/>
      <c r="AB79" s="1"/>
      <c r="AC79" s="1"/>
      <c r="AD79" s="1"/>
      <c r="AE79" s="1"/>
      <c r="AF79" s="1"/>
      <c r="AG79" s="1"/>
      <c r="AH79" s="1"/>
      <c r="AI79" s="1"/>
      <c r="AJ79" s="1"/>
      <c r="AK79" s="1"/>
      <c r="AL79" s="1"/>
      <c r="AM79" s="1"/>
      <c r="AN79" s="1"/>
      <c r="AO79" s="1"/>
    </row>
    <row r="80" spans="1:41" ht="15.75" customHeight="1">
      <c r="A80" s="1"/>
      <c r="B80" s="1"/>
      <c r="C80" s="1"/>
      <c r="D80" s="1"/>
      <c r="E80" s="1"/>
      <c r="F80" s="543"/>
      <c r="G80" s="584"/>
      <c r="H80" s="220"/>
      <c r="I80" s="220"/>
      <c r="J80" s="220"/>
      <c r="K80" s="220"/>
      <c r="L80" s="220"/>
      <c r="M80" s="221"/>
      <c r="N80" s="221"/>
      <c r="O80" s="1"/>
      <c r="P80" s="114"/>
      <c r="Q80" s="1"/>
      <c r="R80" s="1"/>
      <c r="S80" s="1"/>
      <c r="T80" s="1"/>
      <c r="U80" s="1"/>
      <c r="V80" s="1"/>
      <c r="W80" s="1"/>
      <c r="X80" s="1"/>
      <c r="Y80" s="1"/>
      <c r="Z80" s="1"/>
      <c r="AA80" s="1"/>
      <c r="AB80" s="1"/>
      <c r="AC80" s="1"/>
      <c r="AD80" s="1"/>
      <c r="AE80" s="1"/>
      <c r="AF80" s="1"/>
      <c r="AG80" s="1"/>
      <c r="AH80" s="1"/>
      <c r="AI80" s="1"/>
      <c r="AJ80" s="1"/>
      <c r="AK80" s="1"/>
      <c r="AL80" s="1"/>
      <c r="AM80" s="1"/>
      <c r="AN80" s="1"/>
      <c r="AO80" s="1"/>
    </row>
    <row r="81" spans="1:41" ht="15.75" customHeight="1">
      <c r="A81" s="1"/>
      <c r="B81" s="1"/>
      <c r="C81" s="1"/>
      <c r="D81" s="1"/>
      <c r="E81" s="1"/>
      <c r="F81" s="543"/>
      <c r="G81" s="584"/>
      <c r="H81" s="220"/>
      <c r="I81" s="220"/>
      <c r="J81" s="220"/>
      <c r="K81" s="220"/>
      <c r="L81" s="220"/>
      <c r="M81" s="221"/>
      <c r="N81" s="221"/>
      <c r="O81" s="1"/>
      <c r="P81" s="114"/>
      <c r="Q81" s="1"/>
      <c r="R81" s="1"/>
      <c r="S81" s="1"/>
      <c r="T81" s="1"/>
      <c r="U81" s="1"/>
      <c r="V81" s="1"/>
      <c r="W81" s="1"/>
      <c r="X81" s="1"/>
      <c r="Y81" s="1"/>
      <c r="Z81" s="1"/>
      <c r="AA81" s="1"/>
      <c r="AB81" s="1"/>
      <c r="AC81" s="1"/>
      <c r="AD81" s="1"/>
      <c r="AE81" s="1"/>
      <c r="AF81" s="1"/>
      <c r="AG81" s="1"/>
      <c r="AH81" s="1"/>
      <c r="AI81" s="1"/>
      <c r="AJ81" s="1"/>
      <c r="AK81" s="1"/>
      <c r="AL81" s="1"/>
      <c r="AM81" s="1"/>
      <c r="AN81" s="1"/>
      <c r="AO81" s="1"/>
    </row>
    <row r="82" spans="1:41" ht="15.75" customHeight="1">
      <c r="A82" s="1"/>
      <c r="B82" s="1"/>
      <c r="C82" s="1"/>
      <c r="D82" s="1"/>
      <c r="E82" s="1"/>
      <c r="F82" s="543"/>
      <c r="G82" s="584"/>
      <c r="H82" s="220"/>
      <c r="I82" s="220"/>
      <c r="J82" s="220"/>
      <c r="K82" s="220"/>
      <c r="L82" s="220"/>
      <c r="M82" s="221"/>
      <c r="N82" s="219"/>
      <c r="O82" s="1"/>
      <c r="P82" s="114"/>
      <c r="Q82" s="1"/>
      <c r="R82" s="1"/>
      <c r="S82" s="1"/>
      <c r="T82" s="1"/>
      <c r="U82" s="1"/>
      <c r="V82" s="1"/>
      <c r="W82" s="1"/>
      <c r="X82" s="1"/>
      <c r="Y82" s="1"/>
      <c r="Z82" s="1"/>
      <c r="AA82" s="1"/>
      <c r="AB82" s="1"/>
      <c r="AC82" s="1"/>
      <c r="AD82" s="1"/>
      <c r="AE82" s="1"/>
      <c r="AF82" s="1"/>
      <c r="AG82" s="1"/>
      <c r="AH82" s="1"/>
      <c r="AI82" s="1"/>
      <c r="AJ82" s="1"/>
      <c r="AK82" s="1"/>
      <c r="AL82" s="1"/>
      <c r="AM82" s="1"/>
      <c r="AN82" s="1"/>
      <c r="AO82" s="1"/>
    </row>
    <row r="83" spans="1:41" ht="15.75" customHeight="1">
      <c r="A83" s="1"/>
      <c r="B83" s="1"/>
      <c r="C83" s="1"/>
      <c r="D83" s="1"/>
      <c r="E83" s="1"/>
      <c r="F83" s="543"/>
      <c r="G83" s="584"/>
      <c r="H83" s="220"/>
      <c r="I83" s="220"/>
      <c r="J83" s="220"/>
      <c r="K83" s="220"/>
      <c r="L83" s="220"/>
      <c r="M83" s="221"/>
      <c r="N83" s="222"/>
      <c r="O83" s="1"/>
      <c r="P83" s="114"/>
      <c r="Q83" s="1"/>
      <c r="R83" s="1"/>
      <c r="S83" s="1"/>
      <c r="T83" s="1"/>
      <c r="U83" s="1"/>
      <c r="V83" s="1"/>
      <c r="W83" s="1"/>
      <c r="X83" s="1"/>
      <c r="Y83" s="1"/>
      <c r="Z83" s="1"/>
      <c r="AA83" s="1"/>
      <c r="AB83" s="1"/>
      <c r="AC83" s="1"/>
      <c r="AD83" s="1"/>
      <c r="AE83" s="1"/>
      <c r="AF83" s="1"/>
      <c r="AG83" s="1"/>
      <c r="AH83" s="1"/>
      <c r="AI83" s="1"/>
      <c r="AJ83" s="1"/>
      <c r="AK83" s="1"/>
      <c r="AL83" s="1"/>
      <c r="AM83" s="1"/>
      <c r="AN83" s="1"/>
      <c r="AO83" s="1"/>
    </row>
    <row r="84" spans="1:41" ht="15.75" customHeight="1">
      <c r="A84" s="1"/>
      <c r="B84" s="1"/>
      <c r="C84" s="1"/>
      <c r="D84" s="1"/>
      <c r="E84" s="1"/>
      <c r="F84" s="223"/>
      <c r="G84" s="544"/>
      <c r="H84" s="584"/>
      <c r="I84" s="223"/>
      <c r="J84" s="223"/>
      <c r="K84" s="223"/>
      <c r="L84" s="223"/>
      <c r="M84" s="219"/>
      <c r="O84" s="1"/>
      <c r="P84" s="114"/>
      <c r="Q84" s="1"/>
      <c r="R84" s="1"/>
      <c r="S84" s="1"/>
      <c r="T84" s="1"/>
      <c r="U84" s="1"/>
      <c r="V84" s="1"/>
      <c r="W84" s="1"/>
      <c r="X84" s="1"/>
      <c r="Y84" s="1"/>
      <c r="Z84" s="1"/>
      <c r="AA84" s="1"/>
      <c r="AB84" s="1"/>
      <c r="AC84" s="1"/>
      <c r="AD84" s="1"/>
      <c r="AE84" s="1"/>
      <c r="AF84" s="1"/>
      <c r="AG84" s="1"/>
      <c r="AH84" s="1"/>
      <c r="AI84" s="1"/>
      <c r="AJ84" s="1"/>
      <c r="AK84" s="1"/>
      <c r="AL84" s="1"/>
      <c r="AM84" s="1"/>
      <c r="AN84" s="1"/>
      <c r="AO84" s="1"/>
    </row>
    <row r="85" spans="1:41" ht="15.75" customHeight="1">
      <c r="A85" s="1"/>
      <c r="B85" s="1"/>
      <c r="C85" s="1"/>
      <c r="D85" s="1"/>
      <c r="E85" s="1"/>
      <c r="F85" s="1"/>
      <c r="G85" s="1"/>
      <c r="H85" s="1"/>
      <c r="I85" s="1"/>
      <c r="J85" s="1"/>
      <c r="K85" s="1"/>
      <c r="L85" s="1"/>
      <c r="M85" s="1"/>
      <c r="N85" s="1"/>
      <c r="O85" s="1"/>
      <c r="P85" s="114"/>
      <c r="Q85" s="1"/>
      <c r="R85" s="1"/>
      <c r="S85" s="1"/>
      <c r="T85" s="1"/>
      <c r="U85" s="1"/>
      <c r="V85" s="1"/>
      <c r="W85" s="1"/>
      <c r="X85" s="1"/>
      <c r="Y85" s="1"/>
      <c r="Z85" s="1"/>
      <c r="AA85" s="1"/>
      <c r="AB85" s="1"/>
      <c r="AC85" s="1"/>
      <c r="AD85" s="1"/>
      <c r="AE85" s="1"/>
      <c r="AF85" s="1"/>
      <c r="AG85" s="1"/>
      <c r="AH85" s="1"/>
      <c r="AI85" s="1"/>
      <c r="AJ85" s="1"/>
      <c r="AK85" s="1"/>
      <c r="AL85" s="1"/>
      <c r="AM85" s="1"/>
      <c r="AN85" s="1"/>
      <c r="AO85" s="1"/>
    </row>
    <row r="86" spans="1:41" ht="15.75" customHeight="1">
      <c r="A86" s="1"/>
      <c r="B86" s="1"/>
      <c r="C86" s="1"/>
      <c r="D86" s="1"/>
      <c r="E86" s="1"/>
      <c r="F86" s="1"/>
      <c r="G86" s="1"/>
      <c r="H86" s="1"/>
      <c r="I86" s="1"/>
      <c r="J86" s="1"/>
      <c r="K86" s="1"/>
      <c r="L86" s="1"/>
      <c r="M86" s="1"/>
      <c r="N86" s="1"/>
      <c r="O86" s="1"/>
      <c r="P86" s="114"/>
      <c r="Q86" s="1"/>
      <c r="R86" s="1"/>
      <c r="S86" s="1"/>
      <c r="T86" s="1"/>
      <c r="U86" s="1"/>
      <c r="V86" s="1"/>
      <c r="W86" s="1"/>
      <c r="X86" s="1"/>
      <c r="Y86" s="1"/>
      <c r="Z86" s="1"/>
      <c r="AA86" s="1"/>
      <c r="AB86" s="1"/>
      <c r="AC86" s="1"/>
      <c r="AD86" s="1"/>
      <c r="AE86" s="1"/>
      <c r="AF86" s="1"/>
      <c r="AG86" s="1"/>
      <c r="AH86" s="1"/>
      <c r="AI86" s="1"/>
      <c r="AJ86" s="1"/>
      <c r="AK86" s="1"/>
      <c r="AL86" s="1"/>
      <c r="AM86" s="1"/>
      <c r="AN86" s="1"/>
      <c r="AO86" s="1"/>
    </row>
    <row r="87" spans="1:41" ht="15.75" customHeight="1">
      <c r="A87" s="1"/>
      <c r="B87" s="1"/>
      <c r="C87" s="1"/>
      <c r="D87" s="1"/>
      <c r="E87" s="1"/>
      <c r="F87" s="1"/>
      <c r="G87" s="1"/>
      <c r="H87" s="1"/>
      <c r="I87" s="1"/>
      <c r="J87" s="1"/>
      <c r="K87" s="1"/>
      <c r="L87" s="1"/>
      <c r="M87" s="1"/>
      <c r="N87" s="1"/>
      <c r="O87" s="1"/>
      <c r="P87" s="114"/>
      <c r="Q87" s="1"/>
      <c r="R87" s="1"/>
      <c r="S87" s="1"/>
      <c r="T87" s="1"/>
      <c r="U87" s="1"/>
      <c r="V87" s="1"/>
      <c r="W87" s="1"/>
      <c r="X87" s="1"/>
      <c r="Y87" s="1"/>
      <c r="Z87" s="1"/>
      <c r="AA87" s="1"/>
      <c r="AB87" s="1"/>
      <c r="AC87" s="1"/>
      <c r="AD87" s="1"/>
      <c r="AE87" s="1"/>
      <c r="AF87" s="1"/>
      <c r="AG87" s="1"/>
      <c r="AH87" s="1"/>
      <c r="AI87" s="1"/>
      <c r="AJ87" s="1"/>
      <c r="AK87" s="1"/>
      <c r="AL87" s="1"/>
      <c r="AM87" s="1"/>
      <c r="AN87" s="1"/>
      <c r="AO87" s="1"/>
    </row>
    <row r="88" spans="1:41" ht="15.75" customHeight="1">
      <c r="A88" s="1"/>
      <c r="B88" s="1"/>
      <c r="C88" s="1"/>
      <c r="D88" s="1"/>
      <c r="E88" s="1"/>
      <c r="F88" s="1"/>
      <c r="G88" s="1"/>
      <c r="H88" s="1"/>
      <c r="I88" s="1"/>
      <c r="J88" s="1"/>
      <c r="K88" s="1"/>
      <c r="L88" s="1"/>
      <c r="M88" s="1"/>
      <c r="N88" s="1"/>
      <c r="O88" s="1"/>
      <c r="P88" s="114"/>
      <c r="Q88" s="1"/>
      <c r="R88" s="1"/>
      <c r="S88" s="1"/>
      <c r="T88" s="1"/>
      <c r="U88" s="1"/>
      <c r="V88" s="1"/>
      <c r="W88" s="1"/>
      <c r="X88" s="1"/>
      <c r="Y88" s="1"/>
      <c r="Z88" s="1"/>
      <c r="AA88" s="1"/>
      <c r="AB88" s="1"/>
      <c r="AC88" s="1"/>
      <c r="AD88" s="1"/>
      <c r="AE88" s="1"/>
      <c r="AF88" s="1"/>
      <c r="AG88" s="1"/>
      <c r="AH88" s="1"/>
      <c r="AI88" s="1"/>
      <c r="AJ88" s="1"/>
      <c r="AK88" s="1"/>
      <c r="AL88" s="1"/>
      <c r="AM88" s="1"/>
      <c r="AN88" s="1"/>
      <c r="AO88" s="1"/>
    </row>
    <row r="89" spans="1:41" ht="15.75" customHeight="1">
      <c r="A89" s="1"/>
      <c r="B89" s="1"/>
      <c r="C89" s="1"/>
      <c r="D89" s="1"/>
      <c r="E89" s="1"/>
      <c r="F89" s="1"/>
      <c r="G89" s="1"/>
      <c r="H89" s="1"/>
      <c r="I89" s="1"/>
      <c r="J89" s="1"/>
      <c r="K89" s="1"/>
      <c r="L89" s="1"/>
      <c r="M89" s="1"/>
      <c r="N89" s="1"/>
      <c r="O89" s="1"/>
      <c r="P89" s="114"/>
      <c r="Q89" s="1"/>
      <c r="R89" s="1"/>
      <c r="S89" s="1"/>
      <c r="T89" s="1"/>
      <c r="U89" s="1"/>
      <c r="V89" s="1"/>
      <c r="W89" s="1"/>
      <c r="X89" s="1"/>
      <c r="Y89" s="1"/>
      <c r="Z89" s="1"/>
      <c r="AA89" s="1"/>
      <c r="AB89" s="1"/>
      <c r="AC89" s="1"/>
      <c r="AD89" s="1"/>
      <c r="AE89" s="1"/>
      <c r="AF89" s="1"/>
      <c r="AG89" s="1"/>
      <c r="AH89" s="1"/>
      <c r="AI89" s="1"/>
      <c r="AJ89" s="1"/>
      <c r="AK89" s="1"/>
      <c r="AL89" s="1"/>
      <c r="AM89" s="1"/>
      <c r="AN89" s="1"/>
      <c r="AO89" s="1"/>
    </row>
    <row r="90" spans="1:41" ht="15.75" customHeight="1">
      <c r="A90" s="1"/>
      <c r="B90" s="1"/>
      <c r="C90" s="1"/>
      <c r="D90" s="1"/>
      <c r="E90" s="1"/>
      <c r="F90" s="1"/>
      <c r="G90" s="1"/>
      <c r="H90" s="1"/>
      <c r="I90" s="1"/>
      <c r="J90" s="1"/>
      <c r="K90" s="1"/>
      <c r="L90" s="1"/>
      <c r="M90" s="1"/>
      <c r="N90" s="1"/>
      <c r="O90" s="1"/>
      <c r="P90" s="114"/>
      <c r="Q90" s="1"/>
      <c r="R90" s="1"/>
      <c r="S90" s="1"/>
      <c r="T90" s="1"/>
      <c r="U90" s="1"/>
      <c r="V90" s="1"/>
      <c r="W90" s="1"/>
      <c r="X90" s="1"/>
      <c r="Y90" s="1"/>
      <c r="Z90" s="1"/>
      <c r="AA90" s="1"/>
      <c r="AB90" s="1"/>
      <c r="AC90" s="1"/>
      <c r="AD90" s="1"/>
      <c r="AE90" s="1"/>
      <c r="AF90" s="1"/>
      <c r="AG90" s="1"/>
      <c r="AH90" s="1"/>
      <c r="AI90" s="1"/>
      <c r="AJ90" s="1"/>
      <c r="AK90" s="1"/>
      <c r="AL90" s="1"/>
      <c r="AM90" s="1"/>
      <c r="AN90" s="1"/>
      <c r="AO90" s="1"/>
    </row>
    <row r="91" spans="1:41" ht="15.75" customHeight="1">
      <c r="A91" s="1"/>
      <c r="B91" s="1"/>
      <c r="C91" s="1"/>
      <c r="D91" s="1"/>
      <c r="E91" s="1"/>
      <c r="F91" s="1"/>
      <c r="G91" s="1"/>
      <c r="H91" s="1"/>
      <c r="I91" s="1"/>
      <c r="J91" s="1"/>
      <c r="K91" s="1"/>
      <c r="L91" s="1"/>
      <c r="M91" s="1"/>
      <c r="N91" s="1"/>
      <c r="O91" s="1"/>
      <c r="P91" s="114"/>
      <c r="Q91" s="1"/>
      <c r="R91" s="1"/>
      <c r="S91" s="1"/>
      <c r="T91" s="1"/>
      <c r="U91" s="1"/>
      <c r="V91" s="1"/>
      <c r="W91" s="1"/>
      <c r="X91" s="1"/>
      <c r="Y91" s="1"/>
      <c r="Z91" s="1"/>
      <c r="AA91" s="1"/>
      <c r="AB91" s="1"/>
      <c r="AC91" s="1"/>
      <c r="AD91" s="1"/>
      <c r="AE91" s="1"/>
      <c r="AF91" s="1"/>
      <c r="AG91" s="1"/>
      <c r="AH91" s="1"/>
      <c r="AI91" s="1"/>
      <c r="AJ91" s="1"/>
      <c r="AK91" s="1"/>
      <c r="AL91" s="1"/>
      <c r="AM91" s="1"/>
      <c r="AN91" s="1"/>
      <c r="AO91" s="1"/>
    </row>
    <row r="92" spans="1:41" ht="15.75" customHeight="1">
      <c r="A92" s="1"/>
      <c r="B92" s="1"/>
      <c r="C92" s="1"/>
      <c r="D92" s="1"/>
      <c r="E92" s="1"/>
      <c r="F92" s="1"/>
      <c r="G92" s="1"/>
      <c r="H92" s="1"/>
      <c r="I92" s="1"/>
      <c r="J92" s="1"/>
      <c r="K92" s="1"/>
      <c r="L92" s="1"/>
      <c r="M92" s="1"/>
      <c r="N92" s="1"/>
      <c r="O92" s="1"/>
      <c r="P92" s="114"/>
      <c r="Q92" s="1"/>
      <c r="R92" s="1"/>
      <c r="S92" s="1"/>
      <c r="T92" s="1"/>
      <c r="U92" s="1"/>
      <c r="V92" s="1"/>
      <c r="W92" s="1"/>
      <c r="X92" s="1"/>
      <c r="Y92" s="1"/>
      <c r="Z92" s="1"/>
      <c r="AA92" s="1"/>
      <c r="AB92" s="1"/>
      <c r="AC92" s="1"/>
      <c r="AD92" s="1"/>
      <c r="AE92" s="1"/>
      <c r="AF92" s="1"/>
      <c r="AG92" s="1"/>
      <c r="AH92" s="1"/>
      <c r="AI92" s="1"/>
      <c r="AJ92" s="1"/>
      <c r="AK92" s="1"/>
      <c r="AL92" s="1"/>
      <c r="AM92" s="1"/>
      <c r="AN92" s="1"/>
      <c r="AO92" s="1"/>
    </row>
    <row r="93" spans="1:41" ht="15.75" customHeight="1">
      <c r="A93" s="1"/>
      <c r="B93" s="1"/>
      <c r="C93" s="1"/>
      <c r="D93" s="1"/>
      <c r="E93" s="1"/>
      <c r="F93" s="1"/>
      <c r="G93" s="1"/>
      <c r="H93" s="1"/>
      <c r="I93" s="1"/>
      <c r="J93" s="1"/>
      <c r="K93" s="1"/>
      <c r="L93" s="1"/>
      <c r="M93" s="1"/>
      <c r="N93" s="1"/>
      <c r="O93" s="1"/>
      <c r="P93" s="114"/>
      <c r="Q93" s="1"/>
      <c r="R93" s="1"/>
      <c r="S93" s="1"/>
      <c r="T93" s="1"/>
      <c r="U93" s="1"/>
      <c r="V93" s="1"/>
      <c r="W93" s="1"/>
      <c r="X93" s="1"/>
      <c r="Y93" s="1"/>
      <c r="Z93" s="1"/>
      <c r="AA93" s="1"/>
      <c r="AB93" s="1"/>
      <c r="AC93" s="1"/>
      <c r="AD93" s="1"/>
      <c r="AE93" s="1"/>
      <c r="AF93" s="1"/>
      <c r="AG93" s="1"/>
      <c r="AH93" s="1"/>
      <c r="AI93" s="1"/>
      <c r="AJ93" s="1"/>
      <c r="AK93" s="1"/>
      <c r="AL93" s="1"/>
      <c r="AM93" s="1"/>
      <c r="AN93" s="1"/>
      <c r="AO93" s="1"/>
    </row>
    <row r="94" spans="1:41" ht="15.75" customHeight="1">
      <c r="A94" s="1"/>
      <c r="B94" s="1"/>
      <c r="C94" s="1"/>
      <c r="D94" s="1"/>
      <c r="E94" s="1"/>
      <c r="F94" s="1"/>
      <c r="G94" s="1"/>
      <c r="H94" s="1"/>
      <c r="I94" s="1"/>
      <c r="J94" s="1"/>
      <c r="K94" s="1"/>
      <c r="L94" s="1"/>
      <c r="M94" s="1"/>
      <c r="N94" s="1"/>
      <c r="O94" s="1"/>
      <c r="P94" s="114"/>
      <c r="Q94" s="1"/>
      <c r="R94" s="1"/>
      <c r="S94" s="1"/>
      <c r="T94" s="1"/>
      <c r="U94" s="1"/>
      <c r="V94" s="1"/>
      <c r="W94" s="1"/>
      <c r="X94" s="1"/>
      <c r="Y94" s="1"/>
      <c r="Z94" s="1"/>
      <c r="AA94" s="1"/>
      <c r="AB94" s="1"/>
      <c r="AC94" s="1"/>
      <c r="AD94" s="1"/>
      <c r="AE94" s="1"/>
      <c r="AF94" s="1"/>
      <c r="AG94" s="1"/>
      <c r="AH94" s="1"/>
      <c r="AI94" s="1"/>
      <c r="AJ94" s="1"/>
      <c r="AK94" s="1"/>
      <c r="AL94" s="1"/>
      <c r="AM94" s="1"/>
      <c r="AN94" s="1"/>
      <c r="AO94" s="1"/>
    </row>
    <row r="95" spans="1:41" ht="15.75" customHeight="1">
      <c r="A95" s="1"/>
      <c r="B95" s="1"/>
      <c r="C95" s="1"/>
      <c r="D95" s="1"/>
      <c r="E95" s="1"/>
      <c r="F95" s="1"/>
      <c r="G95" s="1"/>
      <c r="H95" s="1"/>
      <c r="I95" s="1"/>
      <c r="J95" s="1"/>
      <c r="K95" s="1"/>
      <c r="L95" s="1"/>
      <c r="M95" s="1"/>
      <c r="N95" s="1"/>
      <c r="O95" s="1"/>
      <c r="P95" s="114"/>
      <c r="Q95" s="1"/>
      <c r="R95" s="1"/>
      <c r="S95" s="1"/>
      <c r="T95" s="1"/>
      <c r="U95" s="1"/>
      <c r="V95" s="1"/>
      <c r="W95" s="1"/>
      <c r="X95" s="1"/>
      <c r="Y95" s="1"/>
      <c r="Z95" s="1"/>
      <c r="AA95" s="1"/>
      <c r="AB95" s="1"/>
      <c r="AC95" s="1"/>
      <c r="AD95" s="1"/>
      <c r="AE95" s="1"/>
      <c r="AF95" s="1"/>
      <c r="AG95" s="1"/>
      <c r="AH95" s="1"/>
      <c r="AI95" s="1"/>
      <c r="AJ95" s="1"/>
      <c r="AK95" s="1"/>
      <c r="AL95" s="1"/>
      <c r="AM95" s="1"/>
      <c r="AN95" s="1"/>
      <c r="AO95" s="1"/>
    </row>
    <row r="96" spans="1:41" ht="15.75" customHeight="1">
      <c r="A96" s="1"/>
      <c r="B96" s="1"/>
      <c r="C96" s="1"/>
      <c r="D96" s="1"/>
      <c r="E96" s="1"/>
      <c r="F96" s="1"/>
      <c r="G96" s="1"/>
      <c r="H96" s="1"/>
      <c r="I96" s="1"/>
      <c r="J96" s="1"/>
      <c r="K96" s="1"/>
      <c r="L96" s="1"/>
      <c r="M96" s="1"/>
      <c r="N96" s="1"/>
      <c r="O96" s="1"/>
      <c r="P96" s="114"/>
      <c r="Q96" s="1"/>
      <c r="R96" s="1"/>
      <c r="S96" s="1"/>
      <c r="T96" s="1"/>
      <c r="U96" s="1"/>
      <c r="V96" s="1"/>
      <c r="W96" s="1"/>
      <c r="X96" s="1"/>
      <c r="Y96" s="1"/>
      <c r="Z96" s="1"/>
      <c r="AA96" s="1"/>
      <c r="AB96" s="1"/>
      <c r="AC96" s="1"/>
      <c r="AD96" s="1"/>
      <c r="AE96" s="1"/>
      <c r="AF96" s="1"/>
      <c r="AG96" s="1"/>
      <c r="AH96" s="1"/>
      <c r="AI96" s="1"/>
      <c r="AJ96" s="1"/>
      <c r="AK96" s="1"/>
      <c r="AL96" s="1"/>
      <c r="AM96" s="1"/>
      <c r="AN96" s="1"/>
      <c r="AO96" s="1"/>
    </row>
    <row r="97" spans="1:41" ht="15.75" customHeight="1">
      <c r="A97" s="1"/>
      <c r="B97" s="1"/>
      <c r="C97" s="1"/>
      <c r="D97" s="1"/>
      <c r="E97" s="1"/>
      <c r="F97" s="1"/>
      <c r="G97" s="1"/>
      <c r="H97" s="1"/>
      <c r="I97" s="1"/>
      <c r="J97" s="1"/>
      <c r="K97" s="1"/>
      <c r="L97" s="1"/>
      <c r="M97" s="1"/>
      <c r="N97" s="1"/>
      <c r="O97" s="1"/>
      <c r="P97" s="114"/>
      <c r="Q97" s="1"/>
      <c r="R97" s="1"/>
      <c r="S97" s="1"/>
      <c r="T97" s="1"/>
      <c r="U97" s="1"/>
      <c r="V97" s="1"/>
      <c r="W97" s="1"/>
      <c r="X97" s="1"/>
      <c r="Y97" s="1"/>
      <c r="Z97" s="1"/>
      <c r="AA97" s="1"/>
      <c r="AB97" s="1"/>
      <c r="AC97" s="1"/>
      <c r="AD97" s="1"/>
      <c r="AE97" s="1"/>
      <c r="AF97" s="1"/>
      <c r="AG97" s="1"/>
      <c r="AH97" s="1"/>
      <c r="AI97" s="1"/>
      <c r="AJ97" s="1"/>
      <c r="AK97" s="1"/>
      <c r="AL97" s="1"/>
      <c r="AM97" s="1"/>
      <c r="AN97" s="1"/>
      <c r="AO97" s="1"/>
    </row>
    <row r="98" spans="1:41" ht="15.75" customHeight="1">
      <c r="A98" s="1"/>
      <c r="B98" s="1"/>
      <c r="C98" s="1"/>
      <c r="D98" s="1"/>
      <c r="E98" s="1"/>
      <c r="F98" s="1"/>
      <c r="G98" s="1"/>
      <c r="H98" s="1"/>
      <c r="I98" s="1"/>
      <c r="J98" s="1"/>
      <c r="K98" s="1"/>
      <c r="L98" s="1"/>
      <c r="M98" s="1"/>
      <c r="N98" s="1"/>
      <c r="O98" s="1"/>
      <c r="P98" s="114"/>
      <c r="Q98" s="1"/>
      <c r="R98" s="1"/>
      <c r="S98" s="1"/>
      <c r="T98" s="1"/>
      <c r="U98" s="1"/>
      <c r="V98" s="1"/>
      <c r="W98" s="1"/>
      <c r="X98" s="1"/>
      <c r="Y98" s="1"/>
      <c r="Z98" s="1"/>
      <c r="AA98" s="1"/>
      <c r="AB98" s="1"/>
      <c r="AC98" s="1"/>
      <c r="AD98" s="1"/>
      <c r="AE98" s="1"/>
      <c r="AF98" s="1"/>
      <c r="AG98" s="1"/>
      <c r="AH98" s="1"/>
      <c r="AI98" s="1"/>
      <c r="AJ98" s="1"/>
      <c r="AK98" s="1"/>
      <c r="AL98" s="1"/>
      <c r="AM98" s="1"/>
      <c r="AN98" s="1"/>
      <c r="AO98" s="1"/>
    </row>
    <row r="99" spans="1:41" ht="15.75" customHeight="1">
      <c r="A99" s="1"/>
      <c r="B99" s="1"/>
      <c r="C99" s="1"/>
      <c r="D99" s="1"/>
      <c r="E99" s="1"/>
      <c r="F99" s="1"/>
      <c r="G99" s="1"/>
      <c r="H99" s="1"/>
      <c r="I99" s="1"/>
      <c r="J99" s="1"/>
      <c r="K99" s="1"/>
      <c r="L99" s="1"/>
      <c r="M99" s="1"/>
      <c r="N99" s="1"/>
      <c r="O99" s="1"/>
      <c r="P99" s="114"/>
      <c r="Q99" s="1"/>
      <c r="R99" s="1"/>
      <c r="S99" s="1"/>
      <c r="T99" s="1"/>
      <c r="U99" s="1"/>
      <c r="V99" s="1"/>
      <c r="W99" s="1"/>
      <c r="X99" s="1"/>
      <c r="Y99" s="1"/>
      <c r="Z99" s="1"/>
      <c r="AA99" s="1"/>
      <c r="AB99" s="1"/>
      <c r="AC99" s="1"/>
      <c r="AD99" s="1"/>
      <c r="AE99" s="1"/>
      <c r="AF99" s="1"/>
      <c r="AG99" s="1"/>
      <c r="AH99" s="1"/>
      <c r="AI99" s="1"/>
      <c r="AJ99" s="1"/>
      <c r="AK99" s="1"/>
      <c r="AL99" s="1"/>
      <c r="AM99" s="1"/>
      <c r="AN99" s="1"/>
      <c r="AO99" s="1"/>
    </row>
    <row r="100" spans="1:41" ht="15.75" customHeight="1">
      <c r="A100" s="1"/>
      <c r="B100" s="1"/>
      <c r="C100" s="1"/>
      <c r="D100" s="1"/>
      <c r="E100" s="1"/>
      <c r="F100" s="1"/>
      <c r="G100" s="1"/>
      <c r="H100" s="1"/>
      <c r="I100" s="1"/>
      <c r="J100" s="1"/>
      <c r="K100" s="1"/>
      <c r="L100" s="1"/>
      <c r="M100" s="1"/>
      <c r="N100" s="1"/>
      <c r="O100" s="1"/>
      <c r="P100" s="114"/>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r="101" spans="1:41" ht="15.75" customHeight="1">
      <c r="A101" s="1"/>
      <c r="B101" s="1"/>
      <c r="C101" s="1"/>
      <c r="D101" s="1"/>
      <c r="E101" s="1"/>
      <c r="F101" s="1"/>
      <c r="G101" s="1"/>
      <c r="H101" s="1"/>
      <c r="I101" s="1"/>
      <c r="J101" s="1"/>
      <c r="K101" s="1"/>
      <c r="L101" s="1"/>
      <c r="M101" s="1"/>
      <c r="N101" s="1"/>
      <c r="O101" s="1"/>
      <c r="P101" s="114"/>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r="102" spans="1:41" ht="15.75" customHeight="1">
      <c r="A102" s="1"/>
      <c r="B102" s="1"/>
      <c r="C102" s="1"/>
      <c r="D102" s="1"/>
      <c r="E102" s="1"/>
      <c r="F102" s="1"/>
      <c r="G102" s="1"/>
      <c r="H102" s="1"/>
      <c r="I102" s="1"/>
      <c r="J102" s="1"/>
      <c r="K102" s="1"/>
      <c r="L102" s="1"/>
      <c r="M102" s="1"/>
      <c r="N102" s="1"/>
      <c r="O102" s="1"/>
      <c r="P102" s="114"/>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r="103" spans="1:41" ht="15.75" customHeight="1">
      <c r="A103" s="1"/>
      <c r="B103" s="1"/>
      <c r="C103" s="1"/>
      <c r="D103" s="1"/>
      <c r="E103" s="1"/>
      <c r="F103" s="1"/>
      <c r="G103" s="1"/>
      <c r="H103" s="1"/>
      <c r="I103" s="1"/>
      <c r="J103" s="1"/>
      <c r="K103" s="1"/>
      <c r="L103" s="1"/>
      <c r="M103" s="1"/>
      <c r="N103" s="1"/>
      <c r="O103" s="1"/>
      <c r="P103" s="114"/>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r="104" spans="1:41" ht="15.75" customHeight="1">
      <c r="A104" s="1"/>
      <c r="B104" s="1"/>
      <c r="C104" s="1"/>
      <c r="D104" s="1"/>
      <c r="E104" s="1"/>
      <c r="F104" s="1"/>
      <c r="G104" s="1"/>
      <c r="H104" s="1"/>
      <c r="I104" s="1"/>
      <c r="J104" s="1"/>
      <c r="K104" s="1"/>
      <c r="L104" s="1"/>
      <c r="M104" s="1"/>
      <c r="N104" s="1"/>
      <c r="O104" s="1"/>
      <c r="P104" s="114"/>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r="105" spans="1:41" ht="15.75" customHeight="1">
      <c r="A105" s="1"/>
      <c r="B105" s="1"/>
      <c r="C105" s="1"/>
      <c r="D105" s="1"/>
      <c r="E105" s="1"/>
      <c r="F105" s="1"/>
      <c r="G105" s="1"/>
      <c r="H105" s="1"/>
      <c r="I105" s="1"/>
      <c r="J105" s="1"/>
      <c r="K105" s="1"/>
      <c r="L105" s="1"/>
      <c r="M105" s="1"/>
      <c r="N105" s="1"/>
      <c r="O105" s="1"/>
      <c r="P105" s="114"/>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r="106" spans="1:41" ht="15.75" customHeight="1">
      <c r="A106" s="1"/>
      <c r="B106" s="1"/>
      <c r="C106" s="1"/>
      <c r="D106" s="1"/>
      <c r="E106" s="1"/>
      <c r="F106" s="1"/>
      <c r="G106" s="1"/>
      <c r="H106" s="1"/>
      <c r="I106" s="1"/>
      <c r="J106" s="1"/>
      <c r="K106" s="1"/>
      <c r="L106" s="1"/>
      <c r="M106" s="1"/>
      <c r="N106" s="1"/>
      <c r="O106" s="1"/>
      <c r="P106" s="114"/>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r="107" spans="1:41" ht="15.75" customHeight="1">
      <c r="A107" s="1"/>
      <c r="B107" s="1"/>
      <c r="C107" s="1"/>
      <c r="D107" s="1"/>
      <c r="E107" s="1"/>
      <c r="F107" s="1"/>
      <c r="G107" s="1"/>
      <c r="H107" s="1"/>
      <c r="I107" s="1"/>
      <c r="J107" s="1"/>
      <c r="K107" s="1"/>
      <c r="L107" s="1"/>
      <c r="M107" s="1"/>
      <c r="N107" s="1"/>
      <c r="O107" s="1"/>
      <c r="P107" s="114"/>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r="108" spans="1:41" ht="15.75" customHeight="1">
      <c r="A108" s="1"/>
      <c r="B108" s="1"/>
      <c r="C108" s="1"/>
      <c r="D108" s="1"/>
      <c r="E108" s="1"/>
      <c r="F108" s="1"/>
      <c r="G108" s="1"/>
      <c r="H108" s="1"/>
      <c r="I108" s="1"/>
      <c r="J108" s="1"/>
      <c r="K108" s="1"/>
      <c r="L108" s="1"/>
      <c r="M108" s="1"/>
      <c r="N108" s="1"/>
      <c r="O108" s="1"/>
      <c r="P108" s="114"/>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r="109" spans="1:41" ht="15.75" customHeight="1">
      <c r="A109" s="1"/>
      <c r="B109" s="1"/>
      <c r="C109" s="1"/>
      <c r="D109" s="1"/>
      <c r="E109" s="1"/>
      <c r="F109" s="1"/>
      <c r="G109" s="1"/>
      <c r="H109" s="1"/>
      <c r="I109" s="1"/>
      <c r="J109" s="1"/>
      <c r="K109" s="1"/>
      <c r="L109" s="1"/>
      <c r="M109" s="1"/>
      <c r="N109" s="1"/>
      <c r="O109" s="1"/>
      <c r="P109" s="114"/>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r="110" spans="1:41" ht="15.75" customHeight="1">
      <c r="A110" s="1"/>
      <c r="B110" s="1"/>
      <c r="C110" s="1"/>
      <c r="D110" s="1"/>
      <c r="E110" s="1"/>
      <c r="F110" s="1"/>
      <c r="G110" s="1"/>
      <c r="H110" s="1"/>
      <c r="I110" s="1"/>
      <c r="J110" s="1"/>
      <c r="K110" s="1"/>
      <c r="L110" s="1"/>
      <c r="M110" s="1"/>
      <c r="N110" s="1"/>
      <c r="O110" s="1"/>
      <c r="P110" s="114"/>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r="111" spans="1:41" ht="15.75" customHeight="1">
      <c r="A111" s="1"/>
      <c r="B111" s="1"/>
      <c r="C111" s="1"/>
      <c r="D111" s="1"/>
      <c r="E111" s="1"/>
      <c r="F111" s="1"/>
      <c r="G111" s="1"/>
      <c r="H111" s="1"/>
      <c r="I111" s="1"/>
      <c r="J111" s="1"/>
      <c r="K111" s="1"/>
      <c r="L111" s="1"/>
      <c r="M111" s="1"/>
      <c r="N111" s="1"/>
      <c r="O111" s="1"/>
      <c r="P111" s="114"/>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r="112" spans="1:41" ht="15.75" customHeight="1">
      <c r="A112" s="1"/>
      <c r="B112" s="1"/>
      <c r="C112" s="1"/>
      <c r="D112" s="1"/>
      <c r="E112" s="1"/>
      <c r="F112" s="1"/>
      <c r="G112" s="1"/>
      <c r="H112" s="1"/>
      <c r="I112" s="1"/>
      <c r="J112" s="1"/>
      <c r="K112" s="1"/>
      <c r="L112" s="1"/>
      <c r="M112" s="1"/>
      <c r="N112" s="1"/>
      <c r="O112" s="1"/>
      <c r="P112" s="114"/>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r="113" spans="1:41" ht="15.75" customHeight="1">
      <c r="A113" s="1"/>
      <c r="B113" s="1"/>
      <c r="C113" s="1"/>
      <c r="D113" s="1"/>
      <c r="E113" s="1"/>
      <c r="F113" s="1"/>
      <c r="G113" s="1"/>
      <c r="H113" s="1"/>
      <c r="I113" s="1"/>
      <c r="J113" s="1"/>
      <c r="K113" s="1"/>
      <c r="L113" s="1"/>
      <c r="M113" s="1"/>
      <c r="N113" s="1"/>
      <c r="O113" s="1"/>
      <c r="P113" s="114"/>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r="114" spans="1:41" ht="15.75" customHeight="1">
      <c r="A114" s="1"/>
      <c r="B114" s="1"/>
      <c r="C114" s="1"/>
      <c r="D114" s="1"/>
      <c r="E114" s="1"/>
      <c r="F114" s="1"/>
      <c r="G114" s="1"/>
      <c r="H114" s="1"/>
      <c r="I114" s="1"/>
      <c r="J114" s="1"/>
      <c r="K114" s="1"/>
      <c r="L114" s="1"/>
      <c r="M114" s="1"/>
      <c r="N114" s="1"/>
      <c r="O114" s="1"/>
      <c r="P114" s="114"/>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r="115" spans="1:41" ht="15.75" customHeight="1">
      <c r="A115" s="1"/>
      <c r="B115" s="1"/>
      <c r="C115" s="1"/>
      <c r="D115" s="1"/>
      <c r="E115" s="1"/>
      <c r="F115" s="1"/>
      <c r="G115" s="1"/>
      <c r="H115" s="1"/>
      <c r="I115" s="1"/>
      <c r="J115" s="1"/>
      <c r="K115" s="1"/>
      <c r="L115" s="1"/>
      <c r="M115" s="1"/>
      <c r="N115" s="1"/>
      <c r="O115" s="1"/>
      <c r="P115" s="114"/>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r="116" spans="1:41" ht="15.75" customHeight="1">
      <c r="A116" s="1"/>
      <c r="B116" s="1"/>
      <c r="C116" s="1"/>
      <c r="D116" s="1"/>
      <c r="E116" s="1"/>
      <c r="F116" s="1"/>
      <c r="G116" s="1"/>
      <c r="H116" s="1"/>
      <c r="I116" s="1"/>
      <c r="J116" s="1"/>
      <c r="K116" s="1"/>
      <c r="L116" s="1"/>
      <c r="M116" s="1"/>
      <c r="N116" s="1"/>
      <c r="O116" s="1"/>
      <c r="P116" s="114"/>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r="117" spans="1:41" ht="15.75" customHeight="1">
      <c r="A117" s="1"/>
      <c r="B117" s="1"/>
      <c r="C117" s="1"/>
      <c r="D117" s="1"/>
      <c r="E117" s="1"/>
      <c r="F117" s="1"/>
      <c r="G117" s="1"/>
      <c r="H117" s="1"/>
      <c r="I117" s="1"/>
      <c r="J117" s="1"/>
      <c r="K117" s="1"/>
      <c r="L117" s="1"/>
      <c r="M117" s="1"/>
      <c r="N117" s="1"/>
      <c r="O117" s="1"/>
      <c r="P117" s="114"/>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r="118" spans="1:41" ht="15.75" customHeight="1">
      <c r="A118" s="1"/>
      <c r="B118" s="1"/>
      <c r="C118" s="1"/>
      <c r="D118" s="1"/>
      <c r="E118" s="1"/>
      <c r="F118" s="1"/>
      <c r="G118" s="1"/>
      <c r="H118" s="1"/>
      <c r="I118" s="1"/>
      <c r="J118" s="1"/>
      <c r="K118" s="1"/>
      <c r="L118" s="1"/>
      <c r="M118" s="1"/>
      <c r="N118" s="1"/>
      <c r="O118" s="1"/>
      <c r="P118" s="114"/>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r="119" spans="1:41" ht="15.75" customHeight="1">
      <c r="A119" s="1"/>
      <c r="B119" s="1"/>
      <c r="C119" s="1"/>
      <c r="D119" s="1"/>
      <c r="E119" s="1"/>
      <c r="F119" s="1"/>
      <c r="G119" s="1"/>
      <c r="H119" s="1"/>
      <c r="I119" s="1"/>
      <c r="J119" s="1"/>
      <c r="K119" s="1"/>
      <c r="L119" s="1"/>
      <c r="M119" s="1"/>
      <c r="N119" s="1"/>
      <c r="O119" s="1"/>
      <c r="P119" s="114"/>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r="120" spans="1:41" ht="15.75" customHeight="1">
      <c r="A120" s="1"/>
      <c r="B120" s="1"/>
      <c r="C120" s="1"/>
      <c r="D120" s="1"/>
      <c r="E120" s="1"/>
      <c r="F120" s="1"/>
      <c r="G120" s="1"/>
      <c r="H120" s="1"/>
      <c r="I120" s="1"/>
      <c r="J120" s="1"/>
      <c r="K120" s="1"/>
      <c r="L120" s="1"/>
      <c r="M120" s="1"/>
      <c r="N120" s="1"/>
      <c r="O120" s="1"/>
      <c r="P120" s="114"/>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r="121" spans="1:41" ht="15.75" customHeight="1">
      <c r="A121" s="1"/>
      <c r="B121" s="1"/>
      <c r="C121" s="1"/>
      <c r="D121" s="1"/>
      <c r="E121" s="1"/>
      <c r="F121" s="1"/>
      <c r="G121" s="1"/>
      <c r="H121" s="1"/>
      <c r="I121" s="1"/>
      <c r="J121" s="1"/>
      <c r="K121" s="1"/>
      <c r="L121" s="1"/>
      <c r="M121" s="1"/>
      <c r="N121" s="1"/>
      <c r="O121" s="1"/>
      <c r="P121" s="114"/>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r="122" spans="1:41" ht="15.75" customHeight="1">
      <c r="A122" s="1"/>
      <c r="B122" s="1"/>
      <c r="C122" s="1"/>
      <c r="D122" s="1"/>
      <c r="E122" s="1"/>
      <c r="F122" s="1"/>
      <c r="G122" s="1"/>
      <c r="H122" s="1"/>
      <c r="I122" s="1"/>
      <c r="J122" s="1"/>
      <c r="K122" s="1"/>
      <c r="L122" s="1"/>
      <c r="M122" s="1"/>
      <c r="N122" s="1"/>
      <c r="O122" s="1"/>
      <c r="P122" s="114"/>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r="123" spans="1:41" ht="15.75" customHeight="1">
      <c r="A123" s="1"/>
      <c r="B123" s="1"/>
      <c r="C123" s="1"/>
      <c r="D123" s="1"/>
      <c r="E123" s="1"/>
      <c r="F123" s="1"/>
      <c r="G123" s="1"/>
      <c r="H123" s="1"/>
      <c r="I123" s="1"/>
      <c r="J123" s="1"/>
      <c r="K123" s="1"/>
      <c r="L123" s="1"/>
      <c r="M123" s="1"/>
      <c r="N123" s="1"/>
      <c r="O123" s="1"/>
      <c r="P123" s="114"/>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row r="124" spans="1:41" ht="15.75" customHeight="1">
      <c r="A124" s="1"/>
      <c r="B124" s="1"/>
      <c r="C124" s="1"/>
      <c r="D124" s="1"/>
      <c r="E124" s="1"/>
      <c r="F124" s="1"/>
      <c r="G124" s="1"/>
      <c r="H124" s="1"/>
      <c r="I124" s="1"/>
      <c r="J124" s="1"/>
      <c r="K124" s="1"/>
      <c r="L124" s="1"/>
      <c r="M124" s="1"/>
      <c r="N124" s="1"/>
      <c r="O124" s="1"/>
      <c r="P124" s="114"/>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row>
    <row r="125" spans="1:41" ht="15.75" customHeight="1">
      <c r="A125" s="1"/>
      <c r="B125" s="1"/>
      <c r="C125" s="1"/>
      <c r="D125" s="1"/>
      <c r="E125" s="1"/>
      <c r="F125" s="1"/>
      <c r="G125" s="1"/>
      <c r="H125" s="1"/>
      <c r="I125" s="1"/>
      <c r="J125" s="1"/>
      <c r="K125" s="1"/>
      <c r="L125" s="1"/>
      <c r="M125" s="1"/>
      <c r="N125" s="1"/>
      <c r="O125" s="1"/>
      <c r="P125" s="114"/>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row>
    <row r="126" spans="1:41" ht="15.75" customHeight="1">
      <c r="A126" s="1"/>
      <c r="B126" s="1"/>
      <c r="C126" s="1"/>
      <c r="D126" s="1"/>
      <c r="E126" s="1"/>
      <c r="F126" s="1"/>
      <c r="G126" s="1"/>
      <c r="H126" s="1"/>
      <c r="I126" s="1"/>
      <c r="J126" s="1"/>
      <c r="K126" s="1"/>
      <c r="L126" s="1"/>
      <c r="M126" s="1"/>
      <c r="N126" s="1"/>
      <c r="O126" s="1"/>
      <c r="P126" s="114"/>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row>
    <row r="127" spans="1:41" ht="15.75" customHeight="1">
      <c r="A127" s="1"/>
      <c r="B127" s="1"/>
      <c r="C127" s="1"/>
      <c r="D127" s="1"/>
      <c r="E127" s="1"/>
      <c r="F127" s="1"/>
      <c r="G127" s="1"/>
      <c r="H127" s="1"/>
      <c r="I127" s="1"/>
      <c r="J127" s="1"/>
      <c r="K127" s="1"/>
      <c r="L127" s="1"/>
      <c r="M127" s="1"/>
      <c r="N127" s="1"/>
      <c r="O127" s="1"/>
      <c r="P127" s="114"/>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row>
    <row r="128" spans="1:41" ht="15.75" customHeight="1">
      <c r="A128" s="1"/>
      <c r="B128" s="1"/>
      <c r="C128" s="1"/>
      <c r="D128" s="1"/>
      <c r="E128" s="1"/>
      <c r="F128" s="1"/>
      <c r="G128" s="1"/>
      <c r="H128" s="1"/>
      <c r="I128" s="1"/>
      <c r="J128" s="1"/>
      <c r="K128" s="1"/>
      <c r="L128" s="1"/>
      <c r="M128" s="1"/>
      <c r="N128" s="1"/>
      <c r="O128" s="1"/>
      <c r="P128" s="114"/>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row>
    <row r="129" spans="1:41" ht="15.75" customHeight="1">
      <c r="A129" s="1"/>
      <c r="B129" s="1"/>
      <c r="C129" s="1"/>
      <c r="D129" s="1"/>
      <c r="E129" s="1"/>
      <c r="F129" s="1"/>
      <c r="G129" s="1"/>
      <c r="H129" s="1"/>
      <c r="I129" s="1"/>
      <c r="J129" s="1"/>
      <c r="K129" s="1"/>
      <c r="L129" s="1"/>
      <c r="M129" s="1"/>
      <c r="N129" s="1"/>
      <c r="O129" s="1"/>
      <c r="P129" s="114"/>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row>
    <row r="130" spans="1:41" ht="15.75" customHeight="1">
      <c r="A130" s="1"/>
      <c r="B130" s="1"/>
      <c r="C130" s="1"/>
      <c r="D130" s="1"/>
      <c r="E130" s="1"/>
      <c r="F130" s="1"/>
      <c r="G130" s="1"/>
      <c r="H130" s="1"/>
      <c r="I130" s="1"/>
      <c r="J130" s="1"/>
      <c r="K130" s="1"/>
      <c r="L130" s="1"/>
      <c r="M130" s="1"/>
      <c r="N130" s="1"/>
      <c r="O130" s="1"/>
      <c r="P130" s="114"/>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row>
    <row r="131" spans="1:41" ht="15.75" customHeight="1">
      <c r="A131" s="1"/>
      <c r="B131" s="1"/>
      <c r="C131" s="1"/>
      <c r="D131" s="1"/>
      <c r="E131" s="1"/>
      <c r="F131" s="1"/>
      <c r="G131" s="1"/>
      <c r="H131" s="1"/>
      <c r="I131" s="1"/>
      <c r="J131" s="1"/>
      <c r="K131" s="1"/>
      <c r="L131" s="1"/>
      <c r="M131" s="1"/>
      <c r="N131" s="1"/>
      <c r="O131" s="1"/>
      <c r="P131" s="114"/>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row>
    <row r="132" spans="1:41" ht="15.75" customHeight="1">
      <c r="A132" s="1"/>
      <c r="B132" s="1"/>
      <c r="C132" s="1"/>
      <c r="D132" s="1"/>
      <c r="E132" s="1"/>
      <c r="F132" s="1"/>
      <c r="G132" s="1"/>
      <c r="H132" s="1"/>
      <c r="I132" s="1"/>
      <c r="J132" s="1"/>
      <c r="K132" s="1"/>
      <c r="L132" s="1"/>
      <c r="M132" s="1"/>
      <c r="N132" s="1"/>
      <c r="O132" s="1"/>
      <c r="P132" s="114"/>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row>
    <row r="133" spans="1:41" ht="15.75" customHeight="1">
      <c r="A133" s="1"/>
      <c r="B133" s="1"/>
      <c r="C133" s="1"/>
      <c r="D133" s="1"/>
      <c r="E133" s="1"/>
      <c r="F133" s="1"/>
      <c r="G133" s="1"/>
      <c r="H133" s="1"/>
      <c r="I133" s="1"/>
      <c r="J133" s="1"/>
      <c r="K133" s="1"/>
      <c r="L133" s="1"/>
      <c r="M133" s="1"/>
      <c r="N133" s="1"/>
      <c r="O133" s="1"/>
      <c r="P133" s="114"/>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row>
    <row r="134" spans="1:41" ht="15.75" customHeight="1">
      <c r="A134" s="1"/>
      <c r="B134" s="1"/>
      <c r="C134" s="1"/>
      <c r="D134" s="1"/>
      <c r="E134" s="1"/>
      <c r="F134" s="1"/>
      <c r="G134" s="1"/>
      <c r="H134" s="1"/>
      <c r="I134" s="1"/>
      <c r="J134" s="1"/>
      <c r="K134" s="1"/>
      <c r="L134" s="1"/>
      <c r="M134" s="1"/>
      <c r="N134" s="1"/>
      <c r="O134" s="1"/>
      <c r="P134" s="114"/>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row>
    <row r="135" spans="1:41" ht="15.75" customHeight="1">
      <c r="A135" s="1"/>
      <c r="B135" s="1"/>
      <c r="C135" s="1"/>
      <c r="D135" s="1"/>
      <c r="E135" s="1"/>
      <c r="F135" s="1"/>
      <c r="G135" s="1"/>
      <c r="H135" s="1"/>
      <c r="I135" s="1"/>
      <c r="J135" s="1"/>
      <c r="K135" s="1"/>
      <c r="L135" s="1"/>
      <c r="M135" s="1"/>
      <c r="N135" s="1"/>
      <c r="O135" s="1"/>
      <c r="P135" s="114"/>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row>
    <row r="136" spans="1:41" ht="15.75" customHeight="1">
      <c r="A136" s="1"/>
      <c r="B136" s="1"/>
      <c r="C136" s="1"/>
      <c r="D136" s="1"/>
      <c r="E136" s="1"/>
      <c r="F136" s="1"/>
      <c r="G136" s="1"/>
      <c r="H136" s="1"/>
      <c r="I136" s="1"/>
      <c r="J136" s="1"/>
      <c r="K136" s="1"/>
      <c r="L136" s="1"/>
      <c r="M136" s="1"/>
      <c r="N136" s="1"/>
      <c r="O136" s="1"/>
      <c r="P136" s="114"/>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row>
    <row r="137" spans="1:41" ht="15.75" customHeight="1">
      <c r="A137" s="1"/>
      <c r="B137" s="1"/>
      <c r="C137" s="1"/>
      <c r="D137" s="1"/>
      <c r="E137" s="1"/>
      <c r="F137" s="1"/>
      <c r="G137" s="1"/>
      <c r="H137" s="1"/>
      <c r="I137" s="1"/>
      <c r="J137" s="1"/>
      <c r="K137" s="1"/>
      <c r="L137" s="1"/>
      <c r="M137" s="1"/>
      <c r="N137" s="1"/>
      <c r="O137" s="1"/>
      <c r="P137" s="114"/>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row>
    <row r="138" spans="1:41" ht="15.75" customHeight="1">
      <c r="A138" s="1"/>
      <c r="B138" s="1"/>
      <c r="C138" s="1"/>
      <c r="D138" s="1"/>
      <c r="E138" s="1"/>
      <c r="F138" s="1"/>
      <c r="G138" s="1"/>
      <c r="H138" s="1"/>
      <c r="I138" s="1"/>
      <c r="J138" s="1"/>
      <c r="K138" s="1"/>
      <c r="L138" s="1"/>
      <c r="M138" s="1"/>
      <c r="N138" s="1"/>
      <c r="O138" s="1"/>
      <c r="P138" s="114"/>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row>
    <row r="139" spans="1:41" ht="15.75" customHeight="1">
      <c r="A139" s="1"/>
      <c r="B139" s="1"/>
      <c r="C139" s="1"/>
      <c r="D139" s="1"/>
      <c r="E139" s="1"/>
      <c r="F139" s="1"/>
      <c r="G139" s="1"/>
      <c r="H139" s="1"/>
      <c r="I139" s="1"/>
      <c r="J139" s="1"/>
      <c r="K139" s="1"/>
      <c r="L139" s="1"/>
      <c r="M139" s="1"/>
      <c r="N139" s="1"/>
      <c r="O139" s="1"/>
      <c r="P139" s="114"/>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row>
    <row r="140" spans="1:41" ht="15.75" customHeight="1">
      <c r="A140" s="1"/>
      <c r="B140" s="1"/>
      <c r="C140" s="1"/>
      <c r="D140" s="1"/>
      <c r="E140" s="1"/>
      <c r="F140" s="1"/>
      <c r="G140" s="1"/>
      <c r="H140" s="1"/>
      <c r="I140" s="1"/>
      <c r="J140" s="1"/>
      <c r="K140" s="1"/>
      <c r="L140" s="1"/>
      <c r="M140" s="1"/>
      <c r="N140" s="1"/>
      <c r="O140" s="1"/>
      <c r="P140" s="114"/>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row>
    <row r="141" spans="1:41" ht="15.75" customHeight="1">
      <c r="A141" s="1"/>
      <c r="B141" s="1"/>
      <c r="C141" s="1"/>
      <c r="D141" s="1"/>
      <c r="E141" s="1"/>
      <c r="F141" s="1"/>
      <c r="G141" s="1"/>
      <c r="H141" s="1"/>
      <c r="I141" s="1"/>
      <c r="J141" s="1"/>
      <c r="K141" s="1"/>
      <c r="L141" s="1"/>
      <c r="M141" s="1"/>
      <c r="N141" s="1"/>
      <c r="O141" s="1"/>
      <c r="P141" s="114"/>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row>
    <row r="142" spans="1:41" ht="15.75" customHeight="1">
      <c r="A142" s="1"/>
      <c r="B142" s="1"/>
      <c r="C142" s="1"/>
      <c r="D142" s="1"/>
      <c r="E142" s="1"/>
      <c r="F142" s="1"/>
      <c r="G142" s="1"/>
      <c r="H142" s="1"/>
      <c r="I142" s="1"/>
      <c r="J142" s="1"/>
      <c r="K142" s="1"/>
      <c r="L142" s="1"/>
      <c r="M142" s="1"/>
      <c r="N142" s="1"/>
      <c r="O142" s="1"/>
      <c r="P142" s="114"/>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row>
    <row r="143" spans="1:41" ht="15.75" customHeight="1">
      <c r="A143" s="1"/>
      <c r="B143" s="1"/>
      <c r="C143" s="1"/>
      <c r="D143" s="1"/>
      <c r="E143" s="1"/>
      <c r="F143" s="1"/>
      <c r="G143" s="1"/>
      <c r="H143" s="1"/>
      <c r="I143" s="1"/>
      <c r="J143" s="1"/>
      <c r="K143" s="1"/>
      <c r="L143" s="1"/>
      <c r="M143" s="1"/>
      <c r="N143" s="1"/>
      <c r="O143" s="1"/>
      <c r="P143" s="114"/>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row>
    <row r="144" spans="1:41" ht="15.75" customHeight="1">
      <c r="A144" s="1"/>
      <c r="B144" s="1"/>
      <c r="C144" s="1"/>
      <c r="D144" s="1"/>
      <c r="E144" s="1"/>
      <c r="F144" s="1"/>
      <c r="G144" s="1"/>
      <c r="H144" s="1"/>
      <c r="I144" s="1"/>
      <c r="J144" s="1"/>
      <c r="K144" s="1"/>
      <c r="L144" s="1"/>
      <c r="M144" s="1"/>
      <c r="N144" s="1"/>
      <c r="O144" s="1"/>
      <c r="P144" s="114"/>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row>
    <row r="145" spans="1:41" ht="15.75" customHeight="1">
      <c r="A145" s="1"/>
      <c r="B145" s="1"/>
      <c r="C145" s="1"/>
      <c r="D145" s="1"/>
      <c r="E145" s="1"/>
      <c r="F145" s="1"/>
      <c r="G145" s="1"/>
      <c r="H145" s="1"/>
      <c r="I145" s="1"/>
      <c r="J145" s="1"/>
      <c r="K145" s="1"/>
      <c r="L145" s="1"/>
      <c r="M145" s="1"/>
      <c r="N145" s="1"/>
      <c r="O145" s="1"/>
      <c r="P145" s="114"/>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row>
    <row r="146" spans="1:41" ht="15.75" customHeight="1">
      <c r="A146" s="1"/>
      <c r="B146" s="1"/>
      <c r="C146" s="1"/>
      <c r="D146" s="1"/>
      <c r="E146" s="1"/>
      <c r="F146" s="1"/>
      <c r="G146" s="1"/>
      <c r="H146" s="1"/>
      <c r="I146" s="1"/>
      <c r="J146" s="1"/>
      <c r="K146" s="1"/>
      <c r="L146" s="1"/>
      <c r="M146" s="1"/>
      <c r="N146" s="1"/>
      <c r="O146" s="1"/>
      <c r="P146" s="114"/>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r="147" spans="1:41" ht="15.75" customHeight="1">
      <c r="A147" s="1"/>
      <c r="B147" s="1"/>
      <c r="C147" s="1"/>
      <c r="D147" s="1"/>
      <c r="E147" s="1"/>
      <c r="F147" s="1"/>
      <c r="G147" s="1"/>
      <c r="H147" s="1"/>
      <c r="I147" s="1"/>
      <c r="J147" s="1"/>
      <c r="K147" s="1"/>
      <c r="L147" s="1"/>
      <c r="M147" s="1"/>
      <c r="N147" s="1"/>
      <c r="O147" s="1"/>
      <c r="P147" s="114"/>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row>
    <row r="148" spans="1:41" ht="15.75" customHeight="1">
      <c r="A148" s="1"/>
      <c r="B148" s="1"/>
      <c r="C148" s="1"/>
      <c r="D148" s="1"/>
      <c r="E148" s="1"/>
      <c r="F148" s="1"/>
      <c r="G148" s="1"/>
      <c r="H148" s="1"/>
      <c r="I148" s="1"/>
      <c r="J148" s="1"/>
      <c r="K148" s="1"/>
      <c r="L148" s="1"/>
      <c r="M148" s="1"/>
      <c r="N148" s="1"/>
      <c r="O148" s="1"/>
      <c r="P148" s="114"/>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row>
    <row r="149" spans="1:41" ht="15.75" customHeight="1">
      <c r="A149" s="1"/>
      <c r="B149" s="1"/>
      <c r="C149" s="1"/>
      <c r="D149" s="1"/>
      <c r="E149" s="1"/>
      <c r="F149" s="1"/>
      <c r="G149" s="1"/>
      <c r="H149" s="1"/>
      <c r="I149" s="1"/>
      <c r="J149" s="1"/>
      <c r="K149" s="1"/>
      <c r="L149" s="1"/>
      <c r="M149" s="1"/>
      <c r="N149" s="1"/>
      <c r="O149" s="1"/>
      <c r="P149" s="114"/>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row>
    <row r="150" spans="1:41" ht="15.75" customHeight="1">
      <c r="A150" s="1"/>
      <c r="B150" s="1"/>
      <c r="C150" s="1"/>
      <c r="D150" s="1"/>
      <c r="E150" s="1"/>
      <c r="F150" s="1"/>
      <c r="G150" s="1"/>
      <c r="H150" s="1"/>
      <c r="I150" s="1"/>
      <c r="J150" s="1"/>
      <c r="K150" s="1"/>
      <c r="L150" s="1"/>
      <c r="M150" s="1"/>
      <c r="N150" s="1"/>
      <c r="O150" s="1"/>
      <c r="P150" s="114"/>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row>
    <row r="151" spans="1:41" ht="15.75" customHeight="1">
      <c r="A151" s="1"/>
      <c r="B151" s="1"/>
      <c r="C151" s="1"/>
      <c r="D151" s="1"/>
      <c r="E151" s="1"/>
      <c r="F151" s="1"/>
      <c r="G151" s="1"/>
      <c r="H151" s="1"/>
      <c r="I151" s="1"/>
      <c r="J151" s="1"/>
      <c r="K151" s="1"/>
      <c r="L151" s="1"/>
      <c r="M151" s="1"/>
      <c r="N151" s="1"/>
      <c r="O151" s="1"/>
      <c r="P151" s="114"/>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row>
    <row r="152" spans="1:41" ht="15.75" customHeight="1">
      <c r="A152" s="1"/>
      <c r="B152" s="1"/>
      <c r="C152" s="1"/>
      <c r="D152" s="1"/>
      <c r="E152" s="1"/>
      <c r="F152" s="1"/>
      <c r="G152" s="1"/>
      <c r="H152" s="1"/>
      <c r="I152" s="1"/>
      <c r="J152" s="1"/>
      <c r="K152" s="1"/>
      <c r="L152" s="1"/>
      <c r="M152" s="1"/>
      <c r="N152" s="1"/>
      <c r="O152" s="1"/>
      <c r="P152" s="114"/>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row>
    <row r="153" spans="1:41" ht="15.75" customHeight="1">
      <c r="A153" s="1"/>
      <c r="B153" s="1"/>
      <c r="C153" s="1"/>
      <c r="D153" s="1"/>
      <c r="E153" s="1"/>
      <c r="F153" s="1"/>
      <c r="G153" s="1"/>
      <c r="H153" s="1"/>
      <c r="I153" s="1"/>
      <c r="J153" s="1"/>
      <c r="K153" s="1"/>
      <c r="L153" s="1"/>
      <c r="M153" s="1"/>
      <c r="N153" s="1"/>
      <c r="O153" s="1"/>
      <c r="P153" s="114"/>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r="154" spans="1:41" ht="15.75" customHeight="1">
      <c r="A154" s="1"/>
      <c r="B154" s="1"/>
      <c r="C154" s="1"/>
      <c r="D154" s="1"/>
      <c r="E154" s="1"/>
      <c r="F154" s="1"/>
      <c r="G154" s="1"/>
      <c r="H154" s="1"/>
      <c r="I154" s="1"/>
      <c r="J154" s="1"/>
      <c r="K154" s="1"/>
      <c r="L154" s="1"/>
      <c r="M154" s="1"/>
      <c r="N154" s="1"/>
      <c r="O154" s="1"/>
      <c r="P154" s="114"/>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row>
    <row r="155" spans="1:41" ht="15.75" customHeight="1">
      <c r="A155" s="1"/>
      <c r="B155" s="1"/>
      <c r="C155" s="1"/>
      <c r="D155" s="1"/>
      <c r="E155" s="1"/>
      <c r="F155" s="1"/>
      <c r="G155" s="1"/>
      <c r="H155" s="1"/>
      <c r="I155" s="1"/>
      <c r="J155" s="1"/>
      <c r="K155" s="1"/>
      <c r="L155" s="1"/>
      <c r="M155" s="1"/>
      <c r="N155" s="1"/>
      <c r="O155" s="1"/>
      <c r="P155" s="114"/>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row>
    <row r="156" spans="1:41" ht="15.75" customHeight="1">
      <c r="A156" s="1"/>
      <c r="B156" s="1"/>
      <c r="C156" s="1"/>
      <c r="D156" s="1"/>
      <c r="E156" s="1"/>
      <c r="F156" s="1"/>
      <c r="G156" s="1"/>
      <c r="H156" s="1"/>
      <c r="I156" s="1"/>
      <c r="J156" s="1"/>
      <c r="K156" s="1"/>
      <c r="L156" s="1"/>
      <c r="M156" s="1"/>
      <c r="N156" s="1"/>
      <c r="O156" s="1"/>
      <c r="P156" s="114"/>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row>
    <row r="157" spans="1:41" ht="15.75" customHeight="1">
      <c r="A157" s="1"/>
      <c r="B157" s="1"/>
      <c r="C157" s="1"/>
      <c r="D157" s="1"/>
      <c r="E157" s="1"/>
      <c r="F157" s="1"/>
      <c r="G157" s="1"/>
      <c r="H157" s="1"/>
      <c r="I157" s="1"/>
      <c r="J157" s="1"/>
      <c r="K157" s="1"/>
      <c r="L157" s="1"/>
      <c r="M157" s="1"/>
      <c r="N157" s="1"/>
      <c r="O157" s="1"/>
      <c r="P157" s="114"/>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row>
    <row r="158" spans="1:41" ht="15.75" customHeight="1">
      <c r="A158" s="1"/>
      <c r="B158" s="1"/>
      <c r="C158" s="1"/>
      <c r="D158" s="1"/>
      <c r="E158" s="1"/>
      <c r="F158" s="1"/>
      <c r="G158" s="1"/>
      <c r="H158" s="1"/>
      <c r="I158" s="1"/>
      <c r="J158" s="1"/>
      <c r="K158" s="1"/>
      <c r="L158" s="1"/>
      <c r="M158" s="1"/>
      <c r="N158" s="1"/>
      <c r="O158" s="1"/>
      <c r="P158" s="114"/>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row>
    <row r="159" spans="1:41" ht="15.75" customHeight="1">
      <c r="A159" s="1"/>
      <c r="B159" s="1"/>
      <c r="C159" s="1"/>
      <c r="D159" s="1"/>
      <c r="E159" s="1"/>
      <c r="F159" s="1"/>
      <c r="G159" s="1"/>
      <c r="H159" s="1"/>
      <c r="I159" s="1"/>
      <c r="J159" s="1"/>
      <c r="K159" s="1"/>
      <c r="L159" s="1"/>
      <c r="M159" s="1"/>
      <c r="N159" s="1"/>
      <c r="O159" s="1"/>
      <c r="P159" s="114"/>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row>
    <row r="160" spans="1:41" ht="15.75" customHeight="1">
      <c r="A160" s="1"/>
      <c r="B160" s="1"/>
      <c r="C160" s="1"/>
      <c r="D160" s="1"/>
      <c r="E160" s="1"/>
      <c r="F160" s="1"/>
      <c r="G160" s="1"/>
      <c r="H160" s="1"/>
      <c r="I160" s="1"/>
      <c r="J160" s="1"/>
      <c r="K160" s="1"/>
      <c r="L160" s="1"/>
      <c r="M160" s="1"/>
      <c r="N160" s="1"/>
      <c r="O160" s="1"/>
      <c r="P160" s="114"/>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row>
    <row r="161" spans="1:41" ht="15.75" customHeight="1">
      <c r="A161" s="1"/>
      <c r="B161" s="1"/>
      <c r="C161" s="1"/>
      <c r="D161" s="1"/>
      <c r="E161" s="1"/>
      <c r="F161" s="1"/>
      <c r="G161" s="1"/>
      <c r="H161" s="1"/>
      <c r="I161" s="1"/>
      <c r="J161" s="1"/>
      <c r="K161" s="1"/>
      <c r="L161" s="1"/>
      <c r="M161" s="1"/>
      <c r="N161" s="1"/>
      <c r="O161" s="1"/>
      <c r="P161" s="114"/>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row>
    <row r="162" spans="1:41" ht="15.75" customHeight="1">
      <c r="A162" s="1"/>
      <c r="B162" s="1"/>
      <c r="C162" s="1"/>
      <c r="D162" s="1"/>
      <c r="E162" s="1"/>
      <c r="F162" s="1"/>
      <c r="G162" s="1"/>
      <c r="H162" s="1"/>
      <c r="I162" s="1"/>
      <c r="J162" s="1"/>
      <c r="K162" s="1"/>
      <c r="L162" s="1"/>
      <c r="M162" s="1"/>
      <c r="N162" s="1"/>
      <c r="O162" s="1"/>
      <c r="P162" s="114"/>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row>
    <row r="163" spans="1:41" ht="15.75" customHeight="1">
      <c r="A163" s="1"/>
      <c r="B163" s="1"/>
      <c r="C163" s="1"/>
      <c r="D163" s="1"/>
      <c r="E163" s="1"/>
      <c r="F163" s="1"/>
      <c r="G163" s="1"/>
      <c r="H163" s="1"/>
      <c r="I163" s="1"/>
      <c r="J163" s="1"/>
      <c r="K163" s="1"/>
      <c r="L163" s="1"/>
      <c r="M163" s="1"/>
      <c r="N163" s="1"/>
      <c r="O163" s="1"/>
      <c r="P163" s="114"/>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row>
    <row r="164" spans="1:41" ht="15.75" customHeight="1">
      <c r="A164" s="1"/>
      <c r="B164" s="1"/>
      <c r="C164" s="1"/>
      <c r="D164" s="1"/>
      <c r="E164" s="1"/>
      <c r="F164" s="1"/>
      <c r="G164" s="1"/>
      <c r="H164" s="1"/>
      <c r="I164" s="1"/>
      <c r="J164" s="1"/>
      <c r="K164" s="1"/>
      <c r="L164" s="1"/>
      <c r="M164" s="1"/>
      <c r="N164" s="1"/>
      <c r="O164" s="1"/>
      <c r="P164" s="114"/>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row>
    <row r="165" spans="1:41" ht="15.75" customHeight="1">
      <c r="A165" s="1"/>
      <c r="B165" s="1"/>
      <c r="C165" s="1"/>
      <c r="D165" s="1"/>
      <c r="E165" s="1"/>
      <c r="F165" s="1"/>
      <c r="G165" s="1"/>
      <c r="H165" s="1"/>
      <c r="I165" s="1"/>
      <c r="J165" s="1"/>
      <c r="K165" s="1"/>
      <c r="L165" s="1"/>
      <c r="M165" s="1"/>
      <c r="N165" s="1"/>
      <c r="O165" s="1"/>
      <c r="P165" s="114"/>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row>
    <row r="166" spans="1:41" ht="15.75" customHeight="1">
      <c r="A166" s="1"/>
      <c r="B166" s="1"/>
      <c r="C166" s="1"/>
      <c r="D166" s="1"/>
      <c r="E166" s="1"/>
      <c r="F166" s="1"/>
      <c r="G166" s="1"/>
      <c r="H166" s="1"/>
      <c r="I166" s="1"/>
      <c r="J166" s="1"/>
      <c r="K166" s="1"/>
      <c r="L166" s="1"/>
      <c r="M166" s="1"/>
      <c r="N166" s="1"/>
      <c r="O166" s="1"/>
      <c r="P166" s="114"/>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row>
    <row r="167" spans="1:41" ht="15.75" customHeight="1">
      <c r="A167" s="1"/>
      <c r="B167" s="1"/>
      <c r="C167" s="1"/>
      <c r="D167" s="1"/>
      <c r="E167" s="1"/>
      <c r="F167" s="1"/>
      <c r="G167" s="1"/>
      <c r="H167" s="1"/>
      <c r="I167" s="1"/>
      <c r="J167" s="1"/>
      <c r="K167" s="1"/>
      <c r="L167" s="1"/>
      <c r="M167" s="1"/>
      <c r="N167" s="1"/>
      <c r="O167" s="1"/>
      <c r="P167" s="114"/>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row>
    <row r="168" spans="1:41" ht="15.75" customHeight="1">
      <c r="A168" s="1"/>
      <c r="B168" s="1"/>
      <c r="C168" s="1"/>
      <c r="D168" s="1"/>
      <c r="E168" s="1"/>
      <c r="F168" s="1"/>
      <c r="G168" s="1"/>
      <c r="H168" s="1"/>
      <c r="I168" s="1"/>
      <c r="J168" s="1"/>
      <c r="K168" s="1"/>
      <c r="L168" s="1"/>
      <c r="M168" s="1"/>
      <c r="N168" s="1"/>
      <c r="O168" s="1"/>
      <c r="P168" s="114"/>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row>
    <row r="169" spans="1:41" ht="15.75" customHeight="1">
      <c r="A169" s="1"/>
      <c r="B169" s="1"/>
      <c r="C169" s="1"/>
      <c r="D169" s="1"/>
      <c r="E169" s="1"/>
      <c r="F169" s="1"/>
      <c r="G169" s="1"/>
      <c r="H169" s="1"/>
      <c r="I169" s="1"/>
      <c r="J169" s="1"/>
      <c r="K169" s="1"/>
      <c r="L169" s="1"/>
      <c r="M169" s="1"/>
      <c r="N169" s="1"/>
      <c r="O169" s="1"/>
      <c r="P169" s="114"/>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row>
    <row r="170" spans="1:41" ht="15.75" customHeight="1">
      <c r="A170" s="1"/>
      <c r="B170" s="1"/>
      <c r="C170" s="1"/>
      <c r="D170" s="1"/>
      <c r="E170" s="1"/>
      <c r="F170" s="1"/>
      <c r="G170" s="1"/>
      <c r="H170" s="1"/>
      <c r="I170" s="1"/>
      <c r="J170" s="1"/>
      <c r="K170" s="1"/>
      <c r="L170" s="1"/>
      <c r="M170" s="1"/>
      <c r="N170" s="1"/>
      <c r="O170" s="1"/>
      <c r="P170" s="114"/>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row>
    <row r="171" spans="1:41" ht="15.75" customHeight="1">
      <c r="A171" s="1"/>
      <c r="B171" s="1"/>
      <c r="C171" s="1"/>
      <c r="D171" s="1"/>
      <c r="E171" s="1"/>
      <c r="F171" s="1"/>
      <c r="G171" s="1"/>
      <c r="H171" s="1"/>
      <c r="I171" s="1"/>
      <c r="J171" s="1"/>
      <c r="K171" s="1"/>
      <c r="L171" s="1"/>
      <c r="M171" s="1"/>
      <c r="N171" s="1"/>
      <c r="O171" s="1"/>
      <c r="P171" s="114"/>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row>
    <row r="172" spans="1:41" ht="15.75" customHeight="1">
      <c r="A172" s="1"/>
      <c r="B172" s="1"/>
      <c r="C172" s="1"/>
      <c r="D172" s="1"/>
      <c r="E172" s="1"/>
      <c r="F172" s="1"/>
      <c r="G172" s="1"/>
      <c r="H172" s="1"/>
      <c r="I172" s="1"/>
      <c r="J172" s="1"/>
      <c r="K172" s="1"/>
      <c r="L172" s="1"/>
      <c r="M172" s="1"/>
      <c r="N172" s="1"/>
      <c r="O172" s="1"/>
      <c r="P172" s="114"/>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row>
    <row r="173" spans="1:41" ht="15.75" customHeight="1">
      <c r="A173" s="1"/>
      <c r="B173" s="1"/>
      <c r="C173" s="1"/>
      <c r="D173" s="1"/>
      <c r="E173" s="1"/>
      <c r="F173" s="1"/>
      <c r="G173" s="1"/>
      <c r="H173" s="1"/>
      <c r="I173" s="1"/>
      <c r="J173" s="1"/>
      <c r="K173" s="1"/>
      <c r="L173" s="1"/>
      <c r="M173" s="1"/>
      <c r="N173" s="1"/>
      <c r="O173" s="1"/>
      <c r="P173" s="114"/>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row>
    <row r="174" spans="1:41" ht="15.75" customHeight="1">
      <c r="A174" s="1"/>
      <c r="B174" s="1"/>
      <c r="C174" s="1"/>
      <c r="D174" s="1"/>
      <c r="E174" s="1"/>
      <c r="F174" s="1"/>
      <c r="G174" s="1"/>
      <c r="H174" s="1"/>
      <c r="I174" s="1"/>
      <c r="J174" s="1"/>
      <c r="K174" s="1"/>
      <c r="L174" s="1"/>
      <c r="M174" s="1"/>
      <c r="N174" s="1"/>
      <c r="O174" s="1"/>
      <c r="P174" s="114"/>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row>
    <row r="175" spans="1:41" ht="15.75" customHeight="1">
      <c r="A175" s="1"/>
      <c r="B175" s="1"/>
      <c r="C175" s="1"/>
      <c r="D175" s="1"/>
      <c r="E175" s="1"/>
      <c r="F175" s="1"/>
      <c r="G175" s="1"/>
      <c r="H175" s="1"/>
      <c r="I175" s="1"/>
      <c r="J175" s="1"/>
      <c r="K175" s="1"/>
      <c r="L175" s="1"/>
      <c r="M175" s="1"/>
      <c r="N175" s="1"/>
      <c r="O175" s="1"/>
      <c r="P175" s="114"/>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row>
    <row r="176" spans="1:41" ht="15.75" customHeight="1">
      <c r="A176" s="1"/>
      <c r="B176" s="1"/>
      <c r="C176" s="1"/>
      <c r="D176" s="1"/>
      <c r="E176" s="1"/>
      <c r="F176" s="1"/>
      <c r="G176" s="1"/>
      <c r="H176" s="1"/>
      <c r="I176" s="1"/>
      <c r="J176" s="1"/>
      <c r="K176" s="1"/>
      <c r="L176" s="1"/>
      <c r="M176" s="1"/>
      <c r="N176" s="1"/>
      <c r="O176" s="1"/>
      <c r="P176" s="114"/>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row>
    <row r="177" spans="1:41" ht="15.75" customHeight="1">
      <c r="A177" s="1"/>
      <c r="B177" s="1"/>
      <c r="C177" s="1"/>
      <c r="D177" s="1"/>
      <c r="E177" s="1"/>
      <c r="F177" s="1"/>
      <c r="G177" s="1"/>
      <c r="H177" s="1"/>
      <c r="I177" s="1"/>
      <c r="J177" s="1"/>
      <c r="K177" s="1"/>
      <c r="L177" s="1"/>
      <c r="M177" s="1"/>
      <c r="N177" s="1"/>
      <c r="O177" s="1"/>
      <c r="P177" s="114"/>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row>
    <row r="178" spans="1:41" ht="15.75" customHeight="1">
      <c r="A178" s="1"/>
      <c r="B178" s="1"/>
      <c r="C178" s="1"/>
      <c r="D178" s="1"/>
      <c r="E178" s="1"/>
      <c r="F178" s="1"/>
      <c r="G178" s="1"/>
      <c r="H178" s="1"/>
      <c r="I178" s="1"/>
      <c r="J178" s="1"/>
      <c r="K178" s="1"/>
      <c r="L178" s="1"/>
      <c r="M178" s="1"/>
      <c r="N178" s="1"/>
      <c r="O178" s="1"/>
      <c r="P178" s="114"/>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row>
    <row r="179" spans="1:41" ht="15.75" customHeight="1">
      <c r="A179" s="1"/>
      <c r="B179" s="1"/>
      <c r="C179" s="1"/>
      <c r="D179" s="1"/>
      <c r="E179" s="1"/>
      <c r="F179" s="1"/>
      <c r="G179" s="1"/>
      <c r="H179" s="1"/>
      <c r="I179" s="1"/>
      <c r="J179" s="1"/>
      <c r="K179" s="1"/>
      <c r="L179" s="1"/>
      <c r="M179" s="1"/>
      <c r="N179" s="1"/>
      <c r="O179" s="1"/>
      <c r="P179" s="114"/>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row>
    <row r="180" spans="1:41" ht="15.75" customHeight="1">
      <c r="A180" s="1"/>
      <c r="B180" s="1"/>
      <c r="C180" s="1"/>
      <c r="D180" s="1"/>
      <c r="E180" s="1"/>
      <c r="F180" s="1"/>
      <c r="G180" s="1"/>
      <c r="H180" s="1"/>
      <c r="I180" s="1"/>
      <c r="J180" s="1"/>
      <c r="K180" s="1"/>
      <c r="L180" s="1"/>
      <c r="M180" s="1"/>
      <c r="N180" s="1"/>
      <c r="O180" s="1"/>
      <c r="P180" s="114"/>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row>
    <row r="181" spans="1:41" ht="15.75" customHeight="1">
      <c r="A181" s="1"/>
      <c r="B181" s="1"/>
      <c r="C181" s="1"/>
      <c r="D181" s="1"/>
      <c r="E181" s="1"/>
      <c r="F181" s="1"/>
      <c r="G181" s="1"/>
      <c r="H181" s="1"/>
      <c r="I181" s="1"/>
      <c r="J181" s="1"/>
      <c r="K181" s="1"/>
      <c r="L181" s="1"/>
      <c r="M181" s="1"/>
      <c r="N181" s="1"/>
      <c r="O181" s="1"/>
      <c r="P181" s="114"/>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row>
    <row r="182" spans="1:41" ht="15.75" customHeight="1">
      <c r="A182" s="1"/>
      <c r="B182" s="1"/>
      <c r="C182" s="1"/>
      <c r="D182" s="1"/>
      <c r="E182" s="1"/>
      <c r="F182" s="1"/>
      <c r="G182" s="1"/>
      <c r="H182" s="1"/>
      <c r="I182" s="1"/>
      <c r="J182" s="1"/>
      <c r="K182" s="1"/>
      <c r="L182" s="1"/>
      <c r="M182" s="1"/>
      <c r="N182" s="1"/>
      <c r="O182" s="1"/>
      <c r="P182" s="114"/>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row>
    <row r="183" spans="1:41" ht="15.75" customHeight="1">
      <c r="A183" s="1"/>
      <c r="B183" s="1"/>
      <c r="C183" s="1"/>
      <c r="D183" s="1"/>
      <c r="E183" s="1"/>
      <c r="F183" s="1"/>
      <c r="G183" s="1"/>
      <c r="H183" s="1"/>
      <c r="I183" s="1"/>
      <c r="J183" s="1"/>
      <c r="K183" s="1"/>
      <c r="L183" s="1"/>
      <c r="M183" s="1"/>
      <c r="N183" s="1"/>
      <c r="O183" s="1"/>
      <c r="P183" s="114"/>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row>
    <row r="184" spans="1:41" ht="15.75" customHeight="1">
      <c r="A184" s="1"/>
      <c r="B184" s="1"/>
      <c r="C184" s="1"/>
      <c r="D184" s="1"/>
      <c r="E184" s="1"/>
      <c r="F184" s="1"/>
      <c r="G184" s="1"/>
      <c r="H184" s="1"/>
      <c r="I184" s="1"/>
      <c r="J184" s="1"/>
      <c r="K184" s="1"/>
      <c r="L184" s="1"/>
      <c r="M184" s="1"/>
      <c r="N184" s="1"/>
      <c r="O184" s="1"/>
      <c r="P184" s="114"/>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row>
    <row r="185" spans="1:41" ht="15.75" customHeight="1">
      <c r="A185" s="1"/>
      <c r="B185" s="1"/>
      <c r="C185" s="1"/>
      <c r="D185" s="1"/>
      <c r="E185" s="1"/>
      <c r="F185" s="1"/>
      <c r="G185" s="1"/>
      <c r="H185" s="1"/>
      <c r="I185" s="1"/>
      <c r="J185" s="1"/>
      <c r="K185" s="1"/>
      <c r="L185" s="1"/>
      <c r="M185" s="1"/>
      <c r="N185" s="1"/>
      <c r="O185" s="1"/>
      <c r="P185" s="114"/>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row>
    <row r="186" spans="1:41" ht="15.75" customHeight="1">
      <c r="A186" s="1"/>
      <c r="B186" s="1"/>
      <c r="C186" s="1"/>
      <c r="D186" s="1"/>
      <c r="E186" s="1"/>
      <c r="F186" s="1"/>
      <c r="G186" s="1"/>
      <c r="H186" s="1"/>
      <c r="I186" s="1"/>
      <c r="J186" s="1"/>
      <c r="K186" s="1"/>
      <c r="L186" s="1"/>
      <c r="M186" s="1"/>
      <c r="N186" s="1"/>
      <c r="O186" s="1"/>
      <c r="P186" s="114"/>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row>
    <row r="187" spans="1:41" ht="15.75" customHeight="1">
      <c r="A187" s="1"/>
      <c r="B187" s="1"/>
      <c r="C187" s="1"/>
      <c r="D187" s="1"/>
      <c r="E187" s="1"/>
      <c r="F187" s="1"/>
      <c r="G187" s="1"/>
      <c r="H187" s="1"/>
      <c r="I187" s="1"/>
      <c r="J187" s="1"/>
      <c r="K187" s="1"/>
      <c r="L187" s="1"/>
      <c r="M187" s="1"/>
      <c r="N187" s="1"/>
      <c r="O187" s="1"/>
      <c r="P187" s="114"/>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row>
    <row r="188" spans="1:41" ht="15.75" customHeight="1">
      <c r="A188" s="1"/>
      <c r="B188" s="1"/>
      <c r="C188" s="1"/>
      <c r="D188" s="1"/>
      <c r="E188" s="1"/>
      <c r="F188" s="1"/>
      <c r="G188" s="1"/>
      <c r="H188" s="1"/>
      <c r="I188" s="1"/>
      <c r="J188" s="1"/>
      <c r="K188" s="1"/>
      <c r="L188" s="1"/>
      <c r="M188" s="1"/>
      <c r="N188" s="1"/>
      <c r="O188" s="1"/>
      <c r="P188" s="114"/>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row>
    <row r="189" spans="1:41" ht="15.75" customHeight="1">
      <c r="A189" s="1"/>
      <c r="B189" s="1"/>
      <c r="C189" s="1"/>
      <c r="D189" s="1"/>
      <c r="E189" s="1"/>
      <c r="F189" s="1"/>
      <c r="G189" s="1"/>
      <c r="H189" s="1"/>
      <c r="I189" s="1"/>
      <c r="J189" s="1"/>
      <c r="K189" s="1"/>
      <c r="L189" s="1"/>
      <c r="M189" s="1"/>
      <c r="N189" s="1"/>
      <c r="O189" s="1"/>
      <c r="P189" s="114"/>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row>
    <row r="190" spans="1:41" ht="15.75" customHeight="1">
      <c r="A190" s="1"/>
      <c r="B190" s="1"/>
      <c r="C190" s="1"/>
      <c r="D190" s="1"/>
      <c r="E190" s="1"/>
      <c r="F190" s="1"/>
      <c r="G190" s="1"/>
      <c r="H190" s="1"/>
      <c r="I190" s="1"/>
      <c r="J190" s="1"/>
      <c r="K190" s="1"/>
      <c r="L190" s="1"/>
      <c r="M190" s="1"/>
      <c r="N190" s="1"/>
      <c r="O190" s="1"/>
      <c r="P190" s="114"/>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row>
    <row r="191" spans="1:41" ht="15.75" customHeight="1">
      <c r="A191" s="1"/>
      <c r="B191" s="1"/>
      <c r="C191" s="1"/>
      <c r="D191" s="1"/>
      <c r="E191" s="1"/>
      <c r="F191" s="1"/>
      <c r="G191" s="1"/>
      <c r="H191" s="1"/>
      <c r="I191" s="1"/>
      <c r="J191" s="1"/>
      <c r="K191" s="1"/>
      <c r="L191" s="1"/>
      <c r="M191" s="1"/>
      <c r="N191" s="1"/>
      <c r="O191" s="1"/>
      <c r="P191" s="114"/>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row>
    <row r="192" spans="1:41" ht="15.75" customHeight="1">
      <c r="A192" s="1"/>
      <c r="B192" s="1"/>
      <c r="C192" s="1"/>
      <c r="D192" s="1"/>
      <c r="E192" s="1"/>
      <c r="F192" s="1"/>
      <c r="G192" s="1"/>
      <c r="H192" s="1"/>
      <c r="I192" s="1"/>
      <c r="J192" s="1"/>
      <c r="K192" s="1"/>
      <c r="L192" s="1"/>
      <c r="M192" s="1"/>
      <c r="N192" s="1"/>
      <c r="O192" s="1"/>
      <c r="P192" s="114"/>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row>
    <row r="193" spans="1:41" ht="15.75" customHeight="1">
      <c r="A193" s="1"/>
      <c r="B193" s="1"/>
      <c r="C193" s="1"/>
      <c r="D193" s="1"/>
      <c r="E193" s="1"/>
      <c r="F193" s="1"/>
      <c r="G193" s="1"/>
      <c r="H193" s="1"/>
      <c r="I193" s="1"/>
      <c r="J193" s="1"/>
      <c r="K193" s="1"/>
      <c r="L193" s="1"/>
      <c r="M193" s="1"/>
      <c r="N193" s="1"/>
      <c r="O193" s="1"/>
      <c r="P193" s="114"/>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row>
    <row r="194" spans="1:41" ht="15.75" customHeight="1">
      <c r="A194" s="1"/>
      <c r="B194" s="1"/>
      <c r="C194" s="1"/>
      <c r="D194" s="1"/>
      <c r="E194" s="1"/>
      <c r="F194" s="1"/>
      <c r="G194" s="1"/>
      <c r="H194" s="1"/>
      <c r="I194" s="1"/>
      <c r="J194" s="1"/>
      <c r="K194" s="1"/>
      <c r="L194" s="1"/>
      <c r="M194" s="1"/>
      <c r="N194" s="1"/>
      <c r="O194" s="1"/>
      <c r="P194" s="114"/>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row>
    <row r="195" spans="1:41" ht="15.75" customHeight="1">
      <c r="A195" s="1"/>
      <c r="B195" s="1"/>
      <c r="C195" s="1"/>
      <c r="D195" s="1"/>
      <c r="E195" s="1"/>
      <c r="F195" s="1"/>
      <c r="G195" s="1"/>
      <c r="H195" s="1"/>
      <c r="I195" s="1"/>
      <c r="J195" s="1"/>
      <c r="K195" s="1"/>
      <c r="L195" s="1"/>
      <c r="M195" s="1"/>
      <c r="N195" s="1"/>
      <c r="O195" s="1"/>
      <c r="P195" s="114"/>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row>
    <row r="196" spans="1:41" ht="15.75" customHeight="1">
      <c r="A196" s="1"/>
      <c r="B196" s="1"/>
      <c r="C196" s="1"/>
      <c r="D196" s="1"/>
      <c r="E196" s="1"/>
      <c r="F196" s="1"/>
      <c r="G196" s="1"/>
      <c r="H196" s="1"/>
      <c r="I196" s="1"/>
      <c r="J196" s="1"/>
      <c r="K196" s="1"/>
      <c r="L196" s="1"/>
      <c r="M196" s="1"/>
      <c r="N196" s="1"/>
      <c r="O196" s="1"/>
      <c r="P196" s="114"/>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row>
    <row r="197" spans="1:41" ht="15.75" customHeight="1">
      <c r="A197" s="1"/>
      <c r="B197" s="1"/>
      <c r="C197" s="1"/>
      <c r="D197" s="1"/>
      <c r="E197" s="1"/>
      <c r="F197" s="1"/>
      <c r="G197" s="1"/>
      <c r="H197" s="1"/>
      <c r="I197" s="1"/>
      <c r="J197" s="1"/>
      <c r="K197" s="1"/>
      <c r="L197" s="1"/>
      <c r="M197" s="1"/>
      <c r="N197" s="1"/>
      <c r="O197" s="1"/>
      <c r="P197" s="114"/>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row>
    <row r="198" spans="1:41" ht="15.75" customHeight="1">
      <c r="A198" s="1"/>
      <c r="B198" s="1"/>
      <c r="C198" s="1"/>
      <c r="D198" s="1"/>
      <c r="E198" s="1"/>
      <c r="F198" s="1"/>
      <c r="G198" s="1"/>
      <c r="H198" s="1"/>
      <c r="I198" s="1"/>
      <c r="J198" s="1"/>
      <c r="K198" s="1"/>
      <c r="L198" s="1"/>
      <c r="M198" s="1"/>
      <c r="N198" s="1"/>
      <c r="O198" s="1"/>
      <c r="P198" s="114"/>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row>
    <row r="199" spans="1:41" ht="15.75" customHeight="1">
      <c r="A199" s="1"/>
      <c r="B199" s="1"/>
      <c r="C199" s="1"/>
      <c r="D199" s="1"/>
      <c r="E199" s="1"/>
      <c r="F199" s="1"/>
      <c r="G199" s="1"/>
      <c r="H199" s="1"/>
      <c r="I199" s="1"/>
      <c r="J199" s="1"/>
      <c r="K199" s="1"/>
      <c r="L199" s="1"/>
      <c r="M199" s="1"/>
      <c r="N199" s="1"/>
      <c r="O199" s="1"/>
      <c r="P199" s="114"/>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row>
    <row r="200" spans="1:41" ht="15.75" customHeight="1">
      <c r="A200" s="1"/>
      <c r="B200" s="1"/>
      <c r="C200" s="1"/>
      <c r="D200" s="1"/>
      <c r="E200" s="1"/>
      <c r="F200" s="1"/>
      <c r="G200" s="1"/>
      <c r="H200" s="1"/>
      <c r="I200" s="1"/>
      <c r="J200" s="1"/>
      <c r="K200" s="1"/>
      <c r="L200" s="1"/>
      <c r="M200" s="1"/>
      <c r="N200" s="1"/>
      <c r="O200" s="1"/>
      <c r="P200" s="114"/>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row>
    <row r="201" spans="1:41" ht="15.75" customHeight="1">
      <c r="A201" s="1"/>
      <c r="B201" s="1"/>
      <c r="C201" s="1"/>
      <c r="D201" s="1"/>
      <c r="E201" s="1"/>
      <c r="F201" s="1"/>
      <c r="G201" s="1"/>
      <c r="H201" s="1"/>
      <c r="I201" s="1"/>
      <c r="J201" s="1"/>
      <c r="K201" s="1"/>
      <c r="L201" s="1"/>
      <c r="M201" s="1"/>
      <c r="N201" s="1"/>
      <c r="O201" s="1"/>
      <c r="P201" s="114"/>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row>
    <row r="202" spans="1:41" ht="15.75" customHeight="1">
      <c r="A202" s="1"/>
      <c r="B202" s="1"/>
      <c r="C202" s="1"/>
      <c r="D202" s="1"/>
      <c r="E202" s="1"/>
      <c r="F202" s="1"/>
      <c r="G202" s="1"/>
      <c r="H202" s="1"/>
      <c r="I202" s="1"/>
      <c r="J202" s="1"/>
      <c r="K202" s="1"/>
      <c r="L202" s="1"/>
      <c r="M202" s="1"/>
      <c r="N202" s="1"/>
      <c r="O202" s="1"/>
      <c r="P202" s="114"/>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row>
    <row r="203" spans="1:41" ht="15.75" customHeight="1">
      <c r="A203" s="1"/>
      <c r="B203" s="1"/>
      <c r="C203" s="1"/>
      <c r="D203" s="1"/>
      <c r="E203" s="1"/>
      <c r="F203" s="1"/>
      <c r="G203" s="1"/>
      <c r="H203" s="1"/>
      <c r="I203" s="1"/>
      <c r="J203" s="1"/>
      <c r="K203" s="1"/>
      <c r="L203" s="1"/>
      <c r="M203" s="1"/>
      <c r="N203" s="1"/>
      <c r="O203" s="1"/>
      <c r="P203" s="114"/>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row>
    <row r="204" spans="1:41" ht="15.75" customHeight="1">
      <c r="A204" s="1"/>
      <c r="B204" s="1"/>
      <c r="C204" s="1"/>
      <c r="D204" s="1"/>
      <c r="E204" s="1"/>
      <c r="F204" s="1"/>
      <c r="G204" s="1"/>
      <c r="H204" s="1"/>
      <c r="I204" s="1"/>
      <c r="J204" s="1"/>
      <c r="K204" s="1"/>
      <c r="L204" s="1"/>
      <c r="M204" s="1"/>
      <c r="N204" s="1"/>
      <c r="O204" s="1"/>
      <c r="P204" s="114"/>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row>
    <row r="205" spans="1:41" ht="15.75" customHeight="1">
      <c r="A205" s="1"/>
      <c r="B205" s="1"/>
      <c r="C205" s="1"/>
      <c r="D205" s="1"/>
      <c r="E205" s="1"/>
      <c r="F205" s="1"/>
      <c r="G205" s="1"/>
      <c r="H205" s="1"/>
      <c r="I205" s="1"/>
      <c r="J205" s="1"/>
      <c r="K205" s="1"/>
      <c r="L205" s="1"/>
      <c r="M205" s="1"/>
      <c r="N205" s="1"/>
      <c r="O205" s="1"/>
      <c r="P205" s="114"/>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row>
    <row r="206" spans="1:41" ht="15.75" customHeight="1">
      <c r="A206" s="1"/>
      <c r="B206" s="1"/>
      <c r="C206" s="1"/>
      <c r="D206" s="1"/>
      <c r="E206" s="1"/>
      <c r="F206" s="1"/>
      <c r="G206" s="1"/>
      <c r="H206" s="1"/>
      <c r="I206" s="1"/>
      <c r="J206" s="1"/>
      <c r="K206" s="1"/>
      <c r="L206" s="1"/>
      <c r="M206" s="1"/>
      <c r="N206" s="1"/>
      <c r="O206" s="1"/>
      <c r="P206" s="114"/>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row>
    <row r="207" spans="1:41" ht="15.75" customHeight="1">
      <c r="A207" s="1"/>
      <c r="B207" s="1"/>
      <c r="C207" s="1"/>
      <c r="D207" s="1"/>
      <c r="E207" s="1"/>
      <c r="F207" s="1"/>
      <c r="G207" s="1"/>
      <c r="H207" s="1"/>
      <c r="I207" s="1"/>
      <c r="J207" s="1"/>
      <c r="K207" s="1"/>
      <c r="L207" s="1"/>
      <c r="M207" s="1"/>
      <c r="N207" s="1"/>
      <c r="O207" s="1"/>
      <c r="P207" s="114"/>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row>
    <row r="208" spans="1:41" ht="15.75" customHeight="1">
      <c r="A208" s="1"/>
      <c r="B208" s="1"/>
      <c r="C208" s="1"/>
      <c r="D208" s="1"/>
      <c r="E208" s="1"/>
      <c r="F208" s="1"/>
      <c r="G208" s="1"/>
      <c r="H208" s="1"/>
      <c r="I208" s="1"/>
      <c r="J208" s="1"/>
      <c r="K208" s="1"/>
      <c r="L208" s="1"/>
      <c r="M208" s="1"/>
      <c r="N208" s="1"/>
      <c r="O208" s="1"/>
      <c r="P208" s="114"/>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row>
    <row r="209" spans="1:41" ht="15.75" customHeight="1">
      <c r="A209" s="1"/>
      <c r="B209" s="1"/>
      <c r="C209" s="1"/>
      <c r="D209" s="1"/>
      <c r="E209" s="1"/>
      <c r="F209" s="1"/>
      <c r="G209" s="1"/>
      <c r="H209" s="1"/>
      <c r="I209" s="1"/>
      <c r="J209" s="1"/>
      <c r="K209" s="1"/>
      <c r="L209" s="1"/>
      <c r="M209" s="1"/>
      <c r="N209" s="1"/>
      <c r="O209" s="1"/>
      <c r="P209" s="114"/>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row>
    <row r="210" spans="1:41" ht="15.75" customHeight="1">
      <c r="A210" s="1"/>
      <c r="B210" s="1"/>
      <c r="C210" s="1"/>
      <c r="D210" s="1"/>
      <c r="E210" s="1"/>
      <c r="F210" s="1"/>
      <c r="G210" s="1"/>
      <c r="H210" s="1"/>
      <c r="I210" s="1"/>
      <c r="J210" s="1"/>
      <c r="K210" s="1"/>
      <c r="L210" s="1"/>
      <c r="M210" s="1"/>
      <c r="N210" s="1"/>
      <c r="O210" s="1"/>
      <c r="P210" s="114"/>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row>
    <row r="211" spans="1:41" ht="15.75" customHeight="1">
      <c r="A211" s="1"/>
      <c r="B211" s="1"/>
      <c r="C211" s="1"/>
      <c r="D211" s="1"/>
      <c r="E211" s="1"/>
      <c r="F211" s="1"/>
      <c r="G211" s="1"/>
      <c r="H211" s="1"/>
      <c r="I211" s="1"/>
      <c r="J211" s="1"/>
      <c r="K211" s="1"/>
      <c r="L211" s="1"/>
      <c r="M211" s="1"/>
      <c r="N211" s="1"/>
      <c r="O211" s="1"/>
      <c r="P211" s="114"/>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row>
    <row r="212" spans="1:41" ht="15.75" customHeight="1">
      <c r="A212" s="1"/>
      <c r="B212" s="1"/>
      <c r="C212" s="1"/>
      <c r="D212" s="1"/>
      <c r="E212" s="1"/>
      <c r="F212" s="1"/>
      <c r="G212" s="1"/>
      <c r="H212" s="1"/>
      <c r="I212" s="1"/>
      <c r="J212" s="1"/>
      <c r="K212" s="1"/>
      <c r="L212" s="1"/>
      <c r="M212" s="1"/>
      <c r="N212" s="1"/>
      <c r="O212" s="1"/>
      <c r="P212" s="114"/>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row>
    <row r="213" spans="1:41" ht="15.75" customHeight="1">
      <c r="A213" s="1"/>
      <c r="B213" s="1"/>
      <c r="C213" s="1"/>
      <c r="D213" s="1"/>
      <c r="E213" s="1"/>
      <c r="F213" s="1"/>
      <c r="G213" s="1"/>
      <c r="H213" s="1"/>
      <c r="I213" s="1"/>
      <c r="J213" s="1"/>
      <c r="K213" s="1"/>
      <c r="L213" s="1"/>
      <c r="M213" s="1"/>
      <c r="N213" s="1"/>
      <c r="O213" s="1"/>
      <c r="P213" s="114"/>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row>
    <row r="214" spans="1:41" ht="15.75" customHeight="1">
      <c r="A214" s="1"/>
      <c r="B214" s="1"/>
      <c r="C214" s="1"/>
      <c r="D214" s="1"/>
      <c r="E214" s="1"/>
      <c r="F214" s="1"/>
      <c r="G214" s="1"/>
      <c r="H214" s="1"/>
      <c r="I214" s="1"/>
      <c r="J214" s="1"/>
      <c r="K214" s="1"/>
      <c r="L214" s="1"/>
      <c r="M214" s="1"/>
      <c r="N214" s="1"/>
      <c r="O214" s="1"/>
      <c r="P214" s="114"/>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row>
    <row r="215" spans="1:41" ht="15.75" customHeight="1">
      <c r="A215" s="1"/>
      <c r="B215" s="1"/>
      <c r="C215" s="1"/>
      <c r="D215" s="1"/>
      <c r="E215" s="1"/>
      <c r="F215" s="1"/>
      <c r="G215" s="1"/>
      <c r="H215" s="1"/>
      <c r="I215" s="1"/>
      <c r="J215" s="1"/>
      <c r="K215" s="1"/>
      <c r="L215" s="1"/>
      <c r="M215" s="1"/>
      <c r="N215" s="1"/>
      <c r="O215" s="1"/>
      <c r="P215" s="114"/>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row>
    <row r="216" spans="1:41" ht="15.75" customHeight="1">
      <c r="A216" s="1"/>
      <c r="B216" s="1"/>
      <c r="C216" s="1"/>
      <c r="D216" s="1"/>
      <c r="E216" s="1"/>
      <c r="F216" s="1"/>
      <c r="G216" s="1"/>
      <c r="H216" s="1"/>
      <c r="I216" s="1"/>
      <c r="J216" s="1"/>
      <c r="K216" s="1"/>
      <c r="L216" s="1"/>
      <c r="M216" s="1"/>
      <c r="N216" s="1"/>
      <c r="O216" s="1"/>
      <c r="P216" s="114"/>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row>
    <row r="217" spans="1:41" ht="15.75" customHeight="1">
      <c r="A217" s="1"/>
      <c r="B217" s="1"/>
      <c r="C217" s="1"/>
      <c r="D217" s="1"/>
      <c r="E217" s="1"/>
      <c r="F217" s="1"/>
      <c r="G217" s="1"/>
      <c r="H217" s="1"/>
      <c r="I217" s="1"/>
      <c r="J217" s="1"/>
      <c r="K217" s="1"/>
      <c r="L217" s="1"/>
      <c r="M217" s="1"/>
      <c r="N217" s="1"/>
      <c r="O217" s="1"/>
      <c r="P217" s="114"/>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row>
    <row r="218" spans="1:41" ht="15.75" customHeight="1">
      <c r="A218" s="1"/>
      <c r="B218" s="1"/>
      <c r="C218" s="1"/>
      <c r="D218" s="1"/>
      <c r="E218" s="1"/>
      <c r="F218" s="1"/>
      <c r="G218" s="1"/>
      <c r="H218" s="1"/>
      <c r="I218" s="1"/>
      <c r="J218" s="1"/>
      <c r="K218" s="1"/>
      <c r="L218" s="1"/>
      <c r="M218" s="1"/>
      <c r="N218" s="1"/>
      <c r="O218" s="1"/>
      <c r="P218" s="114"/>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row>
    <row r="219" spans="1:41" ht="15.75" customHeight="1">
      <c r="A219" s="1"/>
      <c r="B219" s="1"/>
      <c r="C219" s="1"/>
      <c r="D219" s="1"/>
      <c r="E219" s="1"/>
      <c r="F219" s="1"/>
      <c r="G219" s="1"/>
      <c r="H219" s="1"/>
      <c r="I219" s="1"/>
      <c r="J219" s="1"/>
      <c r="K219" s="1"/>
      <c r="L219" s="1"/>
      <c r="M219" s="1"/>
      <c r="N219" s="1"/>
      <c r="O219" s="1"/>
      <c r="P219" s="114"/>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row>
    <row r="220" spans="1:41" ht="15.75" customHeight="1">
      <c r="A220" s="1"/>
      <c r="B220" s="1"/>
      <c r="C220" s="1"/>
      <c r="D220" s="1"/>
      <c r="E220" s="1"/>
      <c r="F220" s="1"/>
      <c r="G220" s="1"/>
      <c r="H220" s="1"/>
      <c r="I220" s="1"/>
      <c r="J220" s="1"/>
      <c r="K220" s="1"/>
      <c r="L220" s="1"/>
      <c r="M220" s="1"/>
      <c r="N220" s="1"/>
      <c r="O220" s="1"/>
      <c r="P220" s="114"/>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row>
    <row r="221" spans="1:41" ht="15.75" customHeight="1">
      <c r="A221" s="1"/>
      <c r="B221" s="1"/>
      <c r="C221" s="1"/>
      <c r="D221" s="1"/>
      <c r="E221" s="1"/>
      <c r="F221" s="1"/>
      <c r="G221" s="1"/>
      <c r="H221" s="1"/>
      <c r="I221" s="1"/>
      <c r="J221" s="1"/>
      <c r="K221" s="1"/>
      <c r="L221" s="1"/>
      <c r="M221" s="1"/>
      <c r="N221" s="1"/>
      <c r="O221" s="1"/>
      <c r="P221" s="114"/>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row>
    <row r="222" spans="1:41" ht="15.75" customHeight="1">
      <c r="A222" s="1"/>
      <c r="B222" s="1"/>
      <c r="C222" s="1"/>
      <c r="D222" s="1"/>
      <c r="E222" s="1"/>
      <c r="F222" s="1"/>
      <c r="G222" s="1"/>
      <c r="H222" s="1"/>
      <c r="I222" s="1"/>
      <c r="J222" s="1"/>
      <c r="K222" s="1"/>
      <c r="L222" s="1"/>
      <c r="M222" s="1"/>
      <c r="N222" s="1"/>
      <c r="O222" s="1"/>
      <c r="P222" s="114"/>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row>
    <row r="223" spans="1:41" ht="15.75" customHeight="1">
      <c r="A223" s="1"/>
      <c r="B223" s="1"/>
      <c r="C223" s="1"/>
      <c r="D223" s="1"/>
      <c r="E223" s="1"/>
      <c r="F223" s="1"/>
      <c r="G223" s="1"/>
      <c r="H223" s="1"/>
      <c r="I223" s="1"/>
      <c r="J223" s="1"/>
      <c r="K223" s="1"/>
      <c r="L223" s="1"/>
      <c r="M223" s="1"/>
      <c r="N223" s="1"/>
      <c r="O223" s="1"/>
      <c r="P223" s="114"/>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row>
    <row r="224" spans="1:41" ht="15.75" customHeight="1">
      <c r="A224" s="1"/>
      <c r="B224" s="1"/>
      <c r="C224" s="1"/>
      <c r="D224" s="1"/>
      <c r="E224" s="1"/>
      <c r="F224" s="1"/>
      <c r="G224" s="1"/>
      <c r="H224" s="1"/>
      <c r="I224" s="1"/>
      <c r="J224" s="1"/>
      <c r="K224" s="1"/>
      <c r="L224" s="1"/>
      <c r="M224" s="1"/>
      <c r="N224" s="1"/>
      <c r="O224" s="1"/>
      <c r="P224" s="114"/>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row>
    <row r="225" spans="1:41" ht="15.75" customHeight="1">
      <c r="A225" s="1"/>
      <c r="B225" s="1"/>
      <c r="C225" s="1"/>
      <c r="D225" s="1"/>
      <c r="E225" s="1"/>
      <c r="F225" s="1"/>
      <c r="G225" s="1"/>
      <c r="H225" s="1"/>
      <c r="I225" s="1"/>
      <c r="J225" s="1"/>
      <c r="K225" s="1"/>
      <c r="L225" s="1"/>
      <c r="M225" s="1"/>
      <c r="N225" s="1"/>
      <c r="O225" s="1"/>
      <c r="P225" s="114"/>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row>
    <row r="226" spans="1:41" ht="15.75" customHeight="1">
      <c r="A226" s="1"/>
      <c r="B226" s="1"/>
      <c r="C226" s="1"/>
      <c r="D226" s="1"/>
      <c r="E226" s="1"/>
      <c r="F226" s="1"/>
      <c r="G226" s="1"/>
      <c r="H226" s="1"/>
      <c r="I226" s="1"/>
      <c r="J226" s="1"/>
      <c r="K226" s="1"/>
      <c r="L226" s="1"/>
      <c r="M226" s="1"/>
      <c r="N226" s="1"/>
      <c r="O226" s="1"/>
      <c r="P226" s="114"/>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row>
    <row r="227" spans="1:41" ht="15.75" customHeight="1">
      <c r="A227" s="1"/>
      <c r="B227" s="1"/>
      <c r="C227" s="1"/>
      <c r="D227" s="1"/>
      <c r="E227" s="1"/>
      <c r="F227" s="1"/>
      <c r="G227" s="1"/>
      <c r="H227" s="1"/>
      <c r="I227" s="1"/>
      <c r="J227" s="1"/>
      <c r="K227" s="1"/>
      <c r="L227" s="1"/>
      <c r="M227" s="1"/>
      <c r="N227" s="1"/>
      <c r="O227" s="1"/>
      <c r="P227" s="114"/>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row>
    <row r="228" spans="1:41" ht="15.75" customHeight="1">
      <c r="A228" s="1"/>
      <c r="B228" s="1"/>
      <c r="C228" s="1"/>
      <c r="D228" s="1"/>
      <c r="E228" s="1"/>
      <c r="F228" s="1"/>
      <c r="G228" s="1"/>
      <c r="H228" s="1"/>
      <c r="I228" s="1"/>
      <c r="J228" s="1"/>
      <c r="K228" s="1"/>
      <c r="L228" s="1"/>
      <c r="M228" s="1"/>
      <c r="N228" s="1"/>
      <c r="O228" s="1"/>
      <c r="P228" s="114"/>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row>
    <row r="229" spans="1:41" ht="15.75" customHeight="1">
      <c r="A229" s="1"/>
      <c r="B229" s="1"/>
      <c r="C229" s="1"/>
      <c r="D229" s="1"/>
      <c r="E229" s="1"/>
      <c r="F229" s="1"/>
      <c r="G229" s="1"/>
      <c r="H229" s="1"/>
      <c r="I229" s="1"/>
      <c r="J229" s="1"/>
      <c r="K229" s="1"/>
      <c r="L229" s="1"/>
      <c r="M229" s="1"/>
      <c r="N229" s="1"/>
      <c r="O229" s="1"/>
      <c r="P229" s="114"/>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row>
    <row r="230" spans="1:41" ht="15.75" customHeight="1">
      <c r="A230" s="1"/>
      <c r="B230" s="1"/>
      <c r="C230" s="1"/>
      <c r="D230" s="1"/>
      <c r="E230" s="1"/>
      <c r="F230" s="1"/>
      <c r="G230" s="1"/>
      <c r="H230" s="1"/>
      <c r="I230" s="1"/>
      <c r="J230" s="1"/>
      <c r="K230" s="1"/>
      <c r="L230" s="1"/>
      <c r="M230" s="1"/>
      <c r="N230" s="1"/>
      <c r="O230" s="1"/>
      <c r="P230" s="114"/>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row>
    <row r="231" spans="1:41" ht="15.75" customHeight="1">
      <c r="A231" s="1"/>
      <c r="B231" s="1"/>
      <c r="C231" s="1"/>
      <c r="D231" s="1"/>
      <c r="E231" s="1"/>
      <c r="F231" s="1"/>
      <c r="G231" s="1"/>
      <c r="H231" s="1"/>
      <c r="I231" s="1"/>
      <c r="J231" s="1"/>
      <c r="K231" s="1"/>
      <c r="L231" s="1"/>
      <c r="M231" s="1"/>
      <c r="N231" s="1"/>
      <c r="O231" s="1"/>
      <c r="P231" s="114"/>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row>
    <row r="232" spans="1:41" ht="15.75" customHeight="1">
      <c r="A232" s="1"/>
      <c r="B232" s="1"/>
      <c r="C232" s="1"/>
      <c r="D232" s="1"/>
      <c r="E232" s="1"/>
      <c r="F232" s="1"/>
      <c r="G232" s="1"/>
      <c r="H232" s="1"/>
      <c r="I232" s="1"/>
      <c r="J232" s="1"/>
      <c r="K232" s="1"/>
      <c r="L232" s="1"/>
      <c r="M232" s="1"/>
      <c r="N232" s="1"/>
      <c r="O232" s="1"/>
      <c r="P232" s="114"/>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row>
    <row r="233" spans="1:41" ht="15.75" customHeight="1">
      <c r="A233" s="1"/>
      <c r="B233" s="1"/>
      <c r="C233" s="1"/>
      <c r="D233" s="1"/>
      <c r="E233" s="1"/>
      <c r="F233" s="1"/>
      <c r="G233" s="1"/>
      <c r="H233" s="1"/>
      <c r="I233" s="1"/>
      <c r="J233" s="1"/>
      <c r="K233" s="1"/>
      <c r="L233" s="1"/>
      <c r="M233" s="1"/>
      <c r="N233" s="1"/>
      <c r="O233" s="1"/>
      <c r="P233" s="114"/>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row>
    <row r="234" spans="1:41" ht="15.75" customHeight="1">
      <c r="A234" s="1"/>
      <c r="B234" s="1"/>
      <c r="C234" s="1"/>
      <c r="D234" s="1"/>
      <c r="E234" s="1"/>
      <c r="F234" s="1"/>
      <c r="G234" s="1"/>
      <c r="H234" s="1"/>
      <c r="I234" s="1"/>
      <c r="J234" s="1"/>
      <c r="K234" s="1"/>
      <c r="L234" s="1"/>
      <c r="M234" s="1"/>
      <c r="N234" s="1"/>
      <c r="O234" s="1"/>
      <c r="P234" s="114"/>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row>
    <row r="235" spans="1:41" ht="15.75" customHeight="1">
      <c r="A235" s="1"/>
      <c r="B235" s="1"/>
      <c r="C235" s="1"/>
      <c r="D235" s="1"/>
      <c r="E235" s="1"/>
      <c r="F235" s="1"/>
      <c r="G235" s="1"/>
      <c r="H235" s="1"/>
      <c r="I235" s="1"/>
      <c r="J235" s="1"/>
      <c r="K235" s="1"/>
      <c r="L235" s="1"/>
      <c r="M235" s="1"/>
      <c r="N235" s="1"/>
      <c r="O235" s="1"/>
      <c r="P235" s="114"/>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row>
    <row r="236" spans="1:41" ht="15.75" customHeight="1">
      <c r="A236" s="1"/>
      <c r="B236" s="1"/>
      <c r="C236" s="1"/>
      <c r="D236" s="1"/>
      <c r="E236" s="1"/>
      <c r="F236" s="1"/>
      <c r="G236" s="1"/>
      <c r="H236" s="1"/>
      <c r="I236" s="1"/>
      <c r="J236" s="1"/>
      <c r="K236" s="1"/>
      <c r="L236" s="1"/>
      <c r="M236" s="1"/>
      <c r="N236" s="1"/>
      <c r="O236" s="1"/>
      <c r="P236" s="114"/>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row>
    <row r="237" spans="1:41" ht="15.75" customHeight="1">
      <c r="A237" s="1"/>
      <c r="B237" s="1"/>
      <c r="C237" s="1"/>
      <c r="D237" s="1"/>
      <c r="E237" s="1"/>
      <c r="F237" s="1"/>
      <c r="G237" s="1"/>
      <c r="H237" s="1"/>
      <c r="I237" s="1"/>
      <c r="J237" s="1"/>
      <c r="K237" s="1"/>
      <c r="L237" s="1"/>
      <c r="M237" s="1"/>
      <c r="N237" s="1"/>
      <c r="O237" s="1"/>
      <c r="P237" s="114"/>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row>
    <row r="238" spans="1:41" ht="15.75" customHeight="1">
      <c r="A238" s="1"/>
      <c r="B238" s="1"/>
      <c r="C238" s="1"/>
      <c r="D238" s="1"/>
      <c r="E238" s="1"/>
      <c r="F238" s="1"/>
      <c r="G238" s="1"/>
      <c r="H238" s="1"/>
      <c r="I238" s="1"/>
      <c r="J238" s="1"/>
      <c r="K238" s="1"/>
      <c r="L238" s="1"/>
      <c r="M238" s="1"/>
      <c r="N238" s="1"/>
      <c r="O238" s="1"/>
      <c r="P238" s="114"/>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row>
    <row r="239" spans="1:41" ht="15.75" customHeight="1">
      <c r="A239" s="1"/>
      <c r="B239" s="1"/>
      <c r="C239" s="1"/>
      <c r="D239" s="1"/>
      <c r="E239" s="1"/>
      <c r="F239" s="1"/>
      <c r="G239" s="1"/>
      <c r="H239" s="1"/>
      <c r="I239" s="1"/>
      <c r="J239" s="1"/>
      <c r="K239" s="1"/>
      <c r="L239" s="1"/>
      <c r="M239" s="1"/>
      <c r="N239" s="1"/>
      <c r="O239" s="1"/>
      <c r="P239" s="114"/>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row>
    <row r="240" spans="1:41" ht="15.75" customHeight="1">
      <c r="A240" s="1"/>
      <c r="B240" s="1"/>
      <c r="C240" s="1"/>
      <c r="D240" s="1"/>
      <c r="E240" s="1"/>
      <c r="F240" s="1"/>
      <c r="G240" s="1"/>
      <c r="H240" s="1"/>
      <c r="I240" s="1"/>
      <c r="J240" s="1"/>
      <c r="K240" s="1"/>
      <c r="L240" s="1"/>
      <c r="M240" s="1"/>
      <c r="N240" s="1"/>
      <c r="O240" s="1"/>
      <c r="P240" s="114"/>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row>
    <row r="241" spans="1:41" ht="15.75" customHeight="1">
      <c r="A241" s="1"/>
      <c r="B241" s="1"/>
      <c r="C241" s="1"/>
      <c r="D241" s="1"/>
      <c r="E241" s="1"/>
      <c r="F241" s="1"/>
      <c r="G241" s="1"/>
      <c r="H241" s="1"/>
      <c r="I241" s="1"/>
      <c r="J241" s="1"/>
      <c r="K241" s="1"/>
      <c r="L241" s="1"/>
      <c r="M241" s="1"/>
      <c r="N241" s="1"/>
      <c r="O241" s="1"/>
      <c r="P241" s="114"/>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row>
    <row r="242" spans="1:41" ht="15.75" customHeight="1">
      <c r="A242" s="1"/>
      <c r="B242" s="1"/>
      <c r="C242" s="1"/>
      <c r="D242" s="1"/>
      <c r="E242" s="1"/>
      <c r="F242" s="1"/>
      <c r="G242" s="1"/>
      <c r="H242" s="1"/>
      <c r="I242" s="1"/>
      <c r="J242" s="1"/>
      <c r="K242" s="1"/>
      <c r="L242" s="1"/>
      <c r="M242" s="1"/>
      <c r="N242" s="1"/>
      <c r="O242" s="1"/>
      <c r="P242" s="114"/>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row>
    <row r="243" spans="1:41" ht="15.75" customHeight="1">
      <c r="A243" s="1"/>
      <c r="B243" s="1"/>
      <c r="C243" s="1"/>
      <c r="D243" s="1"/>
      <c r="E243" s="1"/>
      <c r="F243" s="1"/>
      <c r="G243" s="1"/>
      <c r="H243" s="1"/>
      <c r="I243" s="1"/>
      <c r="J243" s="1"/>
      <c r="K243" s="1"/>
      <c r="L243" s="1"/>
      <c r="M243" s="1"/>
      <c r="N243" s="1"/>
      <c r="O243" s="1"/>
      <c r="P243" s="114"/>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row>
    <row r="244" spans="1:41" ht="15.75" customHeight="1">
      <c r="A244" s="1"/>
      <c r="B244" s="1"/>
      <c r="C244" s="1"/>
      <c r="D244" s="1"/>
      <c r="E244" s="1"/>
      <c r="F244" s="1"/>
      <c r="G244" s="1"/>
      <c r="H244" s="1"/>
      <c r="I244" s="1"/>
      <c r="J244" s="1"/>
      <c r="K244" s="1"/>
      <c r="L244" s="1"/>
      <c r="M244" s="1"/>
      <c r="N244" s="1"/>
      <c r="O244" s="1"/>
      <c r="P244" s="114"/>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row>
    <row r="245" spans="1:41" ht="15.75" customHeight="1">
      <c r="A245" s="1"/>
      <c r="B245" s="1"/>
      <c r="C245" s="1"/>
      <c r="D245" s="1"/>
      <c r="E245" s="1"/>
      <c r="F245" s="1"/>
      <c r="G245" s="1"/>
      <c r="H245" s="1"/>
      <c r="I245" s="1"/>
      <c r="J245" s="1"/>
      <c r="K245" s="1"/>
      <c r="L245" s="1"/>
      <c r="M245" s="1"/>
      <c r="N245" s="1"/>
      <c r="O245" s="1"/>
      <c r="P245" s="114"/>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row>
    <row r="246" spans="1:41" ht="15.75" customHeight="1">
      <c r="A246" s="1"/>
      <c r="B246" s="1"/>
      <c r="C246" s="1"/>
      <c r="D246" s="1"/>
      <c r="E246" s="1"/>
      <c r="F246" s="1"/>
      <c r="G246" s="1"/>
      <c r="H246" s="1"/>
      <c r="I246" s="1"/>
      <c r="J246" s="1"/>
      <c r="K246" s="1"/>
      <c r="L246" s="1"/>
      <c r="M246" s="1"/>
      <c r="N246" s="1"/>
      <c r="O246" s="1"/>
      <c r="P246" s="114"/>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row>
    <row r="247" spans="1:41" ht="15.75" customHeight="1">
      <c r="A247" s="1"/>
      <c r="B247" s="1"/>
      <c r="C247" s="1"/>
      <c r="D247" s="1"/>
      <c r="E247" s="1"/>
      <c r="F247" s="1"/>
      <c r="G247" s="1"/>
      <c r="H247" s="1"/>
      <c r="I247" s="1"/>
      <c r="J247" s="1"/>
      <c r="K247" s="1"/>
      <c r="L247" s="1"/>
      <c r="M247" s="1"/>
      <c r="N247" s="1"/>
      <c r="O247" s="1"/>
      <c r="P247" s="114"/>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row>
    <row r="248" spans="1:41" ht="15.75" customHeight="1">
      <c r="A248" s="1"/>
      <c r="B248" s="1"/>
      <c r="C248" s="1"/>
      <c r="D248" s="1"/>
      <c r="E248" s="1"/>
      <c r="F248" s="1"/>
      <c r="G248" s="1"/>
      <c r="H248" s="1"/>
      <c r="I248" s="1"/>
      <c r="J248" s="1"/>
      <c r="K248" s="1"/>
      <c r="L248" s="1"/>
      <c r="M248" s="1"/>
      <c r="N248" s="1"/>
      <c r="O248" s="1"/>
      <c r="P248" s="114"/>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row>
    <row r="249" spans="1:41" ht="15.75" customHeight="1">
      <c r="A249" s="1"/>
      <c r="B249" s="1"/>
      <c r="C249" s="1"/>
      <c r="D249" s="1"/>
      <c r="E249" s="1"/>
      <c r="F249" s="1"/>
      <c r="G249" s="1"/>
      <c r="H249" s="1"/>
      <c r="I249" s="1"/>
      <c r="J249" s="1"/>
      <c r="K249" s="1"/>
      <c r="L249" s="1"/>
      <c r="M249" s="1"/>
      <c r="N249" s="1"/>
      <c r="O249" s="1"/>
      <c r="P249" s="114"/>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row>
    <row r="250" spans="1:41" ht="15.75" customHeight="1">
      <c r="A250" s="1"/>
      <c r="B250" s="1"/>
      <c r="C250" s="1"/>
      <c r="D250" s="1"/>
      <c r="E250" s="1"/>
      <c r="F250" s="1"/>
      <c r="G250" s="1"/>
      <c r="H250" s="1"/>
      <c r="I250" s="1"/>
      <c r="J250" s="1"/>
      <c r="K250" s="1"/>
      <c r="L250" s="1"/>
      <c r="M250" s="1"/>
      <c r="N250" s="1"/>
      <c r="O250" s="1"/>
      <c r="P250" s="114"/>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row>
    <row r="251" spans="1:41" ht="15.75" customHeight="1">
      <c r="A251" s="1"/>
      <c r="B251" s="1"/>
      <c r="C251" s="1"/>
      <c r="D251" s="1"/>
      <c r="E251" s="1"/>
      <c r="F251" s="1"/>
      <c r="G251" s="1"/>
      <c r="H251" s="1"/>
      <c r="I251" s="1"/>
      <c r="J251" s="1"/>
      <c r="K251" s="1"/>
      <c r="L251" s="1"/>
      <c r="M251" s="1"/>
      <c r="N251" s="1"/>
      <c r="O251" s="1"/>
      <c r="P251" s="114"/>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row>
    <row r="252" spans="1:41" ht="15.75" customHeight="1">
      <c r="A252" s="1"/>
      <c r="B252" s="1"/>
      <c r="C252" s="1"/>
      <c r="D252" s="1"/>
      <c r="E252" s="1"/>
      <c r="F252" s="1"/>
      <c r="G252" s="1"/>
      <c r="H252" s="1"/>
      <c r="I252" s="1"/>
      <c r="J252" s="1"/>
      <c r="K252" s="1"/>
      <c r="L252" s="1"/>
      <c r="M252" s="1"/>
      <c r="N252" s="1"/>
      <c r="O252" s="1"/>
      <c r="P252" s="114"/>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row>
    <row r="253" spans="1:41" ht="15.75" customHeight="1">
      <c r="A253" s="1"/>
      <c r="B253" s="1"/>
      <c r="C253" s="1"/>
      <c r="D253" s="1"/>
      <c r="E253" s="1"/>
      <c r="F253" s="1"/>
      <c r="G253" s="1"/>
      <c r="H253" s="1"/>
      <c r="I253" s="1"/>
      <c r="J253" s="1"/>
      <c r="K253" s="1"/>
      <c r="L253" s="1"/>
      <c r="M253" s="1"/>
      <c r="N253" s="1"/>
      <c r="O253" s="1"/>
      <c r="P253" s="114"/>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row>
    <row r="254" spans="1:41" ht="15.75" customHeight="1">
      <c r="A254" s="1"/>
      <c r="B254" s="1"/>
      <c r="C254" s="1"/>
      <c r="D254" s="1"/>
      <c r="E254" s="1"/>
      <c r="F254" s="1"/>
      <c r="G254" s="1"/>
      <c r="H254" s="1"/>
      <c r="I254" s="1"/>
      <c r="J254" s="1"/>
      <c r="K254" s="1"/>
      <c r="L254" s="1"/>
      <c r="M254" s="1"/>
      <c r="N254" s="1"/>
      <c r="O254" s="1"/>
      <c r="P254" s="114"/>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row>
    <row r="255" spans="1:41" ht="15.75" customHeight="1">
      <c r="A255" s="1"/>
      <c r="B255" s="1"/>
      <c r="C255" s="1"/>
      <c r="D255" s="1"/>
      <c r="E255" s="1"/>
      <c r="F255" s="1"/>
      <c r="G255" s="1"/>
      <c r="H255" s="1"/>
      <c r="I255" s="1"/>
      <c r="J255" s="1"/>
      <c r="K255" s="1"/>
      <c r="L255" s="1"/>
      <c r="M255" s="1"/>
      <c r="N255" s="1"/>
      <c r="O255" s="1"/>
      <c r="P255" s="114"/>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row>
    <row r="256" spans="1:41" ht="15.75" customHeight="1">
      <c r="A256" s="1"/>
      <c r="B256" s="1"/>
      <c r="C256" s="1"/>
      <c r="D256" s="1"/>
      <c r="E256" s="1"/>
      <c r="F256" s="1"/>
      <c r="G256" s="1"/>
      <c r="H256" s="1"/>
      <c r="I256" s="1"/>
      <c r="J256" s="1"/>
      <c r="K256" s="1"/>
      <c r="L256" s="1"/>
      <c r="M256" s="1"/>
      <c r="N256" s="1"/>
      <c r="O256" s="1"/>
      <c r="P256" s="114"/>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row>
    <row r="257" spans="1:41" ht="15.75" customHeight="1">
      <c r="A257" s="1"/>
      <c r="B257" s="1"/>
      <c r="C257" s="1"/>
      <c r="D257" s="1"/>
      <c r="E257" s="1"/>
      <c r="F257" s="1"/>
      <c r="G257" s="1"/>
      <c r="H257" s="1"/>
      <c r="I257" s="1"/>
      <c r="J257" s="1"/>
      <c r="K257" s="1"/>
      <c r="L257" s="1"/>
      <c r="M257" s="1"/>
      <c r="N257" s="1"/>
      <c r="O257" s="1"/>
      <c r="P257" s="114"/>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row>
    <row r="258" spans="1:41" ht="15.75" customHeight="1">
      <c r="A258" s="1"/>
      <c r="B258" s="1"/>
      <c r="C258" s="1"/>
      <c r="D258" s="1"/>
      <c r="E258" s="1"/>
      <c r="F258" s="1"/>
      <c r="G258" s="1"/>
      <c r="H258" s="1"/>
      <c r="I258" s="1"/>
      <c r="J258" s="1"/>
      <c r="K258" s="1"/>
      <c r="L258" s="1"/>
      <c r="M258" s="1"/>
      <c r="N258" s="1"/>
      <c r="O258" s="1"/>
      <c r="P258" s="114"/>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row>
    <row r="259" spans="1:41" ht="15.75" customHeight="1">
      <c r="A259" s="1"/>
      <c r="B259" s="1"/>
      <c r="C259" s="1"/>
      <c r="D259" s="1"/>
      <c r="E259" s="1"/>
      <c r="F259" s="1"/>
      <c r="G259" s="1"/>
      <c r="H259" s="1"/>
      <c r="I259" s="1"/>
      <c r="J259" s="1"/>
      <c r="K259" s="1"/>
      <c r="L259" s="1"/>
      <c r="M259" s="1"/>
      <c r="N259" s="1"/>
      <c r="O259" s="1"/>
      <c r="P259" s="114"/>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row>
    <row r="260" spans="1:41" ht="15.75" customHeight="1">
      <c r="A260" s="1"/>
      <c r="B260" s="1"/>
      <c r="C260" s="1"/>
      <c r="D260" s="1"/>
      <c r="E260" s="1"/>
      <c r="F260" s="1"/>
      <c r="G260" s="1"/>
      <c r="H260" s="1"/>
      <c r="I260" s="1"/>
      <c r="J260" s="1"/>
      <c r="K260" s="1"/>
      <c r="L260" s="1"/>
      <c r="M260" s="1"/>
      <c r="N260" s="1"/>
      <c r="O260" s="1"/>
      <c r="P260" s="114"/>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row>
    <row r="261" spans="1:41" ht="15.75" customHeight="1">
      <c r="A261" s="1"/>
      <c r="B261" s="1"/>
      <c r="C261" s="1"/>
      <c r="D261" s="1"/>
      <c r="E261" s="1"/>
      <c r="F261" s="1"/>
      <c r="G261" s="1"/>
      <c r="H261" s="1"/>
      <c r="I261" s="1"/>
      <c r="J261" s="1"/>
      <c r="K261" s="1"/>
      <c r="L261" s="1"/>
      <c r="M261" s="1"/>
      <c r="N261" s="1"/>
      <c r="O261" s="1"/>
      <c r="P261" s="114"/>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row>
    <row r="262" spans="1:41" ht="15.75" customHeight="1">
      <c r="A262" s="1"/>
      <c r="B262" s="1"/>
      <c r="C262" s="1"/>
      <c r="D262" s="1"/>
      <c r="E262" s="1"/>
      <c r="F262" s="1"/>
      <c r="G262" s="1"/>
      <c r="H262" s="1"/>
      <c r="I262" s="1"/>
      <c r="J262" s="1"/>
      <c r="K262" s="1"/>
      <c r="L262" s="1"/>
      <c r="M262" s="1"/>
      <c r="N262" s="1"/>
      <c r="O262" s="1"/>
      <c r="P262" s="114"/>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row>
    <row r="263" spans="1:41" ht="15.75" customHeight="1">
      <c r="A263" s="1"/>
      <c r="B263" s="1"/>
      <c r="C263" s="1"/>
      <c r="D263" s="1"/>
      <c r="E263" s="1"/>
      <c r="F263" s="1"/>
      <c r="G263" s="1"/>
      <c r="H263" s="1"/>
      <c r="I263" s="1"/>
      <c r="J263" s="1"/>
      <c r="K263" s="1"/>
      <c r="L263" s="1"/>
      <c r="M263" s="1"/>
      <c r="N263" s="1"/>
      <c r="O263" s="1"/>
      <c r="P263" s="114"/>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row>
    <row r="264" spans="1:41" ht="15.75" customHeight="1">
      <c r="A264" s="1"/>
      <c r="B264" s="1"/>
      <c r="C264" s="1"/>
      <c r="D264" s="1"/>
      <c r="E264" s="1"/>
      <c r="F264" s="1"/>
      <c r="G264" s="1"/>
      <c r="H264" s="1"/>
      <c r="I264" s="1"/>
      <c r="J264" s="1"/>
      <c r="K264" s="1"/>
      <c r="L264" s="1"/>
      <c r="M264" s="1"/>
      <c r="N264" s="1"/>
      <c r="O264" s="1"/>
      <c r="P264" s="114"/>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row>
    <row r="265" spans="1:41" ht="15.75" customHeight="1">
      <c r="A265" s="1"/>
      <c r="B265" s="1"/>
      <c r="C265" s="1"/>
      <c r="D265" s="1"/>
      <c r="E265" s="1"/>
      <c r="F265" s="1"/>
      <c r="G265" s="1"/>
      <c r="H265" s="1"/>
      <c r="I265" s="1"/>
      <c r="J265" s="1"/>
      <c r="K265" s="1"/>
      <c r="L265" s="1"/>
      <c r="M265" s="1"/>
      <c r="N265" s="1"/>
      <c r="O265" s="1"/>
      <c r="P265" s="114"/>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row>
    <row r="266" spans="1:41" ht="15.75" customHeight="1">
      <c r="A266" s="1"/>
      <c r="B266" s="1"/>
      <c r="C266" s="1"/>
      <c r="D266" s="1"/>
      <c r="E266" s="1"/>
      <c r="F266" s="1"/>
      <c r="G266" s="1"/>
      <c r="H266" s="1"/>
      <c r="I266" s="1"/>
      <c r="J266" s="1"/>
      <c r="K266" s="1"/>
      <c r="L266" s="1"/>
      <c r="M266" s="1"/>
      <c r="N266" s="1"/>
      <c r="O266" s="1"/>
      <c r="P266" s="114"/>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row>
    <row r="267" spans="1:41" ht="15.75" customHeight="1">
      <c r="A267" s="1"/>
      <c r="B267" s="1"/>
      <c r="C267" s="1"/>
      <c r="D267" s="1"/>
      <c r="E267" s="1"/>
      <c r="F267" s="1"/>
      <c r="G267" s="1"/>
      <c r="H267" s="1"/>
      <c r="I267" s="1"/>
      <c r="J267" s="1"/>
      <c r="K267" s="1"/>
      <c r="L267" s="1"/>
      <c r="M267" s="1"/>
      <c r="N267" s="1"/>
      <c r="O267" s="1"/>
      <c r="P267" s="114"/>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row>
    <row r="268" spans="1:41" ht="15.75" customHeight="1">
      <c r="A268" s="1"/>
      <c r="B268" s="1"/>
      <c r="C268" s="1"/>
      <c r="D268" s="1"/>
      <c r="E268" s="1"/>
      <c r="F268" s="1"/>
      <c r="G268" s="1"/>
      <c r="H268" s="1"/>
      <c r="I268" s="1"/>
      <c r="J268" s="1"/>
      <c r="K268" s="1"/>
      <c r="L268" s="1"/>
      <c r="M268" s="1"/>
      <c r="N268" s="1"/>
      <c r="O268" s="1"/>
      <c r="P268" s="114"/>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row>
    <row r="269" spans="1:41" ht="15.75" customHeight="1">
      <c r="A269" s="1"/>
      <c r="B269" s="1"/>
      <c r="C269" s="1"/>
      <c r="D269" s="1"/>
      <c r="E269" s="1"/>
      <c r="F269" s="1"/>
      <c r="G269" s="1"/>
      <c r="H269" s="1"/>
      <c r="I269" s="1"/>
      <c r="J269" s="1"/>
      <c r="K269" s="1"/>
      <c r="L269" s="1"/>
      <c r="M269" s="1"/>
      <c r="N269" s="1"/>
      <c r="O269" s="1"/>
      <c r="P269" s="114"/>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row>
    <row r="270" spans="1:41" ht="15.75" customHeight="1">
      <c r="A270" s="1"/>
      <c r="B270" s="1"/>
      <c r="C270" s="1"/>
      <c r="D270" s="1"/>
      <c r="E270" s="1"/>
      <c r="F270" s="1"/>
      <c r="G270" s="1"/>
      <c r="H270" s="1"/>
      <c r="I270" s="1"/>
      <c r="J270" s="1"/>
      <c r="K270" s="1"/>
      <c r="L270" s="1"/>
      <c r="M270" s="1"/>
      <c r="N270" s="1"/>
      <c r="O270" s="1"/>
      <c r="P270" s="114"/>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row>
    <row r="271" spans="1:41" ht="15.75" customHeight="1">
      <c r="A271" s="1"/>
      <c r="B271" s="1"/>
      <c r="C271" s="1"/>
      <c r="D271" s="1"/>
      <c r="E271" s="1"/>
      <c r="F271" s="1"/>
      <c r="G271" s="1"/>
      <c r="H271" s="1"/>
      <c r="I271" s="1"/>
      <c r="J271" s="1"/>
      <c r="K271" s="1"/>
      <c r="L271" s="1"/>
      <c r="M271" s="1"/>
      <c r="N271" s="1"/>
      <c r="O271" s="1"/>
      <c r="P271" s="114"/>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row>
    <row r="272" spans="1:41" ht="15.75" customHeight="1">
      <c r="A272" s="1"/>
      <c r="B272" s="1"/>
      <c r="C272" s="1"/>
      <c r="D272" s="1"/>
      <c r="E272" s="1"/>
      <c r="F272" s="1"/>
      <c r="G272" s="1"/>
      <c r="H272" s="1"/>
      <c r="I272" s="1"/>
      <c r="J272" s="1"/>
      <c r="K272" s="1"/>
      <c r="L272" s="1"/>
      <c r="M272" s="1"/>
      <c r="N272" s="1"/>
      <c r="O272" s="1"/>
      <c r="P272" s="114"/>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row>
    <row r="273" spans="1:41" ht="15.75" customHeight="1">
      <c r="A273" s="1"/>
      <c r="B273" s="1"/>
      <c r="C273" s="1"/>
      <c r="D273" s="1"/>
      <c r="E273" s="1"/>
      <c r="F273" s="1"/>
      <c r="G273" s="1"/>
      <c r="H273" s="1"/>
      <c r="I273" s="1"/>
      <c r="J273" s="1"/>
      <c r="K273" s="1"/>
      <c r="L273" s="1"/>
      <c r="M273" s="1"/>
      <c r="N273" s="1"/>
      <c r="O273" s="1"/>
      <c r="P273" s="114"/>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row>
    <row r="274" spans="1:41" ht="15.75" customHeight="1">
      <c r="A274" s="1"/>
      <c r="B274" s="1"/>
      <c r="C274" s="1"/>
      <c r="D274" s="1"/>
      <c r="E274" s="1"/>
      <c r="F274" s="1"/>
      <c r="G274" s="1"/>
      <c r="H274" s="1"/>
      <c r="I274" s="1"/>
      <c r="J274" s="1"/>
      <c r="K274" s="1"/>
      <c r="L274" s="1"/>
      <c r="M274" s="1"/>
      <c r="N274" s="1"/>
      <c r="O274" s="1"/>
      <c r="P274" s="114"/>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row>
    <row r="275" spans="1:41" ht="15.75" customHeight="1">
      <c r="A275" s="1"/>
      <c r="B275" s="1"/>
      <c r="C275" s="1"/>
      <c r="D275" s="1"/>
      <c r="E275" s="1"/>
      <c r="F275" s="1"/>
      <c r="G275" s="1"/>
      <c r="H275" s="1"/>
      <c r="I275" s="1"/>
      <c r="J275" s="1"/>
      <c r="K275" s="1"/>
      <c r="L275" s="1"/>
      <c r="M275" s="1"/>
      <c r="N275" s="1"/>
      <c r="O275" s="1"/>
      <c r="P275" s="114"/>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row>
    <row r="276" spans="1:41" ht="15.75" customHeight="1">
      <c r="A276" s="1"/>
      <c r="B276" s="1"/>
      <c r="C276" s="1"/>
      <c r="D276" s="1"/>
      <c r="E276" s="1"/>
      <c r="F276" s="1"/>
      <c r="G276" s="1"/>
      <c r="H276" s="1"/>
      <c r="I276" s="1"/>
      <c r="J276" s="1"/>
      <c r="K276" s="1"/>
      <c r="L276" s="1"/>
      <c r="M276" s="1"/>
      <c r="N276" s="1"/>
      <c r="O276" s="1"/>
      <c r="P276" s="114"/>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row>
    <row r="277" spans="1:41" ht="15.75" customHeight="1">
      <c r="A277" s="1"/>
      <c r="B277" s="1"/>
      <c r="C277" s="1"/>
      <c r="D277" s="1"/>
      <c r="E277" s="1"/>
      <c r="F277" s="1"/>
      <c r="G277" s="1"/>
      <c r="H277" s="1"/>
      <c r="I277" s="1"/>
      <c r="J277" s="1"/>
      <c r="K277" s="1"/>
      <c r="L277" s="1"/>
      <c r="M277" s="1"/>
      <c r="N277" s="1"/>
      <c r="O277" s="1"/>
      <c r="P277" s="114"/>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row>
    <row r="278" spans="1:41" ht="15.75" customHeight="1">
      <c r="A278" s="1"/>
      <c r="B278" s="1"/>
      <c r="C278" s="1"/>
      <c r="D278" s="1"/>
      <c r="E278" s="1"/>
      <c r="F278" s="1"/>
      <c r="G278" s="1"/>
      <c r="H278" s="1"/>
      <c r="I278" s="1"/>
      <c r="J278" s="1"/>
      <c r="K278" s="1"/>
      <c r="L278" s="1"/>
      <c r="M278" s="1"/>
      <c r="N278" s="1"/>
      <c r="O278" s="1"/>
      <c r="P278" s="114"/>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row>
    <row r="279" spans="1:41" ht="15.75" customHeight="1">
      <c r="A279" s="1"/>
      <c r="B279" s="1"/>
      <c r="C279" s="1"/>
      <c r="D279" s="1"/>
      <c r="E279" s="1"/>
      <c r="F279" s="1"/>
      <c r="G279" s="1"/>
      <c r="H279" s="1"/>
      <c r="I279" s="1"/>
      <c r="J279" s="1"/>
      <c r="K279" s="1"/>
      <c r="L279" s="1"/>
      <c r="M279" s="1"/>
      <c r="N279" s="1"/>
      <c r="O279" s="1"/>
      <c r="P279" s="114"/>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row>
    <row r="280" spans="1:41" ht="15.75" customHeight="1">
      <c r="A280" s="1"/>
      <c r="B280" s="1"/>
      <c r="C280" s="1"/>
      <c r="D280" s="1"/>
      <c r="E280" s="1"/>
      <c r="F280" s="1"/>
      <c r="G280" s="1"/>
      <c r="H280" s="1"/>
      <c r="I280" s="1"/>
      <c r="J280" s="1"/>
      <c r="K280" s="1"/>
      <c r="L280" s="1"/>
      <c r="M280" s="1"/>
      <c r="N280" s="1"/>
      <c r="O280" s="1"/>
      <c r="P280" s="114"/>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row>
    <row r="281" spans="1:41" ht="15.75" customHeight="1">
      <c r="A281" s="1"/>
      <c r="B281" s="1"/>
      <c r="C281" s="1"/>
      <c r="D281" s="1"/>
      <c r="E281" s="1"/>
      <c r="F281" s="1"/>
      <c r="G281" s="1"/>
      <c r="H281" s="1"/>
      <c r="I281" s="1"/>
      <c r="J281" s="1"/>
      <c r="K281" s="1"/>
      <c r="L281" s="1"/>
      <c r="M281" s="1"/>
      <c r="N281" s="1"/>
      <c r="O281" s="1"/>
      <c r="P281" s="114"/>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row>
    <row r="282" spans="1:41" ht="15.75" customHeight="1">
      <c r="A282" s="1"/>
      <c r="B282" s="1"/>
      <c r="C282" s="1"/>
      <c r="D282" s="1"/>
      <c r="E282" s="1"/>
      <c r="F282" s="1"/>
      <c r="G282" s="1"/>
      <c r="H282" s="1"/>
      <c r="I282" s="1"/>
      <c r="J282" s="1"/>
      <c r="K282" s="1"/>
      <c r="L282" s="1"/>
      <c r="M282" s="1"/>
      <c r="N282" s="1"/>
      <c r="O282" s="1"/>
      <c r="P282" s="114"/>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row>
    <row r="283" spans="1:41" ht="15.75" customHeight="1">
      <c r="A283" s="1"/>
      <c r="B283" s="1"/>
      <c r="C283" s="1"/>
      <c r="D283" s="1"/>
      <c r="E283" s="1"/>
      <c r="F283" s="1"/>
      <c r="G283" s="1"/>
      <c r="H283" s="1"/>
      <c r="I283" s="1"/>
      <c r="J283" s="1"/>
      <c r="K283" s="1"/>
      <c r="L283" s="1"/>
      <c r="M283" s="1"/>
      <c r="N283" s="1"/>
      <c r="O283" s="1"/>
      <c r="P283" s="114"/>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row>
    <row r="284" spans="1:41" ht="15.75" customHeight="1">
      <c r="A284" s="1"/>
      <c r="B284" s="1"/>
      <c r="C284" s="1"/>
      <c r="D284" s="1"/>
      <c r="E284" s="1"/>
      <c r="F284" s="1"/>
      <c r="G284" s="1"/>
      <c r="H284" s="1"/>
      <c r="I284" s="1"/>
      <c r="J284" s="1"/>
      <c r="K284" s="1"/>
      <c r="L284" s="1"/>
      <c r="M284" s="1"/>
      <c r="N284" s="1"/>
      <c r="O284" s="1"/>
      <c r="P284" s="114"/>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row>
    <row r="285" spans="1:41" ht="15.75" customHeight="1">
      <c r="A285" s="1"/>
      <c r="B285" s="1"/>
      <c r="C285" s="1"/>
      <c r="D285" s="1"/>
      <c r="E285" s="1"/>
      <c r="F285" s="1"/>
      <c r="G285" s="1"/>
      <c r="H285" s="1"/>
      <c r="I285" s="1"/>
      <c r="J285" s="1"/>
      <c r="K285" s="1"/>
      <c r="L285" s="1"/>
      <c r="M285" s="1"/>
      <c r="N285" s="1"/>
      <c r="O285" s="1"/>
      <c r="P285" s="114"/>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row>
    <row r="286" spans="1:41" ht="15.75" customHeight="1">
      <c r="A286" s="1"/>
      <c r="B286" s="1"/>
      <c r="C286" s="1"/>
      <c r="D286" s="1"/>
      <c r="E286" s="1"/>
      <c r="F286" s="1"/>
      <c r="G286" s="1"/>
      <c r="H286" s="1"/>
      <c r="I286" s="1"/>
      <c r="J286" s="1"/>
      <c r="K286" s="1"/>
      <c r="L286" s="1"/>
      <c r="M286" s="1"/>
      <c r="N286" s="1"/>
      <c r="O286" s="1"/>
      <c r="P286" s="114"/>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row>
    <row r="287" spans="1:41" ht="15.75" customHeight="1">
      <c r="A287" s="1"/>
      <c r="B287" s="1"/>
      <c r="C287" s="1"/>
      <c r="D287" s="1"/>
      <c r="E287" s="1"/>
      <c r="F287" s="1"/>
      <c r="G287" s="1"/>
      <c r="H287" s="1"/>
      <c r="I287" s="1"/>
      <c r="J287" s="1"/>
      <c r="K287" s="1"/>
      <c r="L287" s="1"/>
      <c r="M287" s="1"/>
      <c r="N287" s="1"/>
      <c r="O287" s="1"/>
      <c r="P287" s="114"/>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row>
    <row r="288" spans="1:41" ht="15.75" customHeight="1">
      <c r="A288" s="1"/>
      <c r="B288" s="1"/>
      <c r="C288" s="1"/>
      <c r="D288" s="1"/>
      <c r="E288" s="1"/>
      <c r="F288" s="1"/>
      <c r="G288" s="1"/>
      <c r="H288" s="1"/>
      <c r="I288" s="1"/>
      <c r="J288" s="1"/>
      <c r="K288" s="1"/>
      <c r="L288" s="1"/>
      <c r="M288" s="1"/>
      <c r="N288" s="1"/>
      <c r="O288" s="1"/>
      <c r="P288" s="114"/>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row>
    <row r="289" spans="1:41" ht="15.75" customHeight="1">
      <c r="A289" s="1"/>
      <c r="B289" s="1"/>
      <c r="C289" s="1"/>
      <c r="D289" s="1"/>
      <c r="E289" s="1"/>
      <c r="F289" s="1"/>
      <c r="G289" s="1"/>
      <c r="H289" s="1"/>
      <c r="I289" s="1"/>
      <c r="J289" s="1"/>
      <c r="K289" s="1"/>
      <c r="L289" s="1"/>
      <c r="M289" s="1"/>
      <c r="N289" s="1"/>
      <c r="O289" s="1"/>
      <c r="P289" s="114"/>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row>
    <row r="290" spans="1:41" ht="15.75" customHeight="1">
      <c r="A290" s="1"/>
      <c r="B290" s="1"/>
      <c r="C290" s="1"/>
      <c r="D290" s="1"/>
      <c r="E290" s="1"/>
      <c r="F290" s="1"/>
      <c r="G290" s="1"/>
      <c r="H290" s="1"/>
      <c r="I290" s="1"/>
      <c r="J290" s="1"/>
      <c r="K290" s="1"/>
      <c r="L290" s="1"/>
      <c r="M290" s="1"/>
      <c r="N290" s="1"/>
      <c r="O290" s="1"/>
      <c r="P290" s="114"/>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row>
    <row r="291" spans="1:41" ht="15.75" customHeight="1">
      <c r="A291" s="1"/>
      <c r="B291" s="1"/>
      <c r="C291" s="1"/>
      <c r="D291" s="1"/>
      <c r="E291" s="1"/>
      <c r="F291" s="1"/>
      <c r="G291" s="1"/>
      <c r="H291" s="1"/>
      <c r="I291" s="1"/>
      <c r="J291" s="1"/>
      <c r="K291" s="1"/>
      <c r="L291" s="1"/>
      <c r="M291" s="1"/>
      <c r="N291" s="1"/>
      <c r="O291" s="1"/>
      <c r="P291" s="114"/>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row>
    <row r="292" spans="1:41" ht="15.75" customHeight="1">
      <c r="A292" s="1"/>
      <c r="B292" s="1"/>
      <c r="C292" s="1"/>
      <c r="D292" s="1"/>
      <c r="E292" s="1"/>
      <c r="F292" s="1"/>
      <c r="G292" s="1"/>
      <c r="H292" s="1"/>
      <c r="I292" s="1"/>
      <c r="J292" s="1"/>
      <c r="K292" s="1"/>
      <c r="L292" s="1"/>
      <c r="M292" s="1"/>
      <c r="N292" s="1"/>
      <c r="O292" s="1"/>
      <c r="P292" s="114"/>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row>
    <row r="293" spans="1:41" ht="15.75" customHeight="1">
      <c r="A293" s="1"/>
      <c r="B293" s="1"/>
      <c r="C293" s="1"/>
      <c r="D293" s="1"/>
      <c r="E293" s="1"/>
      <c r="F293" s="1"/>
      <c r="G293" s="1"/>
      <c r="H293" s="1"/>
      <c r="I293" s="1"/>
      <c r="J293" s="1"/>
      <c r="K293" s="1"/>
      <c r="L293" s="1"/>
      <c r="M293" s="1"/>
      <c r="N293" s="1"/>
      <c r="O293" s="1"/>
      <c r="P293" s="114"/>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row>
    <row r="294" spans="1:41" ht="15.75" customHeight="1">
      <c r="A294" s="1"/>
      <c r="B294" s="1"/>
      <c r="C294" s="1"/>
      <c r="D294" s="1"/>
      <c r="E294" s="1"/>
      <c r="F294" s="1"/>
      <c r="G294" s="1"/>
      <c r="H294" s="1"/>
      <c r="I294" s="1"/>
      <c r="J294" s="1"/>
      <c r="K294" s="1"/>
      <c r="L294" s="1"/>
      <c r="M294" s="1"/>
      <c r="N294" s="1"/>
      <c r="O294" s="1"/>
      <c r="P294" s="114"/>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row>
    <row r="295" spans="1:41" ht="15.75" customHeight="1">
      <c r="A295" s="1"/>
      <c r="B295" s="1"/>
      <c r="C295" s="1"/>
      <c r="D295" s="1"/>
      <c r="E295" s="1"/>
      <c r="F295" s="1"/>
      <c r="G295" s="1"/>
      <c r="H295" s="1"/>
      <c r="I295" s="1"/>
      <c r="J295" s="1"/>
      <c r="K295" s="1"/>
      <c r="L295" s="1"/>
      <c r="M295" s="1"/>
      <c r="N295" s="1"/>
      <c r="O295" s="1"/>
      <c r="P295" s="114"/>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row>
    <row r="296" spans="1:41" ht="15.75" customHeight="1">
      <c r="A296" s="1"/>
      <c r="B296" s="1"/>
      <c r="C296" s="1"/>
      <c r="D296" s="1"/>
      <c r="E296" s="1"/>
      <c r="F296" s="1"/>
      <c r="G296" s="1"/>
      <c r="H296" s="1"/>
      <c r="I296" s="1"/>
      <c r="J296" s="1"/>
      <c r="K296" s="1"/>
      <c r="L296" s="1"/>
      <c r="M296" s="1"/>
      <c r="N296" s="1"/>
      <c r="O296" s="1"/>
      <c r="P296" s="114"/>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row>
    <row r="297" spans="1:41" ht="15.75" customHeight="1">
      <c r="A297" s="1"/>
      <c r="B297" s="1"/>
      <c r="C297" s="1"/>
      <c r="D297" s="1"/>
      <c r="E297" s="1"/>
      <c r="F297" s="1"/>
      <c r="G297" s="1"/>
      <c r="H297" s="1"/>
      <c r="I297" s="1"/>
      <c r="J297" s="1"/>
      <c r="K297" s="1"/>
      <c r="L297" s="1"/>
      <c r="M297" s="1"/>
      <c r="N297" s="1"/>
      <c r="O297" s="1"/>
      <c r="P297" s="114"/>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row>
    <row r="298" spans="1:41" ht="15.75" customHeight="1">
      <c r="A298" s="1"/>
      <c r="B298" s="1"/>
      <c r="C298" s="1"/>
      <c r="D298" s="1"/>
      <c r="E298" s="1"/>
      <c r="F298" s="1"/>
      <c r="G298" s="1"/>
      <c r="H298" s="1"/>
      <c r="I298" s="1"/>
      <c r="J298" s="1"/>
      <c r="K298" s="1"/>
      <c r="L298" s="1"/>
      <c r="M298" s="1"/>
      <c r="N298" s="1"/>
      <c r="O298" s="1"/>
      <c r="P298" s="114"/>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row>
    <row r="299" spans="1:41" ht="15.75" customHeight="1">
      <c r="A299" s="1"/>
      <c r="B299" s="1"/>
      <c r="C299" s="1"/>
      <c r="D299" s="1"/>
      <c r="E299" s="1"/>
      <c r="F299" s="1"/>
      <c r="G299" s="1"/>
      <c r="H299" s="1"/>
      <c r="I299" s="1"/>
      <c r="J299" s="1"/>
      <c r="K299" s="1"/>
      <c r="L299" s="1"/>
      <c r="M299" s="1"/>
      <c r="N299" s="1"/>
      <c r="O299" s="1"/>
      <c r="P299" s="114"/>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row>
    <row r="300" spans="1:41" ht="15.75" customHeight="1">
      <c r="A300" s="1"/>
      <c r="B300" s="1"/>
      <c r="C300" s="1"/>
      <c r="D300" s="1"/>
      <c r="E300" s="1"/>
      <c r="F300" s="1"/>
      <c r="G300" s="1"/>
      <c r="H300" s="1"/>
      <c r="I300" s="1"/>
      <c r="J300" s="1"/>
      <c r="K300" s="1"/>
      <c r="L300" s="1"/>
      <c r="M300" s="1"/>
      <c r="N300" s="1"/>
      <c r="O300" s="1"/>
      <c r="P300" s="114"/>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row>
    <row r="301" spans="1:41" ht="15.75" customHeight="1">
      <c r="A301" s="1"/>
      <c r="B301" s="1"/>
      <c r="C301" s="1"/>
      <c r="D301" s="1"/>
      <c r="E301" s="1"/>
      <c r="F301" s="1"/>
      <c r="G301" s="1"/>
      <c r="H301" s="1"/>
      <c r="I301" s="1"/>
      <c r="J301" s="1"/>
      <c r="K301" s="1"/>
      <c r="L301" s="1"/>
      <c r="M301" s="1"/>
      <c r="N301" s="1"/>
      <c r="O301" s="1"/>
      <c r="P301" s="114"/>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row>
    <row r="302" spans="1:41" ht="15.75" customHeight="1">
      <c r="A302" s="1"/>
      <c r="B302" s="1"/>
      <c r="C302" s="1"/>
      <c r="D302" s="1"/>
      <c r="E302" s="1"/>
      <c r="F302" s="1"/>
      <c r="G302" s="1"/>
      <c r="H302" s="1"/>
      <c r="I302" s="1"/>
      <c r="J302" s="1"/>
      <c r="K302" s="1"/>
      <c r="L302" s="1"/>
      <c r="M302" s="1"/>
      <c r="N302" s="1"/>
      <c r="O302" s="1"/>
      <c r="P302" s="114"/>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row>
    <row r="303" spans="1:41" ht="15.75" customHeight="1">
      <c r="A303" s="1"/>
      <c r="B303" s="1"/>
      <c r="C303" s="1"/>
      <c r="D303" s="1"/>
      <c r="E303" s="1"/>
      <c r="F303" s="1"/>
      <c r="G303" s="1"/>
      <c r="H303" s="1"/>
      <c r="I303" s="1"/>
      <c r="J303" s="1"/>
      <c r="K303" s="1"/>
      <c r="L303" s="1"/>
      <c r="M303" s="1"/>
      <c r="N303" s="1"/>
      <c r="O303" s="1"/>
      <c r="P303" s="114"/>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row>
    <row r="304" spans="1:41" ht="15.75" customHeight="1">
      <c r="A304" s="1"/>
      <c r="B304" s="1"/>
      <c r="C304" s="1"/>
      <c r="D304" s="1"/>
      <c r="E304" s="1"/>
      <c r="F304" s="1"/>
      <c r="G304" s="1"/>
      <c r="H304" s="1"/>
      <c r="I304" s="1"/>
      <c r="J304" s="1"/>
      <c r="K304" s="1"/>
      <c r="L304" s="1"/>
      <c r="M304" s="1"/>
      <c r="N304" s="1"/>
      <c r="O304" s="1"/>
      <c r="P304" s="114"/>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row>
    <row r="305" spans="1:41" ht="15.75" customHeight="1">
      <c r="A305" s="1"/>
      <c r="B305" s="1"/>
      <c r="C305" s="1"/>
      <c r="D305" s="1"/>
      <c r="E305" s="1"/>
      <c r="F305" s="1"/>
      <c r="G305" s="1"/>
      <c r="H305" s="1"/>
      <c r="I305" s="1"/>
      <c r="J305" s="1"/>
      <c r="K305" s="1"/>
      <c r="L305" s="1"/>
      <c r="M305" s="1"/>
      <c r="N305" s="1"/>
      <c r="O305" s="1"/>
      <c r="P305" s="114"/>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row>
    <row r="306" spans="1:41" ht="15.75" customHeight="1">
      <c r="A306" s="1"/>
      <c r="B306" s="1"/>
      <c r="C306" s="1"/>
      <c r="D306" s="1"/>
      <c r="E306" s="1"/>
      <c r="F306" s="1"/>
      <c r="G306" s="1"/>
      <c r="H306" s="1"/>
      <c r="I306" s="1"/>
      <c r="J306" s="1"/>
      <c r="K306" s="1"/>
      <c r="L306" s="1"/>
      <c r="M306" s="1"/>
      <c r="N306" s="1"/>
      <c r="O306" s="1"/>
      <c r="P306" s="114"/>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row>
    <row r="307" spans="1:41" ht="15.75" customHeight="1">
      <c r="A307" s="1"/>
      <c r="B307" s="1"/>
      <c r="C307" s="1"/>
      <c r="D307" s="1"/>
      <c r="E307" s="1"/>
      <c r="F307" s="1"/>
      <c r="G307" s="1"/>
      <c r="H307" s="1"/>
      <c r="I307" s="1"/>
      <c r="J307" s="1"/>
      <c r="K307" s="1"/>
      <c r="L307" s="1"/>
      <c r="M307" s="1"/>
      <c r="N307" s="1"/>
      <c r="O307" s="1"/>
      <c r="P307" s="114"/>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row>
    <row r="308" spans="1:41" ht="15.75" customHeight="1">
      <c r="A308" s="1"/>
      <c r="B308" s="1"/>
      <c r="C308" s="1"/>
      <c r="D308" s="1"/>
      <c r="E308" s="1"/>
      <c r="F308" s="1"/>
      <c r="G308" s="1"/>
      <c r="H308" s="1"/>
      <c r="I308" s="1"/>
      <c r="J308" s="1"/>
      <c r="K308" s="1"/>
      <c r="L308" s="1"/>
      <c r="M308" s="1"/>
      <c r="N308" s="1"/>
      <c r="O308" s="1"/>
      <c r="P308" s="114"/>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row>
    <row r="309" spans="1:41" ht="15.75" customHeight="1">
      <c r="A309" s="1"/>
      <c r="B309" s="1"/>
      <c r="C309" s="1"/>
      <c r="D309" s="1"/>
      <c r="E309" s="1"/>
      <c r="F309" s="1"/>
      <c r="G309" s="1"/>
      <c r="H309" s="1"/>
      <c r="I309" s="1"/>
      <c r="J309" s="1"/>
      <c r="K309" s="1"/>
      <c r="L309" s="1"/>
      <c r="M309" s="1"/>
      <c r="N309" s="1"/>
      <c r="O309" s="1"/>
      <c r="P309" s="114"/>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row>
    <row r="310" spans="1:41" ht="15.75" customHeight="1">
      <c r="A310" s="1"/>
      <c r="B310" s="1"/>
      <c r="C310" s="1"/>
      <c r="D310" s="1"/>
      <c r="E310" s="1"/>
      <c r="F310" s="1"/>
      <c r="G310" s="1"/>
      <c r="H310" s="1"/>
      <c r="I310" s="1"/>
      <c r="J310" s="1"/>
      <c r="K310" s="1"/>
      <c r="L310" s="1"/>
      <c r="M310" s="1"/>
      <c r="N310" s="1"/>
      <c r="O310" s="1"/>
      <c r="P310" s="114"/>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row>
    <row r="311" spans="1:41" ht="15.75" customHeight="1">
      <c r="A311" s="1"/>
      <c r="B311" s="1"/>
      <c r="C311" s="1"/>
      <c r="D311" s="1"/>
      <c r="E311" s="1"/>
      <c r="F311" s="1"/>
      <c r="G311" s="1"/>
      <c r="H311" s="1"/>
      <c r="I311" s="1"/>
      <c r="J311" s="1"/>
      <c r="K311" s="1"/>
      <c r="L311" s="1"/>
      <c r="M311" s="1"/>
      <c r="N311" s="1"/>
      <c r="O311" s="1"/>
      <c r="P311" s="114"/>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row>
    <row r="312" spans="1:41" ht="15.75" customHeight="1">
      <c r="A312" s="1"/>
      <c r="B312" s="1"/>
      <c r="C312" s="1"/>
      <c r="D312" s="1"/>
      <c r="E312" s="1"/>
      <c r="F312" s="1"/>
      <c r="G312" s="1"/>
      <c r="H312" s="1"/>
      <c r="I312" s="1"/>
      <c r="J312" s="1"/>
      <c r="K312" s="1"/>
      <c r="L312" s="1"/>
      <c r="M312" s="1"/>
      <c r="N312" s="1"/>
      <c r="O312" s="1"/>
      <c r="P312" s="114"/>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row>
    <row r="313" spans="1:41" ht="15.75" customHeight="1">
      <c r="A313" s="1"/>
      <c r="B313" s="1"/>
      <c r="C313" s="1"/>
      <c r="D313" s="1"/>
      <c r="E313" s="1"/>
      <c r="F313" s="1"/>
      <c r="G313" s="1"/>
      <c r="H313" s="1"/>
      <c r="I313" s="1"/>
      <c r="J313" s="1"/>
      <c r="K313" s="1"/>
      <c r="L313" s="1"/>
      <c r="M313" s="1"/>
      <c r="N313" s="1"/>
      <c r="O313" s="1"/>
      <c r="P313" s="114"/>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row>
    <row r="314" spans="1:41" ht="15.75" customHeight="1">
      <c r="A314" s="1"/>
      <c r="B314" s="1"/>
      <c r="C314" s="1"/>
      <c r="D314" s="1"/>
      <c r="E314" s="1"/>
      <c r="F314" s="1"/>
      <c r="G314" s="1"/>
      <c r="H314" s="1"/>
      <c r="I314" s="1"/>
      <c r="J314" s="1"/>
      <c r="K314" s="1"/>
      <c r="L314" s="1"/>
      <c r="M314" s="1"/>
      <c r="N314" s="1"/>
      <c r="O314" s="1"/>
      <c r="P314" s="114"/>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r="315" spans="1:41" ht="15.75" customHeight="1">
      <c r="A315" s="1"/>
      <c r="B315" s="1"/>
      <c r="C315" s="1"/>
      <c r="D315" s="1"/>
      <c r="E315" s="1"/>
      <c r="F315" s="1"/>
      <c r="G315" s="1"/>
      <c r="H315" s="1"/>
      <c r="I315" s="1"/>
      <c r="J315" s="1"/>
      <c r="K315" s="1"/>
      <c r="L315" s="1"/>
      <c r="M315" s="1"/>
      <c r="N315" s="1"/>
      <c r="O315" s="1"/>
      <c r="P315" s="114"/>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row>
    <row r="316" spans="1:41" ht="15.75" customHeight="1">
      <c r="A316" s="1"/>
      <c r="B316" s="1"/>
      <c r="C316" s="1"/>
      <c r="D316" s="1"/>
      <c r="E316" s="1"/>
      <c r="F316" s="1"/>
      <c r="G316" s="1"/>
      <c r="H316" s="1"/>
      <c r="I316" s="1"/>
      <c r="J316" s="1"/>
      <c r="K316" s="1"/>
      <c r="L316" s="1"/>
      <c r="M316" s="1"/>
      <c r="N316" s="1"/>
      <c r="O316" s="1"/>
      <c r="P316" s="114"/>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row>
    <row r="317" spans="1:41" ht="15.75" customHeight="1">
      <c r="A317" s="1"/>
      <c r="B317" s="1"/>
      <c r="C317" s="1"/>
      <c r="D317" s="1"/>
      <c r="E317" s="1"/>
      <c r="F317" s="1"/>
      <c r="G317" s="1"/>
      <c r="H317" s="1"/>
      <c r="I317" s="1"/>
      <c r="J317" s="1"/>
      <c r="K317" s="1"/>
      <c r="L317" s="1"/>
      <c r="M317" s="1"/>
      <c r="N317" s="1"/>
      <c r="O317" s="1"/>
      <c r="P317" s="114"/>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row>
    <row r="318" spans="1:41" ht="15.75" customHeight="1">
      <c r="A318" s="1"/>
      <c r="B318" s="1"/>
      <c r="C318" s="1"/>
      <c r="D318" s="1"/>
      <c r="E318" s="1"/>
      <c r="F318" s="1"/>
      <c r="G318" s="1"/>
      <c r="H318" s="1"/>
      <c r="I318" s="1"/>
      <c r="J318" s="1"/>
      <c r="K318" s="1"/>
      <c r="L318" s="1"/>
      <c r="M318" s="1"/>
      <c r="N318" s="1"/>
      <c r="O318" s="1"/>
      <c r="P318" s="114"/>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row>
    <row r="319" spans="1:41" ht="15.75" customHeight="1">
      <c r="A319" s="1"/>
      <c r="B319" s="1"/>
      <c r="C319" s="1"/>
      <c r="D319" s="1"/>
      <c r="E319" s="1"/>
      <c r="F319" s="1"/>
      <c r="G319" s="1"/>
      <c r="H319" s="1"/>
      <c r="I319" s="1"/>
      <c r="J319" s="1"/>
      <c r="K319" s="1"/>
      <c r="L319" s="1"/>
      <c r="M319" s="1"/>
      <c r="N319" s="1"/>
      <c r="O319" s="1"/>
      <c r="P319" s="114"/>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r="320" spans="1:41" ht="15.75" customHeight="1">
      <c r="A320" s="1"/>
      <c r="B320" s="1"/>
      <c r="C320" s="1"/>
      <c r="D320" s="1"/>
      <c r="E320" s="1"/>
      <c r="F320" s="1"/>
      <c r="G320" s="1"/>
      <c r="H320" s="1"/>
      <c r="I320" s="1"/>
      <c r="J320" s="1"/>
      <c r="K320" s="1"/>
      <c r="L320" s="1"/>
      <c r="M320" s="1"/>
      <c r="N320" s="1"/>
      <c r="O320" s="1"/>
      <c r="P320" s="114"/>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row>
    <row r="321" spans="1:41" ht="15.75" customHeight="1">
      <c r="A321" s="1"/>
      <c r="B321" s="1"/>
      <c r="C321" s="1"/>
      <c r="D321" s="1"/>
      <c r="E321" s="1"/>
      <c r="F321" s="1"/>
      <c r="G321" s="1"/>
      <c r="H321" s="1"/>
      <c r="I321" s="1"/>
      <c r="J321" s="1"/>
      <c r="K321" s="1"/>
      <c r="L321" s="1"/>
      <c r="M321" s="1"/>
      <c r="N321" s="1"/>
      <c r="O321" s="1"/>
      <c r="P321" s="114"/>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row>
    <row r="322" spans="1:41" ht="15.75" customHeight="1">
      <c r="A322" s="1"/>
      <c r="B322" s="1"/>
      <c r="C322" s="1"/>
      <c r="D322" s="1"/>
      <c r="E322" s="1"/>
      <c r="F322" s="1"/>
      <c r="G322" s="1"/>
      <c r="H322" s="1"/>
      <c r="I322" s="1"/>
      <c r="J322" s="1"/>
      <c r="K322" s="1"/>
      <c r="L322" s="1"/>
      <c r="M322" s="1"/>
      <c r="N322" s="1"/>
      <c r="O322" s="1"/>
      <c r="P322" s="114"/>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row>
    <row r="323" spans="1:41" ht="15.75" customHeight="1">
      <c r="A323" s="1"/>
      <c r="B323" s="1"/>
      <c r="C323" s="1"/>
      <c r="D323" s="1"/>
      <c r="E323" s="1"/>
      <c r="F323" s="1"/>
      <c r="G323" s="1"/>
      <c r="H323" s="1"/>
      <c r="I323" s="1"/>
      <c r="J323" s="1"/>
      <c r="K323" s="1"/>
      <c r="L323" s="1"/>
      <c r="M323" s="1"/>
      <c r="N323" s="1"/>
      <c r="O323" s="1"/>
      <c r="P323" s="114"/>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row>
    <row r="324" spans="1:41" ht="15.75" customHeight="1">
      <c r="A324" s="1"/>
      <c r="B324" s="1"/>
      <c r="C324" s="1"/>
      <c r="D324" s="1"/>
      <c r="E324" s="1"/>
      <c r="F324" s="1"/>
      <c r="G324" s="1"/>
      <c r="H324" s="1"/>
      <c r="I324" s="1"/>
      <c r="J324" s="1"/>
      <c r="K324" s="1"/>
      <c r="L324" s="1"/>
      <c r="M324" s="1"/>
      <c r="N324" s="1"/>
      <c r="O324" s="1"/>
      <c r="P324" s="114"/>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row>
    <row r="325" spans="1:41" ht="15.75" customHeight="1">
      <c r="A325" s="1"/>
      <c r="B325" s="1"/>
      <c r="C325" s="1"/>
      <c r="D325" s="1"/>
      <c r="E325" s="1"/>
      <c r="F325" s="1"/>
      <c r="G325" s="1"/>
      <c r="H325" s="1"/>
      <c r="I325" s="1"/>
      <c r="J325" s="1"/>
      <c r="K325" s="1"/>
      <c r="L325" s="1"/>
      <c r="M325" s="1"/>
      <c r="N325" s="1"/>
      <c r="O325" s="1"/>
      <c r="P325" s="114"/>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row>
    <row r="326" spans="1:41" ht="15.75" customHeight="1">
      <c r="A326" s="1"/>
      <c r="B326" s="1"/>
      <c r="C326" s="1"/>
      <c r="D326" s="1"/>
      <c r="E326" s="1"/>
      <c r="F326" s="1"/>
      <c r="G326" s="1"/>
      <c r="H326" s="1"/>
      <c r="I326" s="1"/>
      <c r="J326" s="1"/>
      <c r="K326" s="1"/>
      <c r="L326" s="1"/>
      <c r="M326" s="1"/>
      <c r="N326" s="1"/>
      <c r="O326" s="1"/>
      <c r="P326" s="114"/>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row>
    <row r="327" spans="1:41" ht="15.75" customHeight="1">
      <c r="A327" s="1"/>
      <c r="B327" s="1"/>
      <c r="C327" s="1"/>
      <c r="D327" s="1"/>
      <c r="E327" s="1"/>
      <c r="F327" s="1"/>
      <c r="G327" s="1"/>
      <c r="H327" s="1"/>
      <c r="I327" s="1"/>
      <c r="J327" s="1"/>
      <c r="K327" s="1"/>
      <c r="L327" s="1"/>
      <c r="M327" s="1"/>
      <c r="N327" s="1"/>
      <c r="O327" s="1"/>
      <c r="P327" s="114"/>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r="328" spans="1:41" ht="15.75" customHeight="1">
      <c r="A328" s="1"/>
      <c r="B328" s="1"/>
      <c r="C328" s="1"/>
      <c r="D328" s="1"/>
      <c r="E328" s="1"/>
      <c r="F328" s="1"/>
      <c r="G328" s="1"/>
      <c r="H328" s="1"/>
      <c r="I328" s="1"/>
      <c r="J328" s="1"/>
      <c r="K328" s="1"/>
      <c r="L328" s="1"/>
      <c r="M328" s="1"/>
      <c r="N328" s="1"/>
      <c r="O328" s="1"/>
      <c r="P328" s="114"/>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row>
    <row r="329" spans="1:41" ht="15.75" customHeight="1">
      <c r="A329" s="1"/>
      <c r="B329" s="1"/>
      <c r="C329" s="1"/>
      <c r="D329" s="1"/>
      <c r="E329" s="1"/>
      <c r="F329" s="1"/>
      <c r="G329" s="1"/>
      <c r="H329" s="1"/>
      <c r="I329" s="1"/>
      <c r="J329" s="1"/>
      <c r="K329" s="1"/>
      <c r="L329" s="1"/>
      <c r="M329" s="1"/>
      <c r="N329" s="1"/>
      <c r="O329" s="1"/>
      <c r="P329" s="114"/>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row>
    <row r="330" spans="1:41" ht="15.75" customHeight="1">
      <c r="A330" s="1"/>
      <c r="B330" s="1"/>
      <c r="C330" s="1"/>
      <c r="D330" s="1"/>
      <c r="E330" s="1"/>
      <c r="F330" s="1"/>
      <c r="G330" s="1"/>
      <c r="H330" s="1"/>
      <c r="I330" s="1"/>
      <c r="J330" s="1"/>
      <c r="K330" s="1"/>
      <c r="L330" s="1"/>
      <c r="M330" s="1"/>
      <c r="N330" s="1"/>
      <c r="O330" s="1"/>
      <c r="P330" s="114"/>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row>
    <row r="331" spans="1:41" ht="15.75" customHeight="1">
      <c r="A331" s="1"/>
      <c r="B331" s="1"/>
      <c r="C331" s="1"/>
      <c r="D331" s="1"/>
      <c r="E331" s="1"/>
      <c r="F331" s="1"/>
      <c r="G331" s="1"/>
      <c r="H331" s="1"/>
      <c r="I331" s="1"/>
      <c r="J331" s="1"/>
      <c r="K331" s="1"/>
      <c r="L331" s="1"/>
      <c r="M331" s="1"/>
      <c r="N331" s="1"/>
      <c r="O331" s="1"/>
      <c r="P331" s="114"/>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row>
    <row r="332" spans="1:41" ht="15.75" customHeight="1">
      <c r="A332" s="1"/>
      <c r="B332" s="1"/>
      <c r="C332" s="1"/>
      <c r="D332" s="1"/>
      <c r="E332" s="1"/>
      <c r="F332" s="1"/>
      <c r="G332" s="1"/>
      <c r="H332" s="1"/>
      <c r="I332" s="1"/>
      <c r="J332" s="1"/>
      <c r="K332" s="1"/>
      <c r="L332" s="1"/>
      <c r="M332" s="1"/>
      <c r="N332" s="1"/>
      <c r="O332" s="1"/>
      <c r="P332" s="114"/>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row>
    <row r="333" spans="1:41" ht="15.75" customHeight="1">
      <c r="A333" s="1"/>
      <c r="B333" s="1"/>
      <c r="C333" s="1"/>
      <c r="D333" s="1"/>
      <c r="E333" s="1"/>
      <c r="F333" s="1"/>
      <c r="G333" s="1"/>
      <c r="H333" s="1"/>
      <c r="I333" s="1"/>
      <c r="J333" s="1"/>
      <c r="K333" s="1"/>
      <c r="L333" s="1"/>
      <c r="M333" s="1"/>
      <c r="N333" s="1"/>
      <c r="O333" s="1"/>
      <c r="P333" s="114"/>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row>
    <row r="334" spans="1:41" ht="15.75" customHeight="1">
      <c r="A334" s="1"/>
      <c r="B334" s="1"/>
      <c r="C334" s="1"/>
      <c r="D334" s="1"/>
      <c r="E334" s="1"/>
      <c r="F334" s="1"/>
      <c r="G334" s="1"/>
      <c r="H334" s="1"/>
      <c r="I334" s="1"/>
      <c r="J334" s="1"/>
      <c r="K334" s="1"/>
      <c r="L334" s="1"/>
      <c r="M334" s="1"/>
      <c r="N334" s="1"/>
      <c r="O334" s="1"/>
      <c r="P334" s="114"/>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row>
    <row r="335" spans="1:41" ht="15.75" customHeight="1">
      <c r="A335" s="1"/>
      <c r="B335" s="1"/>
      <c r="C335" s="1"/>
      <c r="D335" s="1"/>
      <c r="E335" s="1"/>
      <c r="F335" s="1"/>
      <c r="G335" s="1"/>
      <c r="H335" s="1"/>
      <c r="I335" s="1"/>
      <c r="J335" s="1"/>
      <c r="K335" s="1"/>
      <c r="L335" s="1"/>
      <c r="M335" s="1"/>
      <c r="N335" s="1"/>
      <c r="O335" s="1"/>
      <c r="P335" s="114"/>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row>
    <row r="336" spans="1:41" ht="15.75" customHeight="1">
      <c r="A336" s="1"/>
      <c r="B336" s="1"/>
      <c r="C336" s="1"/>
      <c r="D336" s="1"/>
      <c r="E336" s="1"/>
      <c r="F336" s="1"/>
      <c r="G336" s="1"/>
      <c r="H336" s="1"/>
      <c r="I336" s="1"/>
      <c r="J336" s="1"/>
      <c r="K336" s="1"/>
      <c r="L336" s="1"/>
      <c r="M336" s="1"/>
      <c r="N336" s="1"/>
      <c r="O336" s="1"/>
      <c r="P336" s="114"/>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row>
    <row r="337" spans="1:41" ht="15.75" customHeight="1">
      <c r="A337" s="1"/>
      <c r="B337" s="1"/>
      <c r="C337" s="1"/>
      <c r="D337" s="1"/>
      <c r="E337" s="1"/>
      <c r="F337" s="1"/>
      <c r="G337" s="1"/>
      <c r="H337" s="1"/>
      <c r="I337" s="1"/>
      <c r="J337" s="1"/>
      <c r="K337" s="1"/>
      <c r="L337" s="1"/>
      <c r="M337" s="1"/>
      <c r="N337" s="1"/>
      <c r="O337" s="1"/>
      <c r="P337" s="114"/>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row>
    <row r="338" spans="1:41" ht="15.75" customHeight="1">
      <c r="A338" s="1"/>
      <c r="B338" s="1"/>
      <c r="C338" s="1"/>
      <c r="D338" s="1"/>
      <c r="E338" s="1"/>
      <c r="F338" s="1"/>
      <c r="G338" s="1"/>
      <c r="H338" s="1"/>
      <c r="I338" s="1"/>
      <c r="J338" s="1"/>
      <c r="K338" s="1"/>
      <c r="L338" s="1"/>
      <c r="M338" s="1"/>
      <c r="N338" s="1"/>
      <c r="O338" s="1"/>
      <c r="P338" s="114"/>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row>
    <row r="339" spans="1:41" ht="15.75" customHeight="1">
      <c r="A339" s="1"/>
      <c r="B339" s="1"/>
      <c r="C339" s="1"/>
      <c r="D339" s="1"/>
      <c r="E339" s="1"/>
      <c r="F339" s="1"/>
      <c r="G339" s="1"/>
      <c r="H339" s="1"/>
      <c r="I339" s="1"/>
      <c r="J339" s="1"/>
      <c r="K339" s="1"/>
      <c r="L339" s="1"/>
      <c r="M339" s="1"/>
      <c r="N339" s="1"/>
      <c r="O339" s="1"/>
      <c r="P339" s="114"/>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row>
    <row r="340" spans="1:41" ht="15.75" customHeight="1">
      <c r="A340" s="1"/>
      <c r="B340" s="1"/>
      <c r="C340" s="1"/>
      <c r="D340" s="1"/>
      <c r="E340" s="1"/>
      <c r="F340" s="1"/>
      <c r="G340" s="1"/>
      <c r="H340" s="1"/>
      <c r="I340" s="1"/>
      <c r="J340" s="1"/>
      <c r="K340" s="1"/>
      <c r="L340" s="1"/>
      <c r="M340" s="1"/>
      <c r="N340" s="1"/>
      <c r="O340" s="1"/>
      <c r="P340" s="114"/>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row>
    <row r="341" spans="1:41" ht="15.75" customHeight="1">
      <c r="A341" s="1"/>
      <c r="B341" s="1"/>
      <c r="C341" s="1"/>
      <c r="D341" s="1"/>
      <c r="E341" s="1"/>
      <c r="F341" s="1"/>
      <c r="G341" s="1"/>
      <c r="H341" s="1"/>
      <c r="I341" s="1"/>
      <c r="J341" s="1"/>
      <c r="K341" s="1"/>
      <c r="L341" s="1"/>
      <c r="M341" s="1"/>
      <c r="N341" s="1"/>
      <c r="O341" s="1"/>
      <c r="P341" s="114"/>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row>
    <row r="342" spans="1:41" ht="15.75" customHeight="1">
      <c r="A342" s="1"/>
      <c r="B342" s="1"/>
      <c r="C342" s="1"/>
      <c r="D342" s="1"/>
      <c r="E342" s="1"/>
      <c r="F342" s="1"/>
      <c r="G342" s="1"/>
      <c r="H342" s="1"/>
      <c r="I342" s="1"/>
      <c r="J342" s="1"/>
      <c r="K342" s="1"/>
      <c r="L342" s="1"/>
      <c r="M342" s="1"/>
      <c r="N342" s="1"/>
      <c r="O342" s="1"/>
      <c r="P342" s="114"/>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row>
    <row r="343" spans="1:41" ht="15.75" customHeight="1">
      <c r="A343" s="1"/>
      <c r="B343" s="1"/>
      <c r="C343" s="1"/>
      <c r="D343" s="1"/>
      <c r="E343" s="1"/>
      <c r="F343" s="1"/>
      <c r="G343" s="1"/>
      <c r="H343" s="1"/>
      <c r="I343" s="1"/>
      <c r="J343" s="1"/>
      <c r="K343" s="1"/>
      <c r="L343" s="1"/>
      <c r="M343" s="1"/>
      <c r="N343" s="1"/>
      <c r="O343" s="1"/>
      <c r="P343" s="114"/>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row>
    <row r="344" spans="1:41" ht="15.75" customHeight="1">
      <c r="A344" s="1"/>
      <c r="B344" s="1"/>
      <c r="C344" s="1"/>
      <c r="D344" s="1"/>
      <c r="E344" s="1"/>
      <c r="F344" s="1"/>
      <c r="G344" s="1"/>
      <c r="H344" s="1"/>
      <c r="I344" s="1"/>
      <c r="J344" s="1"/>
      <c r="K344" s="1"/>
      <c r="L344" s="1"/>
      <c r="M344" s="1"/>
      <c r="N344" s="1"/>
      <c r="O344" s="1"/>
      <c r="P344" s="114"/>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row>
    <row r="345" spans="1:41" ht="15.75" customHeight="1">
      <c r="A345" s="1"/>
      <c r="B345" s="1"/>
      <c r="C345" s="1"/>
      <c r="D345" s="1"/>
      <c r="E345" s="1"/>
      <c r="F345" s="1"/>
      <c r="G345" s="1"/>
      <c r="H345" s="1"/>
      <c r="I345" s="1"/>
      <c r="J345" s="1"/>
      <c r="K345" s="1"/>
      <c r="L345" s="1"/>
      <c r="M345" s="1"/>
      <c r="N345" s="1"/>
      <c r="O345" s="1"/>
      <c r="P345" s="114"/>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row>
    <row r="346" spans="1:41" ht="15.75" customHeight="1">
      <c r="A346" s="1"/>
      <c r="B346" s="1"/>
      <c r="C346" s="1"/>
      <c r="D346" s="1"/>
      <c r="E346" s="1"/>
      <c r="F346" s="1"/>
      <c r="G346" s="1"/>
      <c r="H346" s="1"/>
      <c r="I346" s="1"/>
      <c r="J346" s="1"/>
      <c r="K346" s="1"/>
      <c r="L346" s="1"/>
      <c r="M346" s="1"/>
      <c r="N346" s="1"/>
      <c r="O346" s="1"/>
      <c r="P346" s="114"/>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row>
    <row r="347" spans="1:41" ht="15.75" customHeight="1">
      <c r="A347" s="1"/>
      <c r="B347" s="1"/>
      <c r="C347" s="1"/>
      <c r="D347" s="1"/>
      <c r="E347" s="1"/>
      <c r="F347" s="1"/>
      <c r="G347" s="1"/>
      <c r="H347" s="1"/>
      <c r="I347" s="1"/>
      <c r="J347" s="1"/>
      <c r="K347" s="1"/>
      <c r="L347" s="1"/>
      <c r="M347" s="1"/>
      <c r="N347" s="1"/>
      <c r="O347" s="1"/>
      <c r="P347" s="114"/>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row>
    <row r="348" spans="1:41" ht="15.75" customHeight="1">
      <c r="A348" s="1"/>
      <c r="B348" s="1"/>
      <c r="C348" s="1"/>
      <c r="D348" s="1"/>
      <c r="E348" s="1"/>
      <c r="F348" s="1"/>
      <c r="G348" s="1"/>
      <c r="H348" s="1"/>
      <c r="I348" s="1"/>
      <c r="J348" s="1"/>
      <c r="K348" s="1"/>
      <c r="L348" s="1"/>
      <c r="M348" s="1"/>
      <c r="N348" s="1"/>
      <c r="O348" s="1"/>
      <c r="P348" s="114"/>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row>
    <row r="349" spans="1:41" ht="15.75" customHeight="1">
      <c r="A349" s="1"/>
      <c r="B349" s="1"/>
      <c r="C349" s="1"/>
      <c r="D349" s="1"/>
      <c r="E349" s="1"/>
      <c r="F349" s="1"/>
      <c r="G349" s="1"/>
      <c r="H349" s="1"/>
      <c r="I349" s="1"/>
      <c r="J349" s="1"/>
      <c r="K349" s="1"/>
      <c r="L349" s="1"/>
      <c r="M349" s="1"/>
      <c r="N349" s="1"/>
      <c r="O349" s="1"/>
      <c r="P349" s="114"/>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row>
    <row r="350" spans="1:41" ht="15.75" customHeight="1">
      <c r="A350" s="1"/>
      <c r="B350" s="1"/>
      <c r="C350" s="1"/>
      <c r="D350" s="1"/>
      <c r="E350" s="1"/>
      <c r="F350" s="1"/>
      <c r="G350" s="1"/>
      <c r="H350" s="1"/>
      <c r="I350" s="1"/>
      <c r="J350" s="1"/>
      <c r="K350" s="1"/>
      <c r="L350" s="1"/>
      <c r="M350" s="1"/>
      <c r="N350" s="1"/>
      <c r="O350" s="1"/>
      <c r="P350" s="114"/>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row>
    <row r="351" spans="1:41" ht="15.75" customHeight="1">
      <c r="A351" s="1"/>
      <c r="B351" s="1"/>
      <c r="C351" s="1"/>
      <c r="D351" s="1"/>
      <c r="E351" s="1"/>
      <c r="F351" s="1"/>
      <c r="G351" s="1"/>
      <c r="H351" s="1"/>
      <c r="I351" s="1"/>
      <c r="J351" s="1"/>
      <c r="K351" s="1"/>
      <c r="L351" s="1"/>
      <c r="M351" s="1"/>
      <c r="N351" s="1"/>
      <c r="O351" s="1"/>
      <c r="P351" s="114"/>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row>
    <row r="352" spans="1:41" ht="15.75" customHeight="1">
      <c r="A352" s="1"/>
      <c r="B352" s="1"/>
      <c r="C352" s="1"/>
      <c r="D352" s="1"/>
      <c r="E352" s="1"/>
      <c r="F352" s="1"/>
      <c r="G352" s="1"/>
      <c r="H352" s="1"/>
      <c r="I352" s="1"/>
      <c r="J352" s="1"/>
      <c r="K352" s="1"/>
      <c r="L352" s="1"/>
      <c r="M352" s="1"/>
      <c r="N352" s="1"/>
      <c r="O352" s="1"/>
      <c r="P352" s="114"/>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row>
    <row r="353" spans="1:41" ht="15.75" customHeight="1">
      <c r="A353" s="1"/>
      <c r="B353" s="1"/>
      <c r="C353" s="1"/>
      <c r="D353" s="1"/>
      <c r="E353" s="1"/>
      <c r="F353" s="1"/>
      <c r="G353" s="1"/>
      <c r="H353" s="1"/>
      <c r="I353" s="1"/>
      <c r="J353" s="1"/>
      <c r="K353" s="1"/>
      <c r="L353" s="1"/>
      <c r="M353" s="1"/>
      <c r="N353" s="1"/>
      <c r="O353" s="1"/>
      <c r="P353" s="114"/>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row>
    <row r="354" spans="1:41" ht="15.75" customHeight="1">
      <c r="A354" s="1"/>
      <c r="B354" s="1"/>
      <c r="C354" s="1"/>
      <c r="D354" s="1"/>
      <c r="E354" s="1"/>
      <c r="F354" s="1"/>
      <c r="G354" s="1"/>
      <c r="H354" s="1"/>
      <c r="I354" s="1"/>
      <c r="J354" s="1"/>
      <c r="K354" s="1"/>
      <c r="L354" s="1"/>
      <c r="M354" s="1"/>
      <c r="N354" s="1"/>
      <c r="O354" s="1"/>
      <c r="P354" s="114"/>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row>
    <row r="355" spans="1:41" ht="15.75" customHeight="1">
      <c r="A355" s="1"/>
      <c r="B355" s="1"/>
      <c r="C355" s="1"/>
      <c r="D355" s="1"/>
      <c r="E355" s="1"/>
      <c r="F355" s="1"/>
      <c r="G355" s="1"/>
      <c r="H355" s="1"/>
      <c r="I355" s="1"/>
      <c r="J355" s="1"/>
      <c r="K355" s="1"/>
      <c r="L355" s="1"/>
      <c r="M355" s="1"/>
      <c r="N355" s="1"/>
      <c r="O355" s="1"/>
      <c r="P355" s="114"/>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row>
    <row r="356" spans="1:41" ht="15.75" customHeight="1">
      <c r="A356" s="1"/>
      <c r="B356" s="1"/>
      <c r="C356" s="1"/>
      <c r="D356" s="1"/>
      <c r="E356" s="1"/>
      <c r="F356" s="1"/>
      <c r="G356" s="1"/>
      <c r="H356" s="1"/>
      <c r="I356" s="1"/>
      <c r="J356" s="1"/>
      <c r="K356" s="1"/>
      <c r="L356" s="1"/>
      <c r="M356" s="1"/>
      <c r="N356" s="1"/>
      <c r="O356" s="1"/>
      <c r="P356" s="114"/>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row>
    <row r="357" spans="1:41" ht="15.75" customHeight="1">
      <c r="A357" s="1"/>
      <c r="B357" s="1"/>
      <c r="C357" s="1"/>
      <c r="D357" s="1"/>
      <c r="E357" s="1"/>
      <c r="F357" s="1"/>
      <c r="G357" s="1"/>
      <c r="H357" s="1"/>
      <c r="I357" s="1"/>
      <c r="J357" s="1"/>
      <c r="K357" s="1"/>
      <c r="L357" s="1"/>
      <c r="M357" s="1"/>
      <c r="N357" s="1"/>
      <c r="O357" s="1"/>
      <c r="P357" s="114"/>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row>
    <row r="358" spans="1:41" ht="15.75" customHeight="1">
      <c r="A358" s="1"/>
      <c r="B358" s="1"/>
      <c r="C358" s="1"/>
      <c r="D358" s="1"/>
      <c r="E358" s="1"/>
      <c r="F358" s="1"/>
      <c r="G358" s="1"/>
      <c r="H358" s="1"/>
      <c r="I358" s="1"/>
      <c r="J358" s="1"/>
      <c r="K358" s="1"/>
      <c r="L358" s="1"/>
      <c r="M358" s="1"/>
      <c r="N358" s="1"/>
      <c r="O358" s="1"/>
      <c r="P358" s="114"/>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row>
    <row r="359" spans="1:41" ht="15.75" customHeight="1">
      <c r="A359" s="1"/>
      <c r="B359" s="1"/>
      <c r="C359" s="1"/>
      <c r="D359" s="1"/>
      <c r="E359" s="1"/>
      <c r="F359" s="1"/>
      <c r="G359" s="1"/>
      <c r="H359" s="1"/>
      <c r="I359" s="1"/>
      <c r="J359" s="1"/>
      <c r="K359" s="1"/>
      <c r="L359" s="1"/>
      <c r="M359" s="1"/>
      <c r="N359" s="1"/>
      <c r="O359" s="1"/>
      <c r="P359" s="114"/>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row>
    <row r="360" spans="1:41" ht="15.75" customHeight="1">
      <c r="A360" s="1"/>
      <c r="B360" s="1"/>
      <c r="C360" s="1"/>
      <c r="D360" s="1"/>
      <c r="E360" s="1"/>
      <c r="F360" s="1"/>
      <c r="G360" s="1"/>
      <c r="H360" s="1"/>
      <c r="I360" s="1"/>
      <c r="J360" s="1"/>
      <c r="K360" s="1"/>
      <c r="L360" s="1"/>
      <c r="M360" s="1"/>
      <c r="N360" s="1"/>
      <c r="O360" s="1"/>
      <c r="P360" s="114"/>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row>
    <row r="361" spans="1:41" ht="15.75" customHeight="1">
      <c r="A361" s="1"/>
      <c r="B361" s="1"/>
      <c r="C361" s="1"/>
      <c r="D361" s="1"/>
      <c r="E361" s="1"/>
      <c r="F361" s="1"/>
      <c r="G361" s="1"/>
      <c r="H361" s="1"/>
      <c r="I361" s="1"/>
      <c r="J361" s="1"/>
      <c r="K361" s="1"/>
      <c r="L361" s="1"/>
      <c r="M361" s="1"/>
      <c r="N361" s="1"/>
      <c r="O361" s="1"/>
      <c r="P361" s="114"/>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row>
    <row r="362" spans="1:41" ht="15.75" customHeight="1">
      <c r="A362" s="1"/>
      <c r="B362" s="1"/>
      <c r="C362" s="1"/>
      <c r="D362" s="1"/>
      <c r="E362" s="1"/>
      <c r="F362" s="1"/>
      <c r="G362" s="1"/>
      <c r="H362" s="1"/>
      <c r="I362" s="1"/>
      <c r="J362" s="1"/>
      <c r="K362" s="1"/>
      <c r="L362" s="1"/>
      <c r="M362" s="1"/>
      <c r="N362" s="1"/>
      <c r="O362" s="1"/>
      <c r="P362" s="114"/>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row>
    <row r="363" spans="1:41" ht="15.75" customHeight="1">
      <c r="A363" s="1"/>
      <c r="B363" s="1"/>
      <c r="C363" s="1"/>
      <c r="D363" s="1"/>
      <c r="E363" s="1"/>
      <c r="F363" s="1"/>
      <c r="G363" s="1"/>
      <c r="H363" s="1"/>
      <c r="I363" s="1"/>
      <c r="J363" s="1"/>
      <c r="K363" s="1"/>
      <c r="L363" s="1"/>
      <c r="M363" s="1"/>
      <c r="N363" s="1"/>
      <c r="O363" s="1"/>
      <c r="P363" s="114"/>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row>
    <row r="364" spans="1:41" ht="15.75" customHeight="1">
      <c r="A364" s="1"/>
      <c r="B364" s="1"/>
      <c r="C364" s="1"/>
      <c r="D364" s="1"/>
      <c r="E364" s="1"/>
      <c r="F364" s="1"/>
      <c r="G364" s="1"/>
      <c r="H364" s="1"/>
      <c r="I364" s="1"/>
      <c r="J364" s="1"/>
      <c r="K364" s="1"/>
      <c r="L364" s="1"/>
      <c r="M364" s="1"/>
      <c r="N364" s="1"/>
      <c r="O364" s="1"/>
      <c r="P364" s="114"/>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row>
    <row r="365" spans="1:41" ht="15.75" customHeight="1">
      <c r="A365" s="1"/>
      <c r="B365" s="1"/>
      <c r="C365" s="1"/>
      <c r="D365" s="1"/>
      <c r="E365" s="1"/>
      <c r="F365" s="1"/>
      <c r="G365" s="1"/>
      <c r="H365" s="1"/>
      <c r="I365" s="1"/>
      <c r="J365" s="1"/>
      <c r="K365" s="1"/>
      <c r="L365" s="1"/>
      <c r="M365" s="1"/>
      <c r="N365" s="1"/>
      <c r="O365" s="1"/>
      <c r="P365" s="114"/>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row>
    <row r="366" spans="1:41" ht="15.75" customHeight="1">
      <c r="A366" s="1"/>
      <c r="B366" s="1"/>
      <c r="C366" s="1"/>
      <c r="D366" s="1"/>
      <c r="E366" s="1"/>
      <c r="F366" s="1"/>
      <c r="G366" s="1"/>
      <c r="H366" s="1"/>
      <c r="I366" s="1"/>
      <c r="J366" s="1"/>
      <c r="K366" s="1"/>
      <c r="L366" s="1"/>
      <c r="M366" s="1"/>
      <c r="N366" s="1"/>
      <c r="O366" s="1"/>
      <c r="P366" s="114"/>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row>
    <row r="367" spans="1:41" ht="15.75" customHeight="1">
      <c r="A367" s="1"/>
      <c r="B367" s="1"/>
      <c r="C367" s="1"/>
      <c r="D367" s="1"/>
      <c r="E367" s="1"/>
      <c r="F367" s="1"/>
      <c r="G367" s="1"/>
      <c r="H367" s="1"/>
      <c r="I367" s="1"/>
      <c r="J367" s="1"/>
      <c r="K367" s="1"/>
      <c r="L367" s="1"/>
      <c r="M367" s="1"/>
      <c r="N367" s="1"/>
      <c r="O367" s="1"/>
      <c r="P367" s="114"/>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row>
    <row r="368" spans="1:41" ht="15.75" customHeight="1">
      <c r="A368" s="1"/>
      <c r="B368" s="1"/>
      <c r="C368" s="1"/>
      <c r="D368" s="1"/>
      <c r="E368" s="1"/>
      <c r="F368" s="1"/>
      <c r="G368" s="1"/>
      <c r="H368" s="1"/>
      <c r="I368" s="1"/>
      <c r="J368" s="1"/>
      <c r="K368" s="1"/>
      <c r="L368" s="1"/>
      <c r="M368" s="1"/>
      <c r="N368" s="1"/>
      <c r="O368" s="1"/>
      <c r="P368" s="114"/>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row>
    <row r="369" spans="1:41" ht="15.75" customHeight="1">
      <c r="A369" s="1"/>
      <c r="B369" s="1"/>
      <c r="C369" s="1"/>
      <c r="D369" s="1"/>
      <c r="E369" s="1"/>
      <c r="F369" s="1"/>
      <c r="G369" s="1"/>
      <c r="H369" s="1"/>
      <c r="I369" s="1"/>
      <c r="J369" s="1"/>
      <c r="K369" s="1"/>
      <c r="L369" s="1"/>
      <c r="M369" s="1"/>
      <c r="N369" s="1"/>
      <c r="O369" s="1"/>
      <c r="P369" s="114"/>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row>
    <row r="370" spans="1:41" ht="15.75" customHeight="1">
      <c r="A370" s="1"/>
      <c r="B370" s="1"/>
      <c r="C370" s="1"/>
      <c r="D370" s="1"/>
      <c r="E370" s="1"/>
      <c r="F370" s="1"/>
      <c r="G370" s="1"/>
      <c r="H370" s="1"/>
      <c r="I370" s="1"/>
      <c r="J370" s="1"/>
      <c r="K370" s="1"/>
      <c r="L370" s="1"/>
      <c r="M370" s="1"/>
      <c r="N370" s="1"/>
      <c r="O370" s="1"/>
      <c r="P370" s="114"/>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row>
    <row r="371" spans="1:41" ht="15.75" customHeight="1">
      <c r="A371" s="1"/>
      <c r="B371" s="1"/>
      <c r="C371" s="1"/>
      <c r="D371" s="1"/>
      <c r="E371" s="1"/>
      <c r="F371" s="1"/>
      <c r="G371" s="1"/>
      <c r="H371" s="1"/>
      <c r="I371" s="1"/>
      <c r="J371" s="1"/>
      <c r="K371" s="1"/>
      <c r="L371" s="1"/>
      <c r="M371" s="1"/>
      <c r="N371" s="1"/>
      <c r="O371" s="1"/>
      <c r="P371" s="114"/>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row>
    <row r="372" spans="1:41" ht="15.75" customHeight="1">
      <c r="A372" s="1"/>
      <c r="B372" s="1"/>
      <c r="C372" s="1"/>
      <c r="D372" s="1"/>
      <c r="E372" s="1"/>
      <c r="F372" s="1"/>
      <c r="G372" s="1"/>
      <c r="H372" s="1"/>
      <c r="I372" s="1"/>
      <c r="J372" s="1"/>
      <c r="K372" s="1"/>
      <c r="L372" s="1"/>
      <c r="M372" s="1"/>
      <c r="N372" s="1"/>
      <c r="O372" s="1"/>
      <c r="P372" s="114"/>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row>
    <row r="373" spans="1:41" ht="15.75" customHeight="1">
      <c r="A373" s="1"/>
      <c r="B373" s="1"/>
      <c r="C373" s="1"/>
      <c r="D373" s="1"/>
      <c r="E373" s="1"/>
      <c r="F373" s="1"/>
      <c r="G373" s="1"/>
      <c r="H373" s="1"/>
      <c r="I373" s="1"/>
      <c r="J373" s="1"/>
      <c r="K373" s="1"/>
      <c r="L373" s="1"/>
      <c r="M373" s="1"/>
      <c r="N373" s="1"/>
      <c r="O373" s="1"/>
      <c r="P373" s="114"/>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row>
    <row r="374" spans="1:41" ht="15.75" customHeight="1">
      <c r="A374" s="1"/>
      <c r="B374" s="1"/>
      <c r="C374" s="1"/>
      <c r="D374" s="1"/>
      <c r="E374" s="1"/>
      <c r="F374" s="1"/>
      <c r="G374" s="1"/>
      <c r="H374" s="1"/>
      <c r="I374" s="1"/>
      <c r="J374" s="1"/>
      <c r="K374" s="1"/>
      <c r="L374" s="1"/>
      <c r="M374" s="1"/>
      <c r="N374" s="1"/>
      <c r="O374" s="1"/>
      <c r="P374" s="114"/>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row>
    <row r="375" spans="1:41" ht="15.75" customHeight="1">
      <c r="A375" s="1"/>
      <c r="B375" s="1"/>
      <c r="C375" s="1"/>
      <c r="D375" s="1"/>
      <c r="E375" s="1"/>
      <c r="F375" s="1"/>
      <c r="G375" s="1"/>
      <c r="H375" s="1"/>
      <c r="I375" s="1"/>
      <c r="J375" s="1"/>
      <c r="K375" s="1"/>
      <c r="L375" s="1"/>
      <c r="M375" s="1"/>
      <c r="N375" s="1"/>
      <c r="O375" s="1"/>
      <c r="P375" s="114"/>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row>
    <row r="376" spans="1:41" ht="15.75" customHeight="1">
      <c r="A376" s="1"/>
      <c r="B376" s="1"/>
      <c r="C376" s="1"/>
      <c r="D376" s="1"/>
      <c r="E376" s="1"/>
      <c r="F376" s="1"/>
      <c r="G376" s="1"/>
      <c r="H376" s="1"/>
      <c r="I376" s="1"/>
      <c r="J376" s="1"/>
      <c r="K376" s="1"/>
      <c r="L376" s="1"/>
      <c r="M376" s="1"/>
      <c r="N376" s="1"/>
      <c r="O376" s="1"/>
      <c r="P376" s="114"/>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row>
    <row r="377" spans="1:41" ht="15.75" customHeight="1">
      <c r="A377" s="1"/>
      <c r="B377" s="1"/>
      <c r="C377" s="1"/>
      <c r="D377" s="1"/>
      <c r="E377" s="1"/>
      <c r="F377" s="1"/>
      <c r="G377" s="1"/>
      <c r="H377" s="1"/>
      <c r="I377" s="1"/>
      <c r="J377" s="1"/>
      <c r="K377" s="1"/>
      <c r="L377" s="1"/>
      <c r="M377" s="1"/>
      <c r="N377" s="1"/>
      <c r="O377" s="1"/>
      <c r="P377" s="114"/>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row>
    <row r="378" spans="1:41" ht="15.75" customHeight="1">
      <c r="A378" s="1"/>
      <c r="B378" s="1"/>
      <c r="C378" s="1"/>
      <c r="D378" s="1"/>
      <c r="E378" s="1"/>
      <c r="F378" s="1"/>
      <c r="G378" s="1"/>
      <c r="H378" s="1"/>
      <c r="I378" s="1"/>
      <c r="J378" s="1"/>
      <c r="K378" s="1"/>
      <c r="L378" s="1"/>
      <c r="M378" s="1"/>
      <c r="N378" s="1"/>
      <c r="O378" s="1"/>
      <c r="P378" s="114"/>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row>
    <row r="379" spans="1:41" ht="15.75" customHeight="1">
      <c r="A379" s="1"/>
      <c r="B379" s="1"/>
      <c r="C379" s="1"/>
      <c r="D379" s="1"/>
      <c r="E379" s="1"/>
      <c r="F379" s="1"/>
      <c r="G379" s="1"/>
      <c r="H379" s="1"/>
      <c r="I379" s="1"/>
      <c r="J379" s="1"/>
      <c r="K379" s="1"/>
      <c r="L379" s="1"/>
      <c r="M379" s="1"/>
      <c r="N379" s="1"/>
      <c r="O379" s="1"/>
      <c r="P379" s="114"/>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row>
    <row r="380" spans="1:41" ht="15.75" customHeight="1">
      <c r="A380" s="1"/>
      <c r="B380" s="1"/>
      <c r="C380" s="1"/>
      <c r="D380" s="1"/>
      <c r="E380" s="1"/>
      <c r="F380" s="1"/>
      <c r="G380" s="1"/>
      <c r="H380" s="1"/>
      <c r="I380" s="1"/>
      <c r="J380" s="1"/>
      <c r="K380" s="1"/>
      <c r="L380" s="1"/>
      <c r="M380" s="1"/>
      <c r="N380" s="1"/>
      <c r="O380" s="1"/>
      <c r="P380" s="114"/>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row>
    <row r="381" spans="1:41" ht="15.75" customHeight="1">
      <c r="A381" s="1"/>
      <c r="B381" s="1"/>
      <c r="C381" s="1"/>
      <c r="D381" s="1"/>
      <c r="E381" s="1"/>
      <c r="F381" s="1"/>
      <c r="G381" s="1"/>
      <c r="H381" s="1"/>
      <c r="I381" s="1"/>
      <c r="J381" s="1"/>
      <c r="K381" s="1"/>
      <c r="L381" s="1"/>
      <c r="M381" s="1"/>
      <c r="N381" s="1"/>
      <c r="O381" s="1"/>
      <c r="P381" s="114"/>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row>
    <row r="382" spans="1:41" ht="15.75" customHeight="1">
      <c r="A382" s="1"/>
      <c r="B382" s="1"/>
      <c r="C382" s="1"/>
      <c r="D382" s="1"/>
      <c r="E382" s="1"/>
      <c r="F382" s="1"/>
      <c r="G382" s="1"/>
      <c r="H382" s="1"/>
      <c r="I382" s="1"/>
      <c r="J382" s="1"/>
      <c r="K382" s="1"/>
      <c r="L382" s="1"/>
      <c r="M382" s="1"/>
      <c r="N382" s="1"/>
      <c r="O382" s="1"/>
      <c r="P382" s="114"/>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row>
    <row r="383" spans="1:41" ht="15.75" customHeight="1">
      <c r="A383" s="1"/>
      <c r="B383" s="1"/>
      <c r="C383" s="1"/>
      <c r="D383" s="1"/>
      <c r="E383" s="1"/>
      <c r="F383" s="1"/>
      <c r="G383" s="1"/>
      <c r="H383" s="1"/>
      <c r="I383" s="1"/>
      <c r="J383" s="1"/>
      <c r="K383" s="1"/>
      <c r="L383" s="1"/>
      <c r="M383" s="1"/>
      <c r="N383" s="1"/>
      <c r="O383" s="1"/>
      <c r="P383" s="114"/>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row>
    <row r="384" spans="1:41" ht="15.75" customHeight="1">
      <c r="A384" s="1"/>
      <c r="B384" s="1"/>
      <c r="C384" s="1"/>
      <c r="D384" s="1"/>
      <c r="E384" s="1"/>
      <c r="F384" s="1"/>
      <c r="G384" s="1"/>
      <c r="H384" s="1"/>
      <c r="I384" s="1"/>
      <c r="J384" s="1"/>
      <c r="K384" s="1"/>
      <c r="L384" s="1"/>
      <c r="M384" s="1"/>
      <c r="N384" s="1"/>
      <c r="O384" s="1"/>
      <c r="P384" s="114"/>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row>
    <row r="385" spans="1:41" ht="15.75" customHeight="1">
      <c r="A385" s="1"/>
      <c r="B385" s="1"/>
      <c r="C385" s="1"/>
      <c r="D385" s="1"/>
      <c r="E385" s="1"/>
      <c r="F385" s="1"/>
      <c r="G385" s="1"/>
      <c r="H385" s="1"/>
      <c r="I385" s="1"/>
      <c r="J385" s="1"/>
      <c r="K385" s="1"/>
      <c r="L385" s="1"/>
      <c r="M385" s="1"/>
      <c r="N385" s="1"/>
      <c r="O385" s="1"/>
      <c r="P385" s="114"/>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row>
    <row r="386" spans="1:41" ht="15.75" customHeight="1">
      <c r="A386" s="1"/>
      <c r="B386" s="1"/>
      <c r="C386" s="1"/>
      <c r="D386" s="1"/>
      <c r="E386" s="1"/>
      <c r="F386" s="1"/>
      <c r="G386" s="1"/>
      <c r="H386" s="1"/>
      <c r="I386" s="1"/>
      <c r="J386" s="1"/>
      <c r="K386" s="1"/>
      <c r="L386" s="1"/>
      <c r="M386" s="1"/>
      <c r="N386" s="1"/>
      <c r="O386" s="1"/>
      <c r="P386" s="114"/>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row>
    <row r="387" spans="1:41" ht="15.75" customHeight="1">
      <c r="A387" s="1"/>
      <c r="B387" s="1"/>
      <c r="C387" s="1"/>
      <c r="D387" s="1"/>
      <c r="E387" s="1"/>
      <c r="F387" s="1"/>
      <c r="G387" s="1"/>
      <c r="H387" s="1"/>
      <c r="I387" s="1"/>
      <c r="J387" s="1"/>
      <c r="K387" s="1"/>
      <c r="L387" s="1"/>
      <c r="M387" s="1"/>
      <c r="N387" s="1"/>
      <c r="O387" s="1"/>
      <c r="P387" s="114"/>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row>
    <row r="388" spans="1:41" ht="15.75" customHeight="1">
      <c r="A388" s="1"/>
      <c r="B388" s="1"/>
      <c r="C388" s="1"/>
      <c r="D388" s="1"/>
      <c r="E388" s="1"/>
      <c r="F388" s="1"/>
      <c r="G388" s="1"/>
      <c r="H388" s="1"/>
      <c r="I388" s="1"/>
      <c r="J388" s="1"/>
      <c r="K388" s="1"/>
      <c r="L388" s="1"/>
      <c r="M388" s="1"/>
      <c r="N388" s="1"/>
      <c r="O388" s="1"/>
      <c r="P388" s="114"/>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row>
    <row r="389" spans="1:41" ht="15.75" customHeight="1">
      <c r="A389" s="1"/>
      <c r="B389" s="1"/>
      <c r="C389" s="1"/>
      <c r="D389" s="1"/>
      <c r="E389" s="1"/>
      <c r="F389" s="1"/>
      <c r="G389" s="1"/>
      <c r="H389" s="1"/>
      <c r="I389" s="1"/>
      <c r="J389" s="1"/>
      <c r="K389" s="1"/>
      <c r="L389" s="1"/>
      <c r="M389" s="1"/>
      <c r="N389" s="1"/>
      <c r="O389" s="1"/>
      <c r="P389" s="114"/>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row>
    <row r="390" spans="1:41" ht="15.75" customHeight="1">
      <c r="A390" s="1"/>
      <c r="B390" s="1"/>
      <c r="C390" s="1"/>
      <c r="D390" s="1"/>
      <c r="E390" s="1"/>
      <c r="F390" s="1"/>
      <c r="G390" s="1"/>
      <c r="H390" s="1"/>
      <c r="I390" s="1"/>
      <c r="J390" s="1"/>
      <c r="K390" s="1"/>
      <c r="L390" s="1"/>
      <c r="M390" s="1"/>
      <c r="N390" s="1"/>
      <c r="O390" s="1"/>
      <c r="P390" s="114"/>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row>
    <row r="391" spans="1:41" ht="15.75" customHeight="1">
      <c r="A391" s="1"/>
      <c r="B391" s="1"/>
      <c r="C391" s="1"/>
      <c r="D391" s="1"/>
      <c r="E391" s="1"/>
      <c r="F391" s="1"/>
      <c r="G391" s="1"/>
      <c r="H391" s="1"/>
      <c r="I391" s="1"/>
      <c r="J391" s="1"/>
      <c r="K391" s="1"/>
      <c r="L391" s="1"/>
      <c r="M391" s="1"/>
      <c r="N391" s="1"/>
      <c r="O391" s="1"/>
      <c r="P391" s="114"/>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row>
    <row r="392" spans="1:41" ht="15.75" customHeight="1">
      <c r="A392" s="1"/>
      <c r="B392" s="1"/>
      <c r="C392" s="1"/>
      <c r="D392" s="1"/>
      <c r="E392" s="1"/>
      <c r="F392" s="1"/>
      <c r="G392" s="1"/>
      <c r="H392" s="1"/>
      <c r="I392" s="1"/>
      <c r="J392" s="1"/>
      <c r="K392" s="1"/>
      <c r="L392" s="1"/>
      <c r="M392" s="1"/>
      <c r="N392" s="1"/>
      <c r="O392" s="1"/>
      <c r="P392" s="114"/>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row>
    <row r="393" spans="1:41" ht="15.75" customHeight="1">
      <c r="A393" s="1"/>
      <c r="B393" s="1"/>
      <c r="C393" s="1"/>
      <c r="D393" s="1"/>
      <c r="E393" s="1"/>
      <c r="F393" s="1"/>
      <c r="G393" s="1"/>
      <c r="H393" s="1"/>
      <c r="I393" s="1"/>
      <c r="J393" s="1"/>
      <c r="K393" s="1"/>
      <c r="L393" s="1"/>
      <c r="M393" s="1"/>
      <c r="N393" s="1"/>
      <c r="O393" s="1"/>
      <c r="P393" s="114"/>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row>
    <row r="394" spans="1:41" ht="15.75" customHeight="1">
      <c r="A394" s="1"/>
      <c r="B394" s="1"/>
      <c r="C394" s="1"/>
      <c r="D394" s="1"/>
      <c r="E394" s="1"/>
      <c r="F394" s="1"/>
      <c r="G394" s="1"/>
      <c r="H394" s="1"/>
      <c r="I394" s="1"/>
      <c r="J394" s="1"/>
      <c r="K394" s="1"/>
      <c r="L394" s="1"/>
      <c r="M394" s="1"/>
      <c r="N394" s="1"/>
      <c r="O394" s="1"/>
      <c r="P394" s="114"/>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row>
    <row r="395" spans="1:41" ht="15.75" customHeight="1">
      <c r="A395" s="1"/>
      <c r="B395" s="1"/>
      <c r="C395" s="1"/>
      <c r="D395" s="1"/>
      <c r="E395" s="1"/>
      <c r="F395" s="1"/>
      <c r="G395" s="1"/>
      <c r="H395" s="1"/>
      <c r="I395" s="1"/>
      <c r="J395" s="1"/>
      <c r="K395" s="1"/>
      <c r="L395" s="1"/>
      <c r="M395" s="1"/>
      <c r="N395" s="1"/>
      <c r="O395" s="1"/>
      <c r="P395" s="114"/>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row>
    <row r="396" spans="1:41" ht="15.75" customHeight="1">
      <c r="A396" s="1"/>
      <c r="B396" s="1"/>
      <c r="C396" s="1"/>
      <c r="D396" s="1"/>
      <c r="E396" s="1"/>
      <c r="F396" s="1"/>
      <c r="G396" s="1"/>
      <c r="H396" s="1"/>
      <c r="I396" s="1"/>
      <c r="J396" s="1"/>
      <c r="K396" s="1"/>
      <c r="L396" s="1"/>
      <c r="M396" s="1"/>
      <c r="N396" s="1"/>
      <c r="O396" s="1"/>
      <c r="P396" s="114"/>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row>
    <row r="397" spans="1:41" ht="15.75" customHeight="1">
      <c r="A397" s="1"/>
      <c r="B397" s="1"/>
      <c r="C397" s="1"/>
      <c r="D397" s="1"/>
      <c r="E397" s="1"/>
      <c r="F397" s="1"/>
      <c r="G397" s="1"/>
      <c r="H397" s="1"/>
      <c r="I397" s="1"/>
      <c r="J397" s="1"/>
      <c r="K397" s="1"/>
      <c r="L397" s="1"/>
      <c r="M397" s="1"/>
      <c r="N397" s="1"/>
      <c r="O397" s="1"/>
      <c r="P397" s="114"/>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row>
    <row r="398" spans="1:41" ht="15.75" customHeight="1">
      <c r="A398" s="1"/>
      <c r="B398" s="1"/>
      <c r="C398" s="1"/>
      <c r="D398" s="1"/>
      <c r="E398" s="1"/>
      <c r="F398" s="1"/>
      <c r="G398" s="1"/>
      <c r="H398" s="1"/>
      <c r="I398" s="1"/>
      <c r="J398" s="1"/>
      <c r="K398" s="1"/>
      <c r="L398" s="1"/>
      <c r="M398" s="1"/>
      <c r="N398" s="1"/>
      <c r="O398" s="1"/>
      <c r="P398" s="114"/>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row>
    <row r="399" spans="1:41" ht="15.75" customHeight="1">
      <c r="A399" s="1"/>
      <c r="B399" s="1"/>
      <c r="C399" s="1"/>
      <c r="D399" s="1"/>
      <c r="E399" s="1"/>
      <c r="F399" s="1"/>
      <c r="G399" s="1"/>
      <c r="H399" s="1"/>
      <c r="I399" s="1"/>
      <c r="J399" s="1"/>
      <c r="K399" s="1"/>
      <c r="L399" s="1"/>
      <c r="M399" s="1"/>
      <c r="N399" s="1"/>
      <c r="O399" s="1"/>
      <c r="P399" s="114"/>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row>
    <row r="400" spans="1:41" ht="15.75" customHeight="1">
      <c r="A400" s="1"/>
      <c r="B400" s="1"/>
      <c r="C400" s="1"/>
      <c r="D400" s="1"/>
      <c r="E400" s="1"/>
      <c r="F400" s="1"/>
      <c r="G400" s="1"/>
      <c r="H400" s="1"/>
      <c r="I400" s="1"/>
      <c r="J400" s="1"/>
      <c r="K400" s="1"/>
      <c r="L400" s="1"/>
      <c r="M400" s="1"/>
      <c r="N400" s="1"/>
      <c r="O400" s="1"/>
      <c r="P400" s="114"/>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row>
    <row r="401" spans="1:41" ht="15.75" customHeight="1">
      <c r="A401" s="1"/>
      <c r="B401" s="1"/>
      <c r="C401" s="1"/>
      <c r="D401" s="1"/>
      <c r="E401" s="1"/>
      <c r="F401" s="1"/>
      <c r="G401" s="1"/>
      <c r="H401" s="1"/>
      <c r="I401" s="1"/>
      <c r="J401" s="1"/>
      <c r="K401" s="1"/>
      <c r="L401" s="1"/>
      <c r="M401" s="1"/>
      <c r="N401" s="1"/>
      <c r="O401" s="1"/>
      <c r="P401" s="114"/>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row>
    <row r="402" spans="1:41" ht="15.75" customHeight="1">
      <c r="A402" s="1"/>
      <c r="B402" s="1"/>
      <c r="C402" s="1"/>
      <c r="D402" s="1"/>
      <c r="E402" s="1"/>
      <c r="F402" s="1"/>
      <c r="G402" s="1"/>
      <c r="H402" s="1"/>
      <c r="I402" s="1"/>
      <c r="J402" s="1"/>
      <c r="K402" s="1"/>
      <c r="L402" s="1"/>
      <c r="M402" s="1"/>
      <c r="N402" s="1"/>
      <c r="O402" s="1"/>
      <c r="P402" s="114"/>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row>
    <row r="403" spans="1:41" ht="15.75" customHeight="1">
      <c r="A403" s="1"/>
      <c r="B403" s="1"/>
      <c r="C403" s="1"/>
      <c r="D403" s="1"/>
      <c r="E403" s="1"/>
      <c r="F403" s="1"/>
      <c r="G403" s="1"/>
      <c r="H403" s="1"/>
      <c r="I403" s="1"/>
      <c r="J403" s="1"/>
      <c r="K403" s="1"/>
      <c r="L403" s="1"/>
      <c r="M403" s="1"/>
      <c r="N403" s="1"/>
      <c r="O403" s="1"/>
      <c r="P403" s="114"/>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row>
    <row r="404" spans="1:41" ht="15.75" customHeight="1">
      <c r="A404" s="1"/>
      <c r="B404" s="1"/>
      <c r="C404" s="1"/>
      <c r="D404" s="1"/>
      <c r="E404" s="1"/>
      <c r="F404" s="1"/>
      <c r="G404" s="1"/>
      <c r="H404" s="1"/>
      <c r="I404" s="1"/>
      <c r="J404" s="1"/>
      <c r="K404" s="1"/>
      <c r="L404" s="1"/>
      <c r="M404" s="1"/>
      <c r="N404" s="1"/>
      <c r="O404" s="1"/>
      <c r="P404" s="114"/>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row>
    <row r="405" spans="1:41" ht="15.75" customHeight="1">
      <c r="A405" s="1"/>
      <c r="B405" s="1"/>
      <c r="C405" s="1"/>
      <c r="D405" s="1"/>
      <c r="E405" s="1"/>
      <c r="F405" s="1"/>
      <c r="G405" s="1"/>
      <c r="H405" s="1"/>
      <c r="I405" s="1"/>
      <c r="J405" s="1"/>
      <c r="K405" s="1"/>
      <c r="L405" s="1"/>
      <c r="M405" s="1"/>
      <c r="N405" s="1"/>
      <c r="O405" s="1"/>
      <c r="P405" s="114"/>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row>
    <row r="406" spans="1:41" ht="15.75" customHeight="1">
      <c r="A406" s="1"/>
      <c r="B406" s="1"/>
      <c r="C406" s="1"/>
      <c r="D406" s="1"/>
      <c r="E406" s="1"/>
      <c r="F406" s="1"/>
      <c r="G406" s="1"/>
      <c r="H406" s="1"/>
      <c r="I406" s="1"/>
      <c r="J406" s="1"/>
      <c r="K406" s="1"/>
      <c r="L406" s="1"/>
      <c r="M406" s="1"/>
      <c r="N406" s="1"/>
      <c r="O406" s="1"/>
      <c r="P406" s="114"/>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row>
    <row r="407" spans="1:41" ht="15.75" customHeight="1">
      <c r="A407" s="1"/>
      <c r="B407" s="1"/>
      <c r="C407" s="1"/>
      <c r="D407" s="1"/>
      <c r="E407" s="1"/>
      <c r="F407" s="1"/>
      <c r="G407" s="1"/>
      <c r="H407" s="1"/>
      <c r="I407" s="1"/>
      <c r="J407" s="1"/>
      <c r="K407" s="1"/>
      <c r="L407" s="1"/>
      <c r="M407" s="1"/>
      <c r="N407" s="1"/>
      <c r="O407" s="1"/>
      <c r="P407" s="114"/>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row>
    <row r="408" spans="1:41" ht="15.75" customHeight="1">
      <c r="A408" s="1"/>
      <c r="B408" s="1"/>
      <c r="C408" s="1"/>
      <c r="D408" s="1"/>
      <c r="E408" s="1"/>
      <c r="F408" s="1"/>
      <c r="G408" s="1"/>
      <c r="H408" s="1"/>
      <c r="I408" s="1"/>
      <c r="J408" s="1"/>
      <c r="K408" s="1"/>
      <c r="L408" s="1"/>
      <c r="M408" s="1"/>
      <c r="N408" s="1"/>
      <c r="O408" s="1"/>
      <c r="P408" s="114"/>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row>
    <row r="409" spans="1:41" ht="15.75" customHeight="1">
      <c r="A409" s="1"/>
      <c r="B409" s="1"/>
      <c r="C409" s="1"/>
      <c r="D409" s="1"/>
      <c r="E409" s="1"/>
      <c r="F409" s="1"/>
      <c r="G409" s="1"/>
      <c r="H409" s="1"/>
      <c r="I409" s="1"/>
      <c r="J409" s="1"/>
      <c r="K409" s="1"/>
      <c r="L409" s="1"/>
      <c r="M409" s="1"/>
      <c r="N409" s="1"/>
      <c r="O409" s="1"/>
      <c r="P409" s="114"/>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row>
    <row r="410" spans="1:41" ht="15.75" customHeight="1">
      <c r="A410" s="1"/>
      <c r="B410" s="1"/>
      <c r="C410" s="1"/>
      <c r="D410" s="1"/>
      <c r="E410" s="1"/>
      <c r="F410" s="1"/>
      <c r="G410" s="1"/>
      <c r="H410" s="1"/>
      <c r="I410" s="1"/>
      <c r="J410" s="1"/>
      <c r="K410" s="1"/>
      <c r="L410" s="1"/>
      <c r="M410" s="1"/>
      <c r="N410" s="1"/>
      <c r="O410" s="1"/>
      <c r="P410" s="114"/>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row>
    <row r="411" spans="1:41" ht="15.75" customHeight="1">
      <c r="A411" s="1"/>
      <c r="B411" s="1"/>
      <c r="C411" s="1"/>
      <c r="D411" s="1"/>
      <c r="E411" s="1"/>
      <c r="F411" s="1"/>
      <c r="G411" s="1"/>
      <c r="H411" s="1"/>
      <c r="I411" s="1"/>
      <c r="J411" s="1"/>
      <c r="K411" s="1"/>
      <c r="L411" s="1"/>
      <c r="M411" s="1"/>
      <c r="N411" s="1"/>
      <c r="O411" s="1"/>
      <c r="P411" s="114"/>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row>
    <row r="412" spans="1:41" ht="15.75" customHeight="1">
      <c r="A412" s="1"/>
      <c r="B412" s="1"/>
      <c r="C412" s="1"/>
      <c r="D412" s="1"/>
      <c r="E412" s="1"/>
      <c r="F412" s="1"/>
      <c r="G412" s="1"/>
      <c r="H412" s="1"/>
      <c r="I412" s="1"/>
      <c r="J412" s="1"/>
      <c r="K412" s="1"/>
      <c r="L412" s="1"/>
      <c r="M412" s="1"/>
      <c r="N412" s="1"/>
      <c r="O412" s="1"/>
      <c r="P412" s="114"/>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row>
    <row r="413" spans="1:41" ht="15.75" customHeight="1">
      <c r="A413" s="1"/>
      <c r="B413" s="1"/>
      <c r="C413" s="1"/>
      <c r="D413" s="1"/>
      <c r="E413" s="1"/>
      <c r="F413" s="1"/>
      <c r="G413" s="1"/>
      <c r="H413" s="1"/>
      <c r="I413" s="1"/>
      <c r="J413" s="1"/>
      <c r="K413" s="1"/>
      <c r="L413" s="1"/>
      <c r="M413" s="1"/>
      <c r="N413" s="1"/>
      <c r="O413" s="1"/>
      <c r="P413" s="114"/>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row>
    <row r="414" spans="1:41" ht="15.75" customHeight="1">
      <c r="A414" s="1"/>
      <c r="B414" s="1"/>
      <c r="C414" s="1"/>
      <c r="D414" s="1"/>
      <c r="E414" s="1"/>
      <c r="F414" s="1"/>
      <c r="G414" s="1"/>
      <c r="H414" s="1"/>
      <c r="I414" s="1"/>
      <c r="J414" s="1"/>
      <c r="K414" s="1"/>
      <c r="L414" s="1"/>
      <c r="M414" s="1"/>
      <c r="N414" s="1"/>
      <c r="O414" s="1"/>
      <c r="P414" s="114"/>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row>
    <row r="415" spans="1:41" ht="15.75" customHeight="1">
      <c r="A415" s="1"/>
      <c r="B415" s="1"/>
      <c r="C415" s="1"/>
      <c r="D415" s="1"/>
      <c r="E415" s="1"/>
      <c r="F415" s="1"/>
      <c r="G415" s="1"/>
      <c r="H415" s="1"/>
      <c r="I415" s="1"/>
      <c r="J415" s="1"/>
      <c r="K415" s="1"/>
      <c r="L415" s="1"/>
      <c r="M415" s="1"/>
      <c r="N415" s="1"/>
      <c r="O415" s="1"/>
      <c r="P415" s="114"/>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row>
    <row r="416" spans="1:41" ht="15.75" customHeight="1">
      <c r="A416" s="1"/>
      <c r="B416" s="1"/>
      <c r="C416" s="1"/>
      <c r="D416" s="1"/>
      <c r="E416" s="1"/>
      <c r="F416" s="1"/>
      <c r="G416" s="1"/>
      <c r="H416" s="1"/>
      <c r="I416" s="1"/>
      <c r="J416" s="1"/>
      <c r="K416" s="1"/>
      <c r="L416" s="1"/>
      <c r="M416" s="1"/>
      <c r="N416" s="1"/>
      <c r="O416" s="1"/>
      <c r="P416" s="114"/>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row>
    <row r="417" spans="1:41" ht="15.75" customHeight="1">
      <c r="A417" s="1"/>
      <c r="B417" s="1"/>
      <c r="C417" s="1"/>
      <c r="D417" s="1"/>
      <c r="E417" s="1"/>
      <c r="F417" s="1"/>
      <c r="G417" s="1"/>
      <c r="H417" s="1"/>
      <c r="I417" s="1"/>
      <c r="J417" s="1"/>
      <c r="K417" s="1"/>
      <c r="L417" s="1"/>
      <c r="M417" s="1"/>
      <c r="N417" s="1"/>
      <c r="O417" s="1"/>
      <c r="P417" s="114"/>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row>
    <row r="418" spans="1:41" ht="15.75" customHeight="1">
      <c r="A418" s="1"/>
      <c r="B418" s="1"/>
      <c r="C418" s="1"/>
      <c r="D418" s="1"/>
      <c r="E418" s="1"/>
      <c r="F418" s="1"/>
      <c r="G418" s="1"/>
      <c r="H418" s="1"/>
      <c r="I418" s="1"/>
      <c r="J418" s="1"/>
      <c r="K418" s="1"/>
      <c r="L418" s="1"/>
      <c r="M418" s="1"/>
      <c r="N418" s="1"/>
      <c r="O418" s="1"/>
      <c r="P418" s="114"/>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row>
    <row r="419" spans="1:41" ht="15.75" customHeight="1">
      <c r="A419" s="1"/>
      <c r="B419" s="1"/>
      <c r="C419" s="1"/>
      <c r="D419" s="1"/>
      <c r="E419" s="1"/>
      <c r="F419" s="1"/>
      <c r="G419" s="1"/>
      <c r="H419" s="1"/>
      <c r="I419" s="1"/>
      <c r="J419" s="1"/>
      <c r="K419" s="1"/>
      <c r="L419" s="1"/>
      <c r="M419" s="1"/>
      <c r="N419" s="1"/>
      <c r="O419" s="1"/>
      <c r="P419" s="114"/>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row>
    <row r="420" spans="1:41" ht="15.75" customHeight="1">
      <c r="A420" s="1"/>
      <c r="B420" s="1"/>
      <c r="C420" s="1"/>
      <c r="D420" s="1"/>
      <c r="E420" s="1"/>
      <c r="F420" s="1"/>
      <c r="G420" s="1"/>
      <c r="H420" s="1"/>
      <c r="I420" s="1"/>
      <c r="J420" s="1"/>
      <c r="K420" s="1"/>
      <c r="L420" s="1"/>
      <c r="M420" s="1"/>
      <c r="N420" s="1"/>
      <c r="O420" s="1"/>
      <c r="P420" s="114"/>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row>
    <row r="421" spans="1:41" ht="15.75" customHeight="1">
      <c r="A421" s="1"/>
      <c r="B421" s="1"/>
      <c r="C421" s="1"/>
      <c r="D421" s="1"/>
      <c r="E421" s="1"/>
      <c r="F421" s="1"/>
      <c r="G421" s="1"/>
      <c r="H421" s="1"/>
      <c r="I421" s="1"/>
      <c r="J421" s="1"/>
      <c r="K421" s="1"/>
      <c r="L421" s="1"/>
      <c r="M421" s="1"/>
      <c r="N421" s="1"/>
      <c r="O421" s="1"/>
      <c r="P421" s="114"/>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row>
    <row r="422" spans="1:41" ht="15.75" customHeight="1">
      <c r="A422" s="1"/>
      <c r="B422" s="1"/>
      <c r="C422" s="1"/>
      <c r="D422" s="1"/>
      <c r="E422" s="1"/>
      <c r="F422" s="1"/>
      <c r="G422" s="1"/>
      <c r="H422" s="1"/>
      <c r="I422" s="1"/>
      <c r="J422" s="1"/>
      <c r="K422" s="1"/>
      <c r="L422" s="1"/>
      <c r="M422" s="1"/>
      <c r="N422" s="1"/>
      <c r="O422" s="1"/>
      <c r="P422" s="114"/>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row>
    <row r="423" spans="1:41" ht="15.75" customHeight="1">
      <c r="A423" s="1"/>
      <c r="B423" s="1"/>
      <c r="C423" s="1"/>
      <c r="D423" s="1"/>
      <c r="E423" s="1"/>
      <c r="F423" s="1"/>
      <c r="G423" s="1"/>
      <c r="H423" s="1"/>
      <c r="I423" s="1"/>
      <c r="J423" s="1"/>
      <c r="K423" s="1"/>
      <c r="L423" s="1"/>
      <c r="M423" s="1"/>
      <c r="N423" s="1"/>
      <c r="O423" s="1"/>
      <c r="P423" s="114"/>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row>
    <row r="424" spans="1:41" ht="15.75" customHeight="1">
      <c r="A424" s="1"/>
      <c r="B424" s="1"/>
      <c r="C424" s="1"/>
      <c r="D424" s="1"/>
      <c r="E424" s="1"/>
      <c r="F424" s="1"/>
      <c r="G424" s="1"/>
      <c r="H424" s="1"/>
      <c r="I424" s="1"/>
      <c r="J424" s="1"/>
      <c r="K424" s="1"/>
      <c r="L424" s="1"/>
      <c r="M424" s="1"/>
      <c r="N424" s="1"/>
      <c r="O424" s="1"/>
      <c r="P424" s="114"/>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row>
    <row r="425" spans="1:41" ht="15.75" customHeight="1">
      <c r="A425" s="1"/>
      <c r="B425" s="1"/>
      <c r="C425" s="1"/>
      <c r="D425" s="1"/>
      <c r="E425" s="1"/>
      <c r="F425" s="1"/>
      <c r="G425" s="1"/>
      <c r="H425" s="1"/>
      <c r="I425" s="1"/>
      <c r="J425" s="1"/>
      <c r="K425" s="1"/>
      <c r="L425" s="1"/>
      <c r="M425" s="1"/>
      <c r="N425" s="1"/>
      <c r="O425" s="1"/>
      <c r="P425" s="114"/>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row>
    <row r="426" spans="1:41" ht="15.75" customHeight="1">
      <c r="A426" s="1"/>
      <c r="B426" s="1"/>
      <c r="C426" s="1"/>
      <c r="D426" s="1"/>
      <c r="E426" s="1"/>
      <c r="F426" s="1"/>
      <c r="G426" s="1"/>
      <c r="H426" s="1"/>
      <c r="I426" s="1"/>
      <c r="J426" s="1"/>
      <c r="K426" s="1"/>
      <c r="L426" s="1"/>
      <c r="M426" s="1"/>
      <c r="N426" s="1"/>
      <c r="O426" s="1"/>
      <c r="P426" s="114"/>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row>
    <row r="427" spans="1:41" ht="15.75" customHeight="1">
      <c r="A427" s="1"/>
      <c r="B427" s="1"/>
      <c r="C427" s="1"/>
      <c r="D427" s="1"/>
      <c r="E427" s="1"/>
      <c r="F427" s="1"/>
      <c r="G427" s="1"/>
      <c r="H427" s="1"/>
      <c r="I427" s="1"/>
      <c r="J427" s="1"/>
      <c r="K427" s="1"/>
      <c r="L427" s="1"/>
      <c r="M427" s="1"/>
      <c r="N427" s="1"/>
      <c r="O427" s="1"/>
      <c r="P427" s="114"/>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row>
    <row r="428" spans="1:41" ht="15.75" customHeight="1">
      <c r="A428" s="1"/>
      <c r="B428" s="1"/>
      <c r="C428" s="1"/>
      <c r="D428" s="1"/>
      <c r="E428" s="1"/>
      <c r="F428" s="1"/>
      <c r="G428" s="1"/>
      <c r="H428" s="1"/>
      <c r="I428" s="1"/>
      <c r="J428" s="1"/>
      <c r="K428" s="1"/>
      <c r="L428" s="1"/>
      <c r="M428" s="1"/>
      <c r="N428" s="1"/>
      <c r="O428" s="1"/>
      <c r="P428" s="114"/>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row>
    <row r="429" spans="1:41" ht="15.75" customHeight="1">
      <c r="A429" s="1"/>
      <c r="B429" s="1"/>
      <c r="C429" s="1"/>
      <c r="D429" s="1"/>
      <c r="E429" s="1"/>
      <c r="F429" s="1"/>
      <c r="G429" s="1"/>
      <c r="H429" s="1"/>
      <c r="I429" s="1"/>
      <c r="J429" s="1"/>
      <c r="K429" s="1"/>
      <c r="L429" s="1"/>
      <c r="M429" s="1"/>
      <c r="N429" s="1"/>
      <c r="O429" s="1"/>
      <c r="P429" s="114"/>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row>
    <row r="430" spans="1:41" ht="15.75" customHeight="1">
      <c r="A430" s="1"/>
      <c r="B430" s="1"/>
      <c r="C430" s="1"/>
      <c r="D430" s="1"/>
      <c r="E430" s="1"/>
      <c r="F430" s="1"/>
      <c r="G430" s="1"/>
      <c r="H430" s="1"/>
      <c r="I430" s="1"/>
      <c r="J430" s="1"/>
      <c r="K430" s="1"/>
      <c r="L430" s="1"/>
      <c r="M430" s="1"/>
      <c r="N430" s="1"/>
      <c r="O430" s="1"/>
      <c r="P430" s="114"/>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row>
    <row r="431" spans="1:41" ht="15.75" customHeight="1">
      <c r="A431" s="1"/>
      <c r="B431" s="1"/>
      <c r="C431" s="1"/>
      <c r="D431" s="1"/>
      <c r="E431" s="1"/>
      <c r="F431" s="1"/>
      <c r="G431" s="1"/>
      <c r="H431" s="1"/>
      <c r="I431" s="1"/>
      <c r="J431" s="1"/>
      <c r="K431" s="1"/>
      <c r="L431" s="1"/>
      <c r="M431" s="1"/>
      <c r="N431" s="1"/>
      <c r="O431" s="1"/>
      <c r="P431" s="114"/>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row>
    <row r="432" spans="1:41" ht="15.75" customHeight="1">
      <c r="A432" s="1"/>
      <c r="B432" s="1"/>
      <c r="C432" s="1"/>
      <c r="D432" s="1"/>
      <c r="E432" s="1"/>
      <c r="F432" s="1"/>
      <c r="G432" s="1"/>
      <c r="H432" s="1"/>
      <c r="I432" s="1"/>
      <c r="J432" s="1"/>
      <c r="K432" s="1"/>
      <c r="L432" s="1"/>
      <c r="M432" s="1"/>
      <c r="N432" s="1"/>
      <c r="O432" s="1"/>
      <c r="P432" s="114"/>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row>
    <row r="433" spans="1:41" ht="15.75" customHeight="1">
      <c r="A433" s="1"/>
      <c r="B433" s="1"/>
      <c r="C433" s="1"/>
      <c r="D433" s="1"/>
      <c r="E433" s="1"/>
      <c r="F433" s="1"/>
      <c r="G433" s="1"/>
      <c r="H433" s="1"/>
      <c r="I433" s="1"/>
      <c r="J433" s="1"/>
      <c r="K433" s="1"/>
      <c r="L433" s="1"/>
      <c r="M433" s="1"/>
      <c r="N433" s="1"/>
      <c r="O433" s="1"/>
      <c r="P433" s="114"/>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row>
    <row r="434" spans="1:41" ht="15.75" customHeight="1">
      <c r="A434" s="1"/>
      <c r="B434" s="1"/>
      <c r="C434" s="1"/>
      <c r="D434" s="1"/>
      <c r="E434" s="1"/>
      <c r="F434" s="1"/>
      <c r="G434" s="1"/>
      <c r="H434" s="1"/>
      <c r="I434" s="1"/>
      <c r="J434" s="1"/>
      <c r="K434" s="1"/>
      <c r="L434" s="1"/>
      <c r="M434" s="1"/>
      <c r="N434" s="1"/>
      <c r="O434" s="1"/>
      <c r="P434" s="114"/>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row>
    <row r="435" spans="1:41" ht="15.75" customHeight="1">
      <c r="A435" s="1"/>
      <c r="B435" s="1"/>
      <c r="C435" s="1"/>
      <c r="D435" s="1"/>
      <c r="E435" s="1"/>
      <c r="F435" s="1"/>
      <c r="G435" s="1"/>
      <c r="H435" s="1"/>
      <c r="I435" s="1"/>
      <c r="J435" s="1"/>
      <c r="K435" s="1"/>
      <c r="L435" s="1"/>
      <c r="M435" s="1"/>
      <c r="N435" s="1"/>
      <c r="O435" s="1"/>
      <c r="P435" s="114"/>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row>
    <row r="436" spans="1:41" ht="15.75" customHeight="1">
      <c r="A436" s="1"/>
      <c r="B436" s="1"/>
      <c r="C436" s="1"/>
      <c r="D436" s="1"/>
      <c r="E436" s="1"/>
      <c r="F436" s="1"/>
      <c r="G436" s="1"/>
      <c r="H436" s="1"/>
      <c r="I436" s="1"/>
      <c r="J436" s="1"/>
      <c r="K436" s="1"/>
      <c r="L436" s="1"/>
      <c r="M436" s="1"/>
      <c r="N436" s="1"/>
      <c r="O436" s="1"/>
      <c r="P436" s="114"/>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row>
    <row r="437" spans="1:41" ht="15.75" customHeight="1">
      <c r="A437" s="1"/>
      <c r="B437" s="1"/>
      <c r="C437" s="1"/>
      <c r="D437" s="1"/>
      <c r="E437" s="1"/>
      <c r="F437" s="1"/>
      <c r="G437" s="1"/>
      <c r="H437" s="1"/>
      <c r="I437" s="1"/>
      <c r="J437" s="1"/>
      <c r="K437" s="1"/>
      <c r="L437" s="1"/>
      <c r="M437" s="1"/>
      <c r="N437" s="1"/>
      <c r="O437" s="1"/>
      <c r="P437" s="114"/>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row>
    <row r="438" spans="1:41" ht="15.75" customHeight="1">
      <c r="A438" s="1"/>
      <c r="B438" s="1"/>
      <c r="C438" s="1"/>
      <c r="D438" s="1"/>
      <c r="E438" s="1"/>
      <c r="F438" s="1"/>
      <c r="G438" s="1"/>
      <c r="H438" s="1"/>
      <c r="I438" s="1"/>
      <c r="J438" s="1"/>
      <c r="K438" s="1"/>
      <c r="L438" s="1"/>
      <c r="M438" s="1"/>
      <c r="N438" s="1"/>
      <c r="O438" s="1"/>
      <c r="P438" s="114"/>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row>
    <row r="439" spans="1:41" ht="15.75" customHeight="1">
      <c r="A439" s="1"/>
      <c r="B439" s="1"/>
      <c r="C439" s="1"/>
      <c r="D439" s="1"/>
      <c r="E439" s="1"/>
      <c r="F439" s="1"/>
      <c r="G439" s="1"/>
      <c r="H439" s="1"/>
      <c r="I439" s="1"/>
      <c r="J439" s="1"/>
      <c r="K439" s="1"/>
      <c r="L439" s="1"/>
      <c r="M439" s="1"/>
      <c r="N439" s="1"/>
      <c r="O439" s="1"/>
      <c r="P439" s="114"/>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row>
    <row r="440" spans="1:41" ht="15.75" customHeight="1">
      <c r="A440" s="1"/>
      <c r="B440" s="1"/>
      <c r="C440" s="1"/>
      <c r="D440" s="1"/>
      <c r="E440" s="1"/>
      <c r="F440" s="1"/>
      <c r="G440" s="1"/>
      <c r="H440" s="1"/>
      <c r="I440" s="1"/>
      <c r="J440" s="1"/>
      <c r="K440" s="1"/>
      <c r="L440" s="1"/>
      <c r="M440" s="1"/>
      <c r="N440" s="1"/>
      <c r="O440" s="1"/>
      <c r="P440" s="114"/>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row>
    <row r="441" spans="1:41" ht="15.75" customHeight="1">
      <c r="A441" s="1"/>
      <c r="B441" s="1"/>
      <c r="C441" s="1"/>
      <c r="D441" s="1"/>
      <c r="E441" s="1"/>
      <c r="F441" s="1"/>
      <c r="G441" s="1"/>
      <c r="H441" s="1"/>
      <c r="I441" s="1"/>
      <c r="J441" s="1"/>
      <c r="K441" s="1"/>
      <c r="L441" s="1"/>
      <c r="M441" s="1"/>
      <c r="N441" s="1"/>
      <c r="O441" s="1"/>
      <c r="P441" s="114"/>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row>
    <row r="442" spans="1:41" ht="15.75" customHeight="1">
      <c r="A442" s="1"/>
      <c r="B442" s="1"/>
      <c r="C442" s="1"/>
      <c r="D442" s="1"/>
      <c r="E442" s="1"/>
      <c r="F442" s="1"/>
      <c r="G442" s="1"/>
      <c r="H442" s="1"/>
      <c r="I442" s="1"/>
      <c r="J442" s="1"/>
      <c r="K442" s="1"/>
      <c r="L442" s="1"/>
      <c r="M442" s="1"/>
      <c r="N442" s="1"/>
      <c r="O442" s="1"/>
      <c r="P442" s="114"/>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row>
    <row r="443" spans="1:41" ht="15.75" customHeight="1">
      <c r="A443" s="1"/>
      <c r="B443" s="1"/>
      <c r="C443" s="1"/>
      <c r="D443" s="1"/>
      <c r="E443" s="1"/>
      <c r="F443" s="1"/>
      <c r="G443" s="1"/>
      <c r="H443" s="1"/>
      <c r="I443" s="1"/>
      <c r="J443" s="1"/>
      <c r="K443" s="1"/>
      <c r="L443" s="1"/>
      <c r="M443" s="1"/>
      <c r="N443" s="1"/>
      <c r="O443" s="1"/>
      <c r="P443" s="114"/>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row>
    <row r="444" spans="1:41" ht="15.75" customHeight="1">
      <c r="A444" s="1"/>
      <c r="B444" s="1"/>
      <c r="C444" s="1"/>
      <c r="D444" s="1"/>
      <c r="E444" s="1"/>
      <c r="F444" s="1"/>
      <c r="G444" s="1"/>
      <c r="H444" s="1"/>
      <c r="I444" s="1"/>
      <c r="J444" s="1"/>
      <c r="K444" s="1"/>
      <c r="L444" s="1"/>
      <c r="M444" s="1"/>
      <c r="N444" s="1"/>
      <c r="O444" s="1"/>
      <c r="P444" s="114"/>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row>
    <row r="445" spans="1:41" ht="15.75" customHeight="1">
      <c r="A445" s="1"/>
      <c r="B445" s="1"/>
      <c r="C445" s="1"/>
      <c r="D445" s="1"/>
      <c r="E445" s="1"/>
      <c r="F445" s="1"/>
      <c r="G445" s="1"/>
      <c r="H445" s="1"/>
      <c r="I445" s="1"/>
      <c r="J445" s="1"/>
      <c r="K445" s="1"/>
      <c r="L445" s="1"/>
      <c r="M445" s="1"/>
      <c r="N445" s="1"/>
      <c r="O445" s="1"/>
      <c r="P445" s="114"/>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row>
    <row r="446" spans="1:41" ht="15.75" customHeight="1">
      <c r="A446" s="1"/>
      <c r="B446" s="1"/>
      <c r="C446" s="1"/>
      <c r="D446" s="1"/>
      <c r="E446" s="1"/>
      <c r="F446" s="1"/>
      <c r="G446" s="1"/>
      <c r="H446" s="1"/>
      <c r="I446" s="1"/>
      <c r="J446" s="1"/>
      <c r="K446" s="1"/>
      <c r="L446" s="1"/>
      <c r="M446" s="1"/>
      <c r="N446" s="1"/>
      <c r="O446" s="1"/>
      <c r="P446" s="114"/>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row>
    <row r="447" spans="1:41" ht="15.75" customHeight="1">
      <c r="A447" s="1"/>
      <c r="B447" s="1"/>
      <c r="C447" s="1"/>
      <c r="D447" s="1"/>
      <c r="E447" s="1"/>
      <c r="F447" s="1"/>
      <c r="G447" s="1"/>
      <c r="H447" s="1"/>
      <c r="I447" s="1"/>
      <c r="J447" s="1"/>
      <c r="K447" s="1"/>
      <c r="L447" s="1"/>
      <c r="M447" s="1"/>
      <c r="N447" s="1"/>
      <c r="O447" s="1"/>
      <c r="P447" s="114"/>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row>
    <row r="448" spans="1:41" ht="15.75" customHeight="1">
      <c r="A448" s="1"/>
      <c r="B448" s="1"/>
      <c r="C448" s="1"/>
      <c r="D448" s="1"/>
      <c r="E448" s="1"/>
      <c r="F448" s="1"/>
      <c r="G448" s="1"/>
      <c r="H448" s="1"/>
      <c r="I448" s="1"/>
      <c r="J448" s="1"/>
      <c r="K448" s="1"/>
      <c r="L448" s="1"/>
      <c r="M448" s="1"/>
      <c r="N448" s="1"/>
      <c r="O448" s="1"/>
      <c r="P448" s="114"/>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row>
    <row r="449" spans="1:41" ht="15.75" customHeight="1">
      <c r="A449" s="1"/>
      <c r="B449" s="1"/>
      <c r="C449" s="1"/>
      <c r="D449" s="1"/>
      <c r="E449" s="1"/>
      <c r="F449" s="1"/>
      <c r="G449" s="1"/>
      <c r="H449" s="1"/>
      <c r="I449" s="1"/>
      <c r="J449" s="1"/>
      <c r="K449" s="1"/>
      <c r="L449" s="1"/>
      <c r="M449" s="1"/>
      <c r="N449" s="1"/>
      <c r="O449" s="1"/>
      <c r="P449" s="114"/>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row>
    <row r="450" spans="1:41" ht="15.75" customHeight="1">
      <c r="A450" s="1"/>
      <c r="B450" s="1"/>
      <c r="C450" s="1"/>
      <c r="D450" s="1"/>
      <c r="E450" s="1"/>
      <c r="F450" s="1"/>
      <c r="G450" s="1"/>
      <c r="H450" s="1"/>
      <c r="I450" s="1"/>
      <c r="J450" s="1"/>
      <c r="K450" s="1"/>
      <c r="L450" s="1"/>
      <c r="M450" s="1"/>
      <c r="N450" s="1"/>
      <c r="O450" s="1"/>
      <c r="P450" s="114"/>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row>
    <row r="451" spans="1:41" ht="15.75" customHeight="1">
      <c r="A451" s="1"/>
      <c r="B451" s="1"/>
      <c r="C451" s="1"/>
      <c r="D451" s="1"/>
      <c r="E451" s="1"/>
      <c r="F451" s="1"/>
      <c r="G451" s="1"/>
      <c r="H451" s="1"/>
      <c r="I451" s="1"/>
      <c r="J451" s="1"/>
      <c r="K451" s="1"/>
      <c r="L451" s="1"/>
      <c r="M451" s="1"/>
      <c r="N451" s="1"/>
      <c r="O451" s="1"/>
      <c r="P451" s="114"/>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row>
    <row r="452" spans="1:41" ht="15.75" customHeight="1">
      <c r="A452" s="1"/>
      <c r="B452" s="1"/>
      <c r="C452" s="1"/>
      <c r="D452" s="1"/>
      <c r="E452" s="1"/>
      <c r="F452" s="1"/>
      <c r="G452" s="1"/>
      <c r="H452" s="1"/>
      <c r="I452" s="1"/>
      <c r="J452" s="1"/>
      <c r="K452" s="1"/>
      <c r="L452" s="1"/>
      <c r="M452" s="1"/>
      <c r="N452" s="1"/>
      <c r="O452" s="1"/>
      <c r="P452" s="114"/>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row>
    <row r="453" spans="1:41" ht="15.75" customHeight="1">
      <c r="A453" s="1"/>
      <c r="B453" s="1"/>
      <c r="C453" s="1"/>
      <c r="D453" s="1"/>
      <c r="E453" s="1"/>
      <c r="F453" s="1"/>
      <c r="G453" s="1"/>
      <c r="H453" s="1"/>
      <c r="I453" s="1"/>
      <c r="J453" s="1"/>
      <c r="K453" s="1"/>
      <c r="L453" s="1"/>
      <c r="M453" s="1"/>
      <c r="N453" s="1"/>
      <c r="O453" s="1"/>
      <c r="P453" s="114"/>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row>
    <row r="454" spans="1:41" ht="15.75" customHeight="1">
      <c r="A454" s="1"/>
      <c r="B454" s="1"/>
      <c r="C454" s="1"/>
      <c r="D454" s="1"/>
      <c r="E454" s="1"/>
      <c r="F454" s="1"/>
      <c r="G454" s="1"/>
      <c r="H454" s="1"/>
      <c r="I454" s="1"/>
      <c r="J454" s="1"/>
      <c r="K454" s="1"/>
      <c r="L454" s="1"/>
      <c r="M454" s="1"/>
      <c r="N454" s="1"/>
      <c r="O454" s="1"/>
      <c r="P454" s="114"/>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row>
    <row r="455" spans="1:41" ht="15.75" customHeight="1">
      <c r="A455" s="1"/>
      <c r="B455" s="1"/>
      <c r="C455" s="1"/>
      <c r="D455" s="1"/>
      <c r="E455" s="1"/>
      <c r="F455" s="1"/>
      <c r="G455" s="1"/>
      <c r="H455" s="1"/>
      <c r="I455" s="1"/>
      <c r="J455" s="1"/>
      <c r="K455" s="1"/>
      <c r="L455" s="1"/>
      <c r="M455" s="1"/>
      <c r="N455" s="1"/>
      <c r="O455" s="1"/>
      <c r="P455" s="114"/>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row>
    <row r="456" spans="1:41" ht="15.75" customHeight="1">
      <c r="A456" s="1"/>
      <c r="B456" s="1"/>
      <c r="C456" s="1"/>
      <c r="D456" s="1"/>
      <c r="E456" s="1"/>
      <c r="F456" s="1"/>
      <c r="G456" s="1"/>
      <c r="H456" s="1"/>
      <c r="I456" s="1"/>
      <c r="J456" s="1"/>
      <c r="K456" s="1"/>
      <c r="L456" s="1"/>
      <c r="M456" s="1"/>
      <c r="N456" s="1"/>
      <c r="O456" s="1"/>
      <c r="P456" s="114"/>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row>
    <row r="457" spans="1:41" ht="15.75" customHeight="1">
      <c r="A457" s="1"/>
      <c r="B457" s="1"/>
      <c r="C457" s="1"/>
      <c r="D457" s="1"/>
      <c r="E457" s="1"/>
      <c r="F457" s="1"/>
      <c r="G457" s="1"/>
      <c r="H457" s="1"/>
      <c r="I457" s="1"/>
      <c r="J457" s="1"/>
      <c r="K457" s="1"/>
      <c r="L457" s="1"/>
      <c r="M457" s="1"/>
      <c r="N457" s="1"/>
      <c r="O457" s="1"/>
      <c r="P457" s="114"/>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row>
    <row r="458" spans="1:41" ht="15.75" customHeight="1">
      <c r="A458" s="1"/>
      <c r="B458" s="1"/>
      <c r="C458" s="1"/>
      <c r="D458" s="1"/>
      <c r="E458" s="1"/>
      <c r="F458" s="1"/>
      <c r="G458" s="1"/>
      <c r="H458" s="1"/>
      <c r="I458" s="1"/>
      <c r="J458" s="1"/>
      <c r="K458" s="1"/>
      <c r="L458" s="1"/>
      <c r="M458" s="1"/>
      <c r="N458" s="1"/>
      <c r="O458" s="1"/>
      <c r="P458" s="114"/>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row>
    <row r="459" spans="1:41" ht="15.75" customHeight="1">
      <c r="A459" s="1"/>
      <c r="B459" s="1"/>
      <c r="C459" s="1"/>
      <c r="D459" s="1"/>
      <c r="E459" s="1"/>
      <c r="F459" s="1"/>
      <c r="G459" s="1"/>
      <c r="H459" s="1"/>
      <c r="I459" s="1"/>
      <c r="J459" s="1"/>
      <c r="K459" s="1"/>
      <c r="L459" s="1"/>
      <c r="M459" s="1"/>
      <c r="N459" s="1"/>
      <c r="O459" s="1"/>
      <c r="P459" s="114"/>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row>
    <row r="460" spans="1:41" ht="15.75" customHeight="1">
      <c r="A460" s="1"/>
      <c r="B460" s="1"/>
      <c r="C460" s="1"/>
      <c r="D460" s="1"/>
      <c r="E460" s="1"/>
      <c r="F460" s="1"/>
      <c r="G460" s="1"/>
      <c r="H460" s="1"/>
      <c r="I460" s="1"/>
      <c r="J460" s="1"/>
      <c r="K460" s="1"/>
      <c r="L460" s="1"/>
      <c r="M460" s="1"/>
      <c r="N460" s="1"/>
      <c r="O460" s="1"/>
      <c r="P460" s="114"/>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row>
    <row r="461" spans="1:41" ht="15.75" customHeight="1">
      <c r="A461" s="1"/>
      <c r="B461" s="1"/>
      <c r="C461" s="1"/>
      <c r="D461" s="1"/>
      <c r="E461" s="1"/>
      <c r="F461" s="1"/>
      <c r="G461" s="1"/>
      <c r="H461" s="1"/>
      <c r="I461" s="1"/>
      <c r="J461" s="1"/>
      <c r="K461" s="1"/>
      <c r="L461" s="1"/>
      <c r="M461" s="1"/>
      <c r="N461" s="1"/>
      <c r="O461" s="1"/>
      <c r="P461" s="114"/>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row>
    <row r="462" spans="1:41" ht="15.75" customHeight="1">
      <c r="A462" s="1"/>
      <c r="B462" s="1"/>
      <c r="C462" s="1"/>
      <c r="D462" s="1"/>
      <c r="E462" s="1"/>
      <c r="F462" s="1"/>
      <c r="G462" s="1"/>
      <c r="H462" s="1"/>
      <c r="I462" s="1"/>
      <c r="J462" s="1"/>
      <c r="K462" s="1"/>
      <c r="L462" s="1"/>
      <c r="M462" s="1"/>
      <c r="N462" s="1"/>
      <c r="O462" s="1"/>
      <c r="P462" s="114"/>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row>
    <row r="463" spans="1:41" ht="15.75" customHeight="1">
      <c r="A463" s="1"/>
      <c r="B463" s="1"/>
      <c r="C463" s="1"/>
      <c r="D463" s="1"/>
      <c r="E463" s="1"/>
      <c r="F463" s="1"/>
      <c r="G463" s="1"/>
      <c r="H463" s="1"/>
      <c r="I463" s="1"/>
      <c r="J463" s="1"/>
      <c r="K463" s="1"/>
      <c r="L463" s="1"/>
      <c r="M463" s="1"/>
      <c r="N463" s="1"/>
      <c r="O463" s="1"/>
      <c r="P463" s="114"/>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row>
    <row r="464" spans="1:41" ht="15.75" customHeight="1">
      <c r="A464" s="1"/>
      <c r="B464" s="1"/>
      <c r="C464" s="1"/>
      <c r="D464" s="1"/>
      <c r="E464" s="1"/>
      <c r="F464" s="1"/>
      <c r="G464" s="1"/>
      <c r="H464" s="1"/>
      <c r="I464" s="1"/>
      <c r="J464" s="1"/>
      <c r="K464" s="1"/>
      <c r="L464" s="1"/>
      <c r="M464" s="1"/>
      <c r="N464" s="1"/>
      <c r="O464" s="1"/>
      <c r="P464" s="114"/>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row>
    <row r="465" spans="1:41" ht="15.75" customHeight="1">
      <c r="A465" s="1"/>
      <c r="B465" s="1"/>
      <c r="C465" s="1"/>
      <c r="D465" s="1"/>
      <c r="E465" s="1"/>
      <c r="F465" s="1"/>
      <c r="G465" s="1"/>
      <c r="H465" s="1"/>
      <c r="I465" s="1"/>
      <c r="J465" s="1"/>
      <c r="K465" s="1"/>
      <c r="L465" s="1"/>
      <c r="M465" s="1"/>
      <c r="N465" s="1"/>
      <c r="O465" s="1"/>
      <c r="P465" s="114"/>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row>
    <row r="466" spans="1:41" ht="15.75" customHeight="1">
      <c r="A466" s="1"/>
      <c r="B466" s="1"/>
      <c r="C466" s="1"/>
      <c r="D466" s="1"/>
      <c r="E466" s="1"/>
      <c r="F466" s="1"/>
      <c r="G466" s="1"/>
      <c r="H466" s="1"/>
      <c r="I466" s="1"/>
      <c r="J466" s="1"/>
      <c r="K466" s="1"/>
      <c r="L466" s="1"/>
      <c r="M466" s="1"/>
      <c r="N466" s="1"/>
      <c r="O466" s="1"/>
      <c r="P466" s="114"/>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row>
    <row r="467" spans="1:41" ht="15.75" customHeight="1">
      <c r="A467" s="1"/>
      <c r="B467" s="1"/>
      <c r="C467" s="1"/>
      <c r="D467" s="1"/>
      <c r="E467" s="1"/>
      <c r="F467" s="1"/>
      <c r="G467" s="1"/>
      <c r="H467" s="1"/>
      <c r="I467" s="1"/>
      <c r="J467" s="1"/>
      <c r="K467" s="1"/>
      <c r="L467" s="1"/>
      <c r="M467" s="1"/>
      <c r="N467" s="1"/>
      <c r="O467" s="1"/>
      <c r="P467" s="114"/>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row>
    <row r="468" spans="1:41" ht="15.75" customHeight="1">
      <c r="A468" s="1"/>
      <c r="B468" s="1"/>
      <c r="C468" s="1"/>
      <c r="D468" s="1"/>
      <c r="E468" s="1"/>
      <c r="F468" s="1"/>
      <c r="G468" s="1"/>
      <c r="H468" s="1"/>
      <c r="I468" s="1"/>
      <c r="J468" s="1"/>
      <c r="K468" s="1"/>
      <c r="L468" s="1"/>
      <c r="M468" s="1"/>
      <c r="N468" s="1"/>
      <c r="O468" s="1"/>
      <c r="P468" s="114"/>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row>
    <row r="469" spans="1:41" ht="15.75" customHeight="1">
      <c r="A469" s="1"/>
      <c r="B469" s="1"/>
      <c r="C469" s="1"/>
      <c r="D469" s="1"/>
      <c r="E469" s="1"/>
      <c r="F469" s="1"/>
      <c r="G469" s="1"/>
      <c r="H469" s="1"/>
      <c r="I469" s="1"/>
      <c r="J469" s="1"/>
      <c r="K469" s="1"/>
      <c r="L469" s="1"/>
      <c r="M469" s="1"/>
      <c r="N469" s="1"/>
      <c r="O469" s="1"/>
      <c r="P469" s="114"/>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row>
    <row r="470" spans="1:41" ht="15.75" customHeight="1">
      <c r="A470" s="1"/>
      <c r="B470" s="1"/>
      <c r="C470" s="1"/>
      <c r="D470" s="1"/>
      <c r="E470" s="1"/>
      <c r="F470" s="1"/>
      <c r="G470" s="1"/>
      <c r="H470" s="1"/>
      <c r="I470" s="1"/>
      <c r="J470" s="1"/>
      <c r="K470" s="1"/>
      <c r="L470" s="1"/>
      <c r="M470" s="1"/>
      <c r="N470" s="1"/>
      <c r="O470" s="1"/>
      <c r="P470" s="114"/>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row>
    <row r="471" spans="1:41" ht="15.75" customHeight="1">
      <c r="A471" s="1"/>
      <c r="B471" s="1"/>
      <c r="C471" s="1"/>
      <c r="D471" s="1"/>
      <c r="E471" s="1"/>
      <c r="F471" s="1"/>
      <c r="G471" s="1"/>
      <c r="H471" s="1"/>
      <c r="I471" s="1"/>
      <c r="J471" s="1"/>
      <c r="K471" s="1"/>
      <c r="L471" s="1"/>
      <c r="M471" s="1"/>
      <c r="N471" s="1"/>
      <c r="O471" s="1"/>
      <c r="P471" s="114"/>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row>
    <row r="472" spans="1:41" ht="15.75" customHeight="1">
      <c r="A472" s="1"/>
      <c r="B472" s="1"/>
      <c r="C472" s="1"/>
      <c r="D472" s="1"/>
      <c r="E472" s="1"/>
      <c r="F472" s="1"/>
      <c r="G472" s="1"/>
      <c r="H472" s="1"/>
      <c r="I472" s="1"/>
      <c r="J472" s="1"/>
      <c r="K472" s="1"/>
      <c r="L472" s="1"/>
      <c r="M472" s="1"/>
      <c r="N472" s="1"/>
      <c r="O472" s="1"/>
      <c r="P472" s="114"/>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row>
    <row r="473" spans="1:41" ht="15.75" customHeight="1">
      <c r="A473" s="1"/>
      <c r="B473" s="1"/>
      <c r="C473" s="1"/>
      <c r="D473" s="1"/>
      <c r="E473" s="1"/>
      <c r="F473" s="1"/>
      <c r="G473" s="1"/>
      <c r="H473" s="1"/>
      <c r="I473" s="1"/>
      <c r="J473" s="1"/>
      <c r="K473" s="1"/>
      <c r="L473" s="1"/>
      <c r="M473" s="1"/>
      <c r="N473" s="1"/>
      <c r="O473" s="1"/>
      <c r="P473" s="114"/>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row>
    <row r="474" spans="1:41" ht="15.75" customHeight="1">
      <c r="A474" s="1"/>
      <c r="B474" s="1"/>
      <c r="C474" s="1"/>
      <c r="D474" s="1"/>
      <c r="E474" s="1"/>
      <c r="F474" s="1"/>
      <c r="G474" s="1"/>
      <c r="H474" s="1"/>
      <c r="I474" s="1"/>
      <c r="J474" s="1"/>
      <c r="K474" s="1"/>
      <c r="L474" s="1"/>
      <c r="M474" s="1"/>
      <c r="N474" s="1"/>
      <c r="O474" s="1"/>
      <c r="P474" s="114"/>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row>
    <row r="475" spans="1:41" ht="15.75" customHeight="1">
      <c r="A475" s="1"/>
      <c r="B475" s="1"/>
      <c r="C475" s="1"/>
      <c r="D475" s="1"/>
      <c r="E475" s="1"/>
      <c r="F475" s="1"/>
      <c r="G475" s="1"/>
      <c r="H475" s="1"/>
      <c r="I475" s="1"/>
      <c r="J475" s="1"/>
      <c r="K475" s="1"/>
      <c r="L475" s="1"/>
      <c r="M475" s="1"/>
      <c r="N475" s="1"/>
      <c r="O475" s="1"/>
      <c r="P475" s="114"/>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r="476" spans="1:41" ht="15.75" customHeight="1">
      <c r="A476" s="1"/>
      <c r="B476" s="1"/>
      <c r="C476" s="1"/>
      <c r="D476" s="1"/>
      <c r="E476" s="1"/>
      <c r="F476" s="1"/>
      <c r="G476" s="1"/>
      <c r="H476" s="1"/>
      <c r="I476" s="1"/>
      <c r="J476" s="1"/>
      <c r="K476" s="1"/>
      <c r="L476" s="1"/>
      <c r="M476" s="1"/>
      <c r="N476" s="1"/>
      <c r="O476" s="1"/>
      <c r="P476" s="114"/>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row>
    <row r="477" spans="1:41" ht="15.75" customHeight="1">
      <c r="A477" s="1"/>
      <c r="B477" s="1"/>
      <c r="C477" s="1"/>
      <c r="D477" s="1"/>
      <c r="E477" s="1"/>
      <c r="F477" s="1"/>
      <c r="G477" s="1"/>
      <c r="H477" s="1"/>
      <c r="I477" s="1"/>
      <c r="J477" s="1"/>
      <c r="K477" s="1"/>
      <c r="L477" s="1"/>
      <c r="M477" s="1"/>
      <c r="N477" s="1"/>
      <c r="O477" s="1"/>
      <c r="P477" s="114"/>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row>
    <row r="478" spans="1:41" ht="15.75" customHeight="1">
      <c r="A478" s="1"/>
      <c r="B478" s="1"/>
      <c r="C478" s="1"/>
      <c r="D478" s="1"/>
      <c r="E478" s="1"/>
      <c r="F478" s="1"/>
      <c r="G478" s="1"/>
      <c r="H478" s="1"/>
      <c r="I478" s="1"/>
      <c r="J478" s="1"/>
      <c r="K478" s="1"/>
      <c r="L478" s="1"/>
      <c r="M478" s="1"/>
      <c r="N478" s="1"/>
      <c r="O478" s="1"/>
      <c r="P478" s="114"/>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row>
    <row r="479" spans="1:41" ht="15.75" customHeight="1">
      <c r="A479" s="1"/>
      <c r="B479" s="1"/>
      <c r="C479" s="1"/>
      <c r="D479" s="1"/>
      <c r="E479" s="1"/>
      <c r="F479" s="1"/>
      <c r="G479" s="1"/>
      <c r="H479" s="1"/>
      <c r="I479" s="1"/>
      <c r="J479" s="1"/>
      <c r="K479" s="1"/>
      <c r="L479" s="1"/>
      <c r="M479" s="1"/>
      <c r="N479" s="1"/>
      <c r="O479" s="1"/>
      <c r="P479" s="114"/>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row>
    <row r="480" spans="1:41" ht="15.75" customHeight="1">
      <c r="A480" s="1"/>
      <c r="B480" s="1"/>
      <c r="C480" s="1"/>
      <c r="D480" s="1"/>
      <c r="E480" s="1"/>
      <c r="F480" s="1"/>
      <c r="G480" s="1"/>
      <c r="H480" s="1"/>
      <c r="I480" s="1"/>
      <c r="J480" s="1"/>
      <c r="K480" s="1"/>
      <c r="L480" s="1"/>
      <c r="M480" s="1"/>
      <c r="N480" s="1"/>
      <c r="O480" s="1"/>
      <c r="P480" s="114"/>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row>
    <row r="481" spans="1:41" ht="15.75" customHeight="1">
      <c r="A481" s="1"/>
      <c r="B481" s="1"/>
      <c r="C481" s="1"/>
      <c r="D481" s="1"/>
      <c r="E481" s="1"/>
      <c r="F481" s="1"/>
      <c r="G481" s="1"/>
      <c r="H481" s="1"/>
      <c r="I481" s="1"/>
      <c r="J481" s="1"/>
      <c r="K481" s="1"/>
      <c r="L481" s="1"/>
      <c r="M481" s="1"/>
      <c r="N481" s="1"/>
      <c r="O481" s="1"/>
      <c r="P481" s="114"/>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row>
    <row r="482" spans="1:41" ht="15.75" customHeight="1">
      <c r="A482" s="1"/>
      <c r="B482" s="1"/>
      <c r="C482" s="1"/>
      <c r="D482" s="1"/>
      <c r="E482" s="1"/>
      <c r="F482" s="1"/>
      <c r="G482" s="1"/>
      <c r="H482" s="1"/>
      <c r="I482" s="1"/>
      <c r="J482" s="1"/>
      <c r="K482" s="1"/>
      <c r="L482" s="1"/>
      <c r="M482" s="1"/>
      <c r="N482" s="1"/>
      <c r="O482" s="1"/>
      <c r="P482" s="114"/>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row>
    <row r="483" spans="1:41" ht="15.75" customHeight="1">
      <c r="A483" s="1"/>
      <c r="B483" s="1"/>
      <c r="C483" s="1"/>
      <c r="D483" s="1"/>
      <c r="E483" s="1"/>
      <c r="F483" s="1"/>
      <c r="G483" s="1"/>
      <c r="H483" s="1"/>
      <c r="I483" s="1"/>
      <c r="J483" s="1"/>
      <c r="K483" s="1"/>
      <c r="L483" s="1"/>
      <c r="M483" s="1"/>
      <c r="N483" s="1"/>
      <c r="O483" s="1"/>
      <c r="P483" s="114"/>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row>
    <row r="484" spans="1:41" ht="15.75" customHeight="1">
      <c r="A484" s="1"/>
      <c r="B484" s="1"/>
      <c r="C484" s="1"/>
      <c r="D484" s="1"/>
      <c r="E484" s="1"/>
      <c r="F484" s="1"/>
      <c r="G484" s="1"/>
      <c r="H484" s="1"/>
      <c r="I484" s="1"/>
      <c r="J484" s="1"/>
      <c r="K484" s="1"/>
      <c r="L484" s="1"/>
      <c r="M484" s="1"/>
      <c r="N484" s="1"/>
      <c r="O484" s="1"/>
      <c r="P484" s="114"/>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row>
    <row r="485" spans="1:41" ht="15.75" customHeight="1">
      <c r="A485" s="1"/>
      <c r="B485" s="1"/>
      <c r="C485" s="1"/>
      <c r="D485" s="1"/>
      <c r="E485" s="1"/>
      <c r="F485" s="1"/>
      <c r="G485" s="1"/>
      <c r="H485" s="1"/>
      <c r="I485" s="1"/>
      <c r="J485" s="1"/>
      <c r="K485" s="1"/>
      <c r="L485" s="1"/>
      <c r="M485" s="1"/>
      <c r="N485" s="1"/>
      <c r="O485" s="1"/>
      <c r="P485" s="114"/>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r="486" spans="1:41" ht="15.75" customHeight="1">
      <c r="A486" s="1"/>
      <c r="B486" s="1"/>
      <c r="C486" s="1"/>
      <c r="D486" s="1"/>
      <c r="E486" s="1"/>
      <c r="F486" s="1"/>
      <c r="G486" s="1"/>
      <c r="H486" s="1"/>
      <c r="I486" s="1"/>
      <c r="J486" s="1"/>
      <c r="K486" s="1"/>
      <c r="L486" s="1"/>
      <c r="M486" s="1"/>
      <c r="N486" s="1"/>
      <c r="O486" s="1"/>
      <c r="P486" s="114"/>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row>
    <row r="487" spans="1:41" ht="15.75" customHeight="1">
      <c r="A487" s="1"/>
      <c r="B487" s="1"/>
      <c r="C487" s="1"/>
      <c r="D487" s="1"/>
      <c r="E487" s="1"/>
      <c r="F487" s="1"/>
      <c r="G487" s="1"/>
      <c r="H487" s="1"/>
      <c r="I487" s="1"/>
      <c r="J487" s="1"/>
      <c r="K487" s="1"/>
      <c r="L487" s="1"/>
      <c r="M487" s="1"/>
      <c r="N487" s="1"/>
      <c r="O487" s="1"/>
      <c r="P487" s="114"/>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row>
    <row r="488" spans="1:41" ht="15.75" customHeight="1">
      <c r="A488" s="1"/>
      <c r="B488" s="1"/>
      <c r="C488" s="1"/>
      <c r="D488" s="1"/>
      <c r="E488" s="1"/>
      <c r="F488" s="1"/>
      <c r="G488" s="1"/>
      <c r="H488" s="1"/>
      <c r="I488" s="1"/>
      <c r="J488" s="1"/>
      <c r="K488" s="1"/>
      <c r="L488" s="1"/>
      <c r="M488" s="1"/>
      <c r="N488" s="1"/>
      <c r="O488" s="1"/>
      <c r="P488" s="114"/>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row>
    <row r="489" spans="1:41" ht="15.75" customHeight="1">
      <c r="A489" s="1"/>
      <c r="B489" s="1"/>
      <c r="C489" s="1"/>
      <c r="D489" s="1"/>
      <c r="E489" s="1"/>
      <c r="F489" s="1"/>
      <c r="G489" s="1"/>
      <c r="H489" s="1"/>
      <c r="I489" s="1"/>
      <c r="J489" s="1"/>
      <c r="K489" s="1"/>
      <c r="L489" s="1"/>
      <c r="M489" s="1"/>
      <c r="N489" s="1"/>
      <c r="O489" s="1"/>
      <c r="P489" s="114"/>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row>
    <row r="490" spans="1:41" ht="15.75" customHeight="1">
      <c r="A490" s="1"/>
      <c r="B490" s="1"/>
      <c r="C490" s="1"/>
      <c r="D490" s="1"/>
      <c r="E490" s="1"/>
      <c r="F490" s="1"/>
      <c r="G490" s="1"/>
      <c r="H490" s="1"/>
      <c r="I490" s="1"/>
      <c r="J490" s="1"/>
      <c r="K490" s="1"/>
      <c r="L490" s="1"/>
      <c r="M490" s="1"/>
      <c r="N490" s="1"/>
      <c r="O490" s="1"/>
      <c r="P490" s="114"/>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row>
    <row r="491" spans="1:41" ht="15.75" customHeight="1">
      <c r="A491" s="1"/>
      <c r="B491" s="1"/>
      <c r="C491" s="1"/>
      <c r="D491" s="1"/>
      <c r="E491" s="1"/>
      <c r="F491" s="1"/>
      <c r="G491" s="1"/>
      <c r="H491" s="1"/>
      <c r="I491" s="1"/>
      <c r="J491" s="1"/>
      <c r="K491" s="1"/>
      <c r="L491" s="1"/>
      <c r="M491" s="1"/>
      <c r="N491" s="1"/>
      <c r="O491" s="1"/>
      <c r="P491" s="114"/>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row>
    <row r="492" spans="1:41" ht="15.75" customHeight="1">
      <c r="A492" s="1"/>
      <c r="B492" s="1"/>
      <c r="C492" s="1"/>
      <c r="D492" s="1"/>
      <c r="E492" s="1"/>
      <c r="F492" s="1"/>
      <c r="G492" s="1"/>
      <c r="H492" s="1"/>
      <c r="I492" s="1"/>
      <c r="J492" s="1"/>
      <c r="K492" s="1"/>
      <c r="L492" s="1"/>
      <c r="M492" s="1"/>
      <c r="N492" s="1"/>
      <c r="O492" s="1"/>
      <c r="P492" s="114"/>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row>
    <row r="493" spans="1:41" ht="15.75" customHeight="1">
      <c r="A493" s="1"/>
      <c r="B493" s="1"/>
      <c r="C493" s="1"/>
      <c r="D493" s="1"/>
      <c r="E493" s="1"/>
      <c r="F493" s="1"/>
      <c r="G493" s="1"/>
      <c r="H493" s="1"/>
      <c r="I493" s="1"/>
      <c r="J493" s="1"/>
      <c r="K493" s="1"/>
      <c r="L493" s="1"/>
      <c r="M493" s="1"/>
      <c r="N493" s="1"/>
      <c r="O493" s="1"/>
      <c r="P493" s="114"/>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row>
    <row r="494" spans="1:41" ht="15.75" customHeight="1">
      <c r="A494" s="1"/>
      <c r="B494" s="1"/>
      <c r="C494" s="1"/>
      <c r="D494" s="1"/>
      <c r="E494" s="1"/>
      <c r="F494" s="1"/>
      <c r="G494" s="1"/>
      <c r="H494" s="1"/>
      <c r="I494" s="1"/>
      <c r="J494" s="1"/>
      <c r="K494" s="1"/>
      <c r="L494" s="1"/>
      <c r="M494" s="1"/>
      <c r="N494" s="1"/>
      <c r="O494" s="1"/>
      <c r="P494" s="114"/>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row>
    <row r="495" spans="1:41" ht="15.75" customHeight="1">
      <c r="A495" s="1"/>
      <c r="B495" s="1"/>
      <c r="C495" s="1"/>
      <c r="D495" s="1"/>
      <c r="E495" s="1"/>
      <c r="F495" s="1"/>
      <c r="G495" s="1"/>
      <c r="H495" s="1"/>
      <c r="I495" s="1"/>
      <c r="J495" s="1"/>
      <c r="K495" s="1"/>
      <c r="L495" s="1"/>
      <c r="M495" s="1"/>
      <c r="N495" s="1"/>
      <c r="O495" s="1"/>
      <c r="P495" s="114"/>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row>
    <row r="496" spans="1:41" ht="15.75" customHeight="1">
      <c r="A496" s="1"/>
      <c r="B496" s="1"/>
      <c r="C496" s="1"/>
      <c r="D496" s="1"/>
      <c r="E496" s="1"/>
      <c r="F496" s="1"/>
      <c r="G496" s="1"/>
      <c r="H496" s="1"/>
      <c r="I496" s="1"/>
      <c r="J496" s="1"/>
      <c r="K496" s="1"/>
      <c r="L496" s="1"/>
      <c r="M496" s="1"/>
      <c r="N496" s="1"/>
      <c r="O496" s="1"/>
      <c r="P496" s="114"/>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row>
    <row r="497" spans="1:41" ht="15.75" customHeight="1">
      <c r="A497" s="1"/>
      <c r="B497" s="1"/>
      <c r="C497" s="1"/>
      <c r="D497" s="1"/>
      <c r="E497" s="1"/>
      <c r="F497" s="1"/>
      <c r="G497" s="1"/>
      <c r="H497" s="1"/>
      <c r="I497" s="1"/>
      <c r="J497" s="1"/>
      <c r="K497" s="1"/>
      <c r="L497" s="1"/>
      <c r="M497" s="1"/>
      <c r="N497" s="1"/>
      <c r="O497" s="1"/>
      <c r="P497" s="114"/>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row>
    <row r="498" spans="1:41" ht="15.75" customHeight="1">
      <c r="A498" s="1"/>
      <c r="B498" s="1"/>
      <c r="C498" s="1"/>
      <c r="D498" s="1"/>
      <c r="E498" s="1"/>
      <c r="F498" s="1"/>
      <c r="G498" s="1"/>
      <c r="H498" s="1"/>
      <c r="I498" s="1"/>
      <c r="J498" s="1"/>
      <c r="K498" s="1"/>
      <c r="L498" s="1"/>
      <c r="M498" s="1"/>
      <c r="N498" s="1"/>
      <c r="O498" s="1"/>
      <c r="P498" s="114"/>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row>
    <row r="499" spans="1:41" ht="15.75" customHeight="1">
      <c r="A499" s="1"/>
      <c r="B499" s="1"/>
      <c r="C499" s="1"/>
      <c r="D499" s="1"/>
      <c r="E499" s="1"/>
      <c r="F499" s="1"/>
      <c r="G499" s="1"/>
      <c r="H499" s="1"/>
      <c r="I499" s="1"/>
      <c r="J499" s="1"/>
      <c r="K499" s="1"/>
      <c r="L499" s="1"/>
      <c r="M499" s="1"/>
      <c r="N499" s="1"/>
      <c r="O499" s="1"/>
      <c r="P499" s="114"/>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row>
    <row r="500" spans="1:41" ht="15.75" customHeight="1">
      <c r="A500" s="1"/>
      <c r="B500" s="1"/>
      <c r="C500" s="1"/>
      <c r="D500" s="1"/>
      <c r="E500" s="1"/>
      <c r="F500" s="1"/>
      <c r="G500" s="1"/>
      <c r="H500" s="1"/>
      <c r="I500" s="1"/>
      <c r="J500" s="1"/>
      <c r="K500" s="1"/>
      <c r="L500" s="1"/>
      <c r="M500" s="1"/>
      <c r="N500" s="1"/>
      <c r="O500" s="1"/>
      <c r="P500" s="114"/>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row>
    <row r="501" spans="1:41" ht="15.75" customHeight="1">
      <c r="A501" s="1"/>
      <c r="B501" s="1"/>
      <c r="C501" s="1"/>
      <c r="D501" s="1"/>
      <c r="E501" s="1"/>
      <c r="F501" s="1"/>
      <c r="G501" s="1"/>
      <c r="H501" s="1"/>
      <c r="I501" s="1"/>
      <c r="J501" s="1"/>
      <c r="K501" s="1"/>
      <c r="L501" s="1"/>
      <c r="M501" s="1"/>
      <c r="N501" s="1"/>
      <c r="O501" s="1"/>
      <c r="P501" s="114"/>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r="502" spans="1:41" ht="15.75" customHeight="1">
      <c r="A502" s="1"/>
      <c r="B502" s="1"/>
      <c r="C502" s="1"/>
      <c r="D502" s="1"/>
      <c r="E502" s="1"/>
      <c r="F502" s="1"/>
      <c r="G502" s="1"/>
      <c r="H502" s="1"/>
      <c r="I502" s="1"/>
      <c r="J502" s="1"/>
      <c r="K502" s="1"/>
      <c r="L502" s="1"/>
      <c r="M502" s="1"/>
      <c r="N502" s="1"/>
      <c r="O502" s="1"/>
      <c r="P502" s="114"/>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row>
    <row r="503" spans="1:41" ht="15.75" customHeight="1">
      <c r="A503" s="1"/>
      <c r="B503" s="1"/>
      <c r="C503" s="1"/>
      <c r="D503" s="1"/>
      <c r="E503" s="1"/>
      <c r="F503" s="1"/>
      <c r="G503" s="1"/>
      <c r="H503" s="1"/>
      <c r="I503" s="1"/>
      <c r="J503" s="1"/>
      <c r="K503" s="1"/>
      <c r="L503" s="1"/>
      <c r="M503" s="1"/>
      <c r="N503" s="1"/>
      <c r="O503" s="1"/>
      <c r="P503" s="114"/>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row>
    <row r="504" spans="1:41" ht="15.75" customHeight="1">
      <c r="A504" s="1"/>
      <c r="B504" s="1"/>
      <c r="C504" s="1"/>
      <c r="D504" s="1"/>
      <c r="E504" s="1"/>
      <c r="F504" s="1"/>
      <c r="G504" s="1"/>
      <c r="H504" s="1"/>
      <c r="I504" s="1"/>
      <c r="J504" s="1"/>
      <c r="K504" s="1"/>
      <c r="L504" s="1"/>
      <c r="M504" s="1"/>
      <c r="N504" s="1"/>
      <c r="O504" s="1"/>
      <c r="P504" s="114"/>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row>
    <row r="505" spans="1:41" ht="15.75" customHeight="1">
      <c r="A505" s="1"/>
      <c r="B505" s="1"/>
      <c r="C505" s="1"/>
      <c r="D505" s="1"/>
      <c r="E505" s="1"/>
      <c r="F505" s="1"/>
      <c r="G505" s="1"/>
      <c r="H505" s="1"/>
      <c r="I505" s="1"/>
      <c r="J505" s="1"/>
      <c r="K505" s="1"/>
      <c r="L505" s="1"/>
      <c r="M505" s="1"/>
      <c r="N505" s="1"/>
      <c r="O505" s="1"/>
      <c r="P505" s="114"/>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row>
    <row r="506" spans="1:41" ht="15.75" customHeight="1">
      <c r="A506" s="1"/>
      <c r="B506" s="1"/>
      <c r="C506" s="1"/>
      <c r="D506" s="1"/>
      <c r="E506" s="1"/>
      <c r="F506" s="1"/>
      <c r="G506" s="1"/>
      <c r="H506" s="1"/>
      <c r="I506" s="1"/>
      <c r="J506" s="1"/>
      <c r="K506" s="1"/>
      <c r="L506" s="1"/>
      <c r="M506" s="1"/>
      <c r="N506" s="1"/>
      <c r="O506" s="1"/>
      <c r="P506" s="114"/>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row>
    <row r="507" spans="1:41" ht="15.75" customHeight="1">
      <c r="A507" s="1"/>
      <c r="B507" s="1"/>
      <c r="C507" s="1"/>
      <c r="D507" s="1"/>
      <c r="E507" s="1"/>
      <c r="F507" s="1"/>
      <c r="G507" s="1"/>
      <c r="H507" s="1"/>
      <c r="I507" s="1"/>
      <c r="J507" s="1"/>
      <c r="K507" s="1"/>
      <c r="L507" s="1"/>
      <c r="M507" s="1"/>
      <c r="N507" s="1"/>
      <c r="O507" s="1"/>
      <c r="P507" s="114"/>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row>
    <row r="508" spans="1:41" ht="15.75" customHeight="1">
      <c r="A508" s="1"/>
      <c r="B508" s="1"/>
      <c r="C508" s="1"/>
      <c r="D508" s="1"/>
      <c r="E508" s="1"/>
      <c r="F508" s="1"/>
      <c r="G508" s="1"/>
      <c r="H508" s="1"/>
      <c r="I508" s="1"/>
      <c r="J508" s="1"/>
      <c r="K508" s="1"/>
      <c r="L508" s="1"/>
      <c r="M508" s="1"/>
      <c r="N508" s="1"/>
      <c r="O508" s="1"/>
      <c r="P508" s="114"/>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row>
    <row r="509" spans="1:41" ht="15.75" customHeight="1">
      <c r="A509" s="1"/>
      <c r="B509" s="1"/>
      <c r="C509" s="1"/>
      <c r="D509" s="1"/>
      <c r="E509" s="1"/>
      <c r="F509" s="1"/>
      <c r="G509" s="1"/>
      <c r="H509" s="1"/>
      <c r="I509" s="1"/>
      <c r="J509" s="1"/>
      <c r="K509" s="1"/>
      <c r="L509" s="1"/>
      <c r="M509" s="1"/>
      <c r="N509" s="1"/>
      <c r="O509" s="1"/>
      <c r="P509" s="114"/>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r="510" spans="1:41" ht="15.75" customHeight="1">
      <c r="A510" s="1"/>
      <c r="B510" s="1"/>
      <c r="C510" s="1"/>
      <c r="D510" s="1"/>
      <c r="E510" s="1"/>
      <c r="F510" s="1"/>
      <c r="G510" s="1"/>
      <c r="H510" s="1"/>
      <c r="I510" s="1"/>
      <c r="J510" s="1"/>
      <c r="K510" s="1"/>
      <c r="L510" s="1"/>
      <c r="M510" s="1"/>
      <c r="N510" s="1"/>
      <c r="O510" s="1"/>
      <c r="P510" s="114"/>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r="511" spans="1:41" ht="15.75" customHeight="1">
      <c r="A511" s="1"/>
      <c r="B511" s="1"/>
      <c r="C511" s="1"/>
      <c r="D511" s="1"/>
      <c r="E511" s="1"/>
      <c r="F511" s="1"/>
      <c r="G511" s="1"/>
      <c r="H511" s="1"/>
      <c r="I511" s="1"/>
      <c r="J511" s="1"/>
      <c r="K511" s="1"/>
      <c r="L511" s="1"/>
      <c r="M511" s="1"/>
      <c r="N511" s="1"/>
      <c r="O511" s="1"/>
      <c r="P511" s="114"/>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row>
    <row r="512" spans="1:41" ht="15.75" customHeight="1">
      <c r="A512" s="1"/>
      <c r="B512" s="1"/>
      <c r="C512" s="1"/>
      <c r="D512" s="1"/>
      <c r="E512" s="1"/>
      <c r="F512" s="1"/>
      <c r="G512" s="1"/>
      <c r="H512" s="1"/>
      <c r="I512" s="1"/>
      <c r="J512" s="1"/>
      <c r="K512" s="1"/>
      <c r="L512" s="1"/>
      <c r="M512" s="1"/>
      <c r="N512" s="1"/>
      <c r="O512" s="1"/>
      <c r="P512" s="114"/>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row>
    <row r="513" spans="1:41" ht="15.75" customHeight="1">
      <c r="A513" s="1"/>
      <c r="B513" s="1"/>
      <c r="C513" s="1"/>
      <c r="D513" s="1"/>
      <c r="E513" s="1"/>
      <c r="F513" s="1"/>
      <c r="G513" s="1"/>
      <c r="H513" s="1"/>
      <c r="I513" s="1"/>
      <c r="J513" s="1"/>
      <c r="K513" s="1"/>
      <c r="L513" s="1"/>
      <c r="M513" s="1"/>
      <c r="N513" s="1"/>
      <c r="O513" s="1"/>
      <c r="P513" s="114"/>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row>
    <row r="514" spans="1:41" ht="15.75" customHeight="1">
      <c r="A514" s="1"/>
      <c r="B514" s="1"/>
      <c r="C514" s="1"/>
      <c r="D514" s="1"/>
      <c r="E514" s="1"/>
      <c r="F514" s="1"/>
      <c r="G514" s="1"/>
      <c r="H514" s="1"/>
      <c r="I514" s="1"/>
      <c r="J514" s="1"/>
      <c r="K514" s="1"/>
      <c r="L514" s="1"/>
      <c r="M514" s="1"/>
      <c r="N514" s="1"/>
      <c r="O514" s="1"/>
      <c r="P514" s="114"/>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row>
    <row r="515" spans="1:41" ht="15.75" customHeight="1">
      <c r="A515" s="1"/>
      <c r="B515" s="1"/>
      <c r="C515" s="1"/>
      <c r="D515" s="1"/>
      <c r="E515" s="1"/>
      <c r="F515" s="1"/>
      <c r="G515" s="1"/>
      <c r="H515" s="1"/>
      <c r="I515" s="1"/>
      <c r="J515" s="1"/>
      <c r="K515" s="1"/>
      <c r="L515" s="1"/>
      <c r="M515" s="1"/>
      <c r="N515" s="1"/>
      <c r="O515" s="1"/>
      <c r="P515" s="114"/>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row>
    <row r="516" spans="1:41" ht="15.75" customHeight="1">
      <c r="A516" s="1"/>
      <c r="B516" s="1"/>
      <c r="C516" s="1"/>
      <c r="D516" s="1"/>
      <c r="E516" s="1"/>
      <c r="F516" s="1"/>
      <c r="G516" s="1"/>
      <c r="H516" s="1"/>
      <c r="I516" s="1"/>
      <c r="J516" s="1"/>
      <c r="K516" s="1"/>
      <c r="L516" s="1"/>
      <c r="M516" s="1"/>
      <c r="N516" s="1"/>
      <c r="O516" s="1"/>
      <c r="P516" s="114"/>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row>
    <row r="517" spans="1:41" ht="15.75" customHeight="1">
      <c r="A517" s="1"/>
      <c r="B517" s="1"/>
      <c r="C517" s="1"/>
      <c r="D517" s="1"/>
      <c r="E517" s="1"/>
      <c r="F517" s="1"/>
      <c r="G517" s="1"/>
      <c r="H517" s="1"/>
      <c r="I517" s="1"/>
      <c r="J517" s="1"/>
      <c r="K517" s="1"/>
      <c r="L517" s="1"/>
      <c r="M517" s="1"/>
      <c r="N517" s="1"/>
      <c r="O517" s="1"/>
      <c r="P517" s="114"/>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row>
    <row r="518" spans="1:41" ht="15.75" customHeight="1">
      <c r="A518" s="1"/>
      <c r="B518" s="1"/>
      <c r="C518" s="1"/>
      <c r="D518" s="1"/>
      <c r="E518" s="1"/>
      <c r="F518" s="1"/>
      <c r="G518" s="1"/>
      <c r="H518" s="1"/>
      <c r="I518" s="1"/>
      <c r="J518" s="1"/>
      <c r="K518" s="1"/>
      <c r="L518" s="1"/>
      <c r="M518" s="1"/>
      <c r="N518" s="1"/>
      <c r="O518" s="1"/>
      <c r="P518" s="114"/>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row>
    <row r="519" spans="1:41" ht="15.75" customHeight="1">
      <c r="A519" s="1"/>
      <c r="B519" s="1"/>
      <c r="C519" s="1"/>
      <c r="D519" s="1"/>
      <c r="E519" s="1"/>
      <c r="F519" s="1"/>
      <c r="G519" s="1"/>
      <c r="H519" s="1"/>
      <c r="I519" s="1"/>
      <c r="J519" s="1"/>
      <c r="K519" s="1"/>
      <c r="L519" s="1"/>
      <c r="M519" s="1"/>
      <c r="N519" s="1"/>
      <c r="O519" s="1"/>
      <c r="P519" s="114"/>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row>
    <row r="520" spans="1:41" ht="15.75" customHeight="1">
      <c r="A520" s="1"/>
      <c r="B520" s="1"/>
      <c r="C520" s="1"/>
      <c r="D520" s="1"/>
      <c r="E520" s="1"/>
      <c r="F520" s="1"/>
      <c r="G520" s="1"/>
      <c r="H520" s="1"/>
      <c r="I520" s="1"/>
      <c r="J520" s="1"/>
      <c r="K520" s="1"/>
      <c r="L520" s="1"/>
      <c r="M520" s="1"/>
      <c r="N520" s="1"/>
      <c r="O520" s="1"/>
      <c r="P520" s="114"/>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row>
    <row r="521" spans="1:41" ht="15.75" customHeight="1">
      <c r="A521" s="1"/>
      <c r="B521" s="1"/>
      <c r="C521" s="1"/>
      <c r="D521" s="1"/>
      <c r="E521" s="1"/>
      <c r="F521" s="1"/>
      <c r="G521" s="1"/>
      <c r="H521" s="1"/>
      <c r="I521" s="1"/>
      <c r="J521" s="1"/>
      <c r="K521" s="1"/>
      <c r="L521" s="1"/>
      <c r="M521" s="1"/>
      <c r="N521" s="1"/>
      <c r="O521" s="1"/>
      <c r="P521" s="114"/>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row>
    <row r="522" spans="1:41" ht="15.75" customHeight="1">
      <c r="A522" s="1"/>
      <c r="B522" s="1"/>
      <c r="C522" s="1"/>
      <c r="D522" s="1"/>
      <c r="E522" s="1"/>
      <c r="F522" s="1"/>
      <c r="G522" s="1"/>
      <c r="H522" s="1"/>
      <c r="I522" s="1"/>
      <c r="J522" s="1"/>
      <c r="K522" s="1"/>
      <c r="L522" s="1"/>
      <c r="M522" s="1"/>
      <c r="N522" s="1"/>
      <c r="O522" s="1"/>
      <c r="P522" s="114"/>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row>
    <row r="523" spans="1:41" ht="15.75" customHeight="1">
      <c r="A523" s="1"/>
      <c r="B523" s="1"/>
      <c r="C523" s="1"/>
      <c r="D523" s="1"/>
      <c r="E523" s="1"/>
      <c r="F523" s="1"/>
      <c r="G523" s="1"/>
      <c r="H523" s="1"/>
      <c r="I523" s="1"/>
      <c r="J523" s="1"/>
      <c r="K523" s="1"/>
      <c r="L523" s="1"/>
      <c r="M523" s="1"/>
      <c r="N523" s="1"/>
      <c r="O523" s="1"/>
      <c r="P523" s="114"/>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row>
    <row r="524" spans="1:41" ht="15.75" customHeight="1">
      <c r="A524" s="1"/>
      <c r="B524" s="1"/>
      <c r="C524" s="1"/>
      <c r="D524" s="1"/>
      <c r="E524" s="1"/>
      <c r="F524" s="1"/>
      <c r="G524" s="1"/>
      <c r="H524" s="1"/>
      <c r="I524" s="1"/>
      <c r="J524" s="1"/>
      <c r="K524" s="1"/>
      <c r="L524" s="1"/>
      <c r="M524" s="1"/>
      <c r="N524" s="1"/>
      <c r="O524" s="1"/>
      <c r="P524" s="114"/>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row>
    <row r="525" spans="1:41" ht="15.75" customHeight="1">
      <c r="A525" s="1"/>
      <c r="B525" s="1"/>
      <c r="C525" s="1"/>
      <c r="D525" s="1"/>
      <c r="E525" s="1"/>
      <c r="F525" s="1"/>
      <c r="G525" s="1"/>
      <c r="H525" s="1"/>
      <c r="I525" s="1"/>
      <c r="J525" s="1"/>
      <c r="K525" s="1"/>
      <c r="L525" s="1"/>
      <c r="M525" s="1"/>
      <c r="N525" s="1"/>
      <c r="O525" s="1"/>
      <c r="P525" s="114"/>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row>
    <row r="526" spans="1:41" ht="15.75" customHeight="1">
      <c r="A526" s="1"/>
      <c r="B526" s="1"/>
      <c r="C526" s="1"/>
      <c r="D526" s="1"/>
      <c r="E526" s="1"/>
      <c r="F526" s="1"/>
      <c r="G526" s="1"/>
      <c r="H526" s="1"/>
      <c r="I526" s="1"/>
      <c r="J526" s="1"/>
      <c r="K526" s="1"/>
      <c r="L526" s="1"/>
      <c r="M526" s="1"/>
      <c r="N526" s="1"/>
      <c r="O526" s="1"/>
      <c r="P526" s="114"/>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row>
    <row r="527" spans="1:41" ht="15.75" customHeight="1">
      <c r="A527" s="1"/>
      <c r="B527" s="1"/>
      <c r="C527" s="1"/>
      <c r="D527" s="1"/>
      <c r="E527" s="1"/>
      <c r="F527" s="1"/>
      <c r="G527" s="1"/>
      <c r="H527" s="1"/>
      <c r="I527" s="1"/>
      <c r="J527" s="1"/>
      <c r="K527" s="1"/>
      <c r="L527" s="1"/>
      <c r="M527" s="1"/>
      <c r="N527" s="1"/>
      <c r="O527" s="1"/>
      <c r="P527" s="114"/>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row>
    <row r="528" spans="1:41" ht="15.75" customHeight="1">
      <c r="A528" s="1"/>
      <c r="B528" s="1"/>
      <c r="C528" s="1"/>
      <c r="D528" s="1"/>
      <c r="E528" s="1"/>
      <c r="F528" s="1"/>
      <c r="G528" s="1"/>
      <c r="H528" s="1"/>
      <c r="I528" s="1"/>
      <c r="J528" s="1"/>
      <c r="K528" s="1"/>
      <c r="L528" s="1"/>
      <c r="M528" s="1"/>
      <c r="N528" s="1"/>
      <c r="O528" s="1"/>
      <c r="P528" s="114"/>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row>
    <row r="529" spans="1:41" ht="15.75" customHeight="1">
      <c r="A529" s="1"/>
      <c r="B529" s="1"/>
      <c r="C529" s="1"/>
      <c r="D529" s="1"/>
      <c r="E529" s="1"/>
      <c r="F529" s="1"/>
      <c r="G529" s="1"/>
      <c r="H529" s="1"/>
      <c r="I529" s="1"/>
      <c r="J529" s="1"/>
      <c r="K529" s="1"/>
      <c r="L529" s="1"/>
      <c r="M529" s="1"/>
      <c r="N529" s="1"/>
      <c r="O529" s="1"/>
      <c r="P529" s="114"/>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row>
    <row r="530" spans="1:41" ht="15.75" customHeight="1">
      <c r="A530" s="1"/>
      <c r="B530" s="1"/>
      <c r="C530" s="1"/>
      <c r="D530" s="1"/>
      <c r="E530" s="1"/>
      <c r="F530" s="1"/>
      <c r="G530" s="1"/>
      <c r="H530" s="1"/>
      <c r="I530" s="1"/>
      <c r="J530" s="1"/>
      <c r="K530" s="1"/>
      <c r="L530" s="1"/>
      <c r="M530" s="1"/>
      <c r="N530" s="1"/>
      <c r="O530" s="1"/>
      <c r="P530" s="114"/>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row>
    <row r="531" spans="1:41" ht="15.75" customHeight="1">
      <c r="A531" s="1"/>
      <c r="B531" s="1"/>
      <c r="C531" s="1"/>
      <c r="D531" s="1"/>
      <c r="E531" s="1"/>
      <c r="F531" s="1"/>
      <c r="G531" s="1"/>
      <c r="H531" s="1"/>
      <c r="I531" s="1"/>
      <c r="J531" s="1"/>
      <c r="K531" s="1"/>
      <c r="L531" s="1"/>
      <c r="M531" s="1"/>
      <c r="N531" s="1"/>
      <c r="O531" s="1"/>
      <c r="P531" s="114"/>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row>
    <row r="532" spans="1:41" ht="15.75" customHeight="1">
      <c r="A532" s="1"/>
      <c r="B532" s="1"/>
      <c r="C532" s="1"/>
      <c r="D532" s="1"/>
      <c r="E532" s="1"/>
      <c r="F532" s="1"/>
      <c r="G532" s="1"/>
      <c r="H532" s="1"/>
      <c r="I532" s="1"/>
      <c r="J532" s="1"/>
      <c r="K532" s="1"/>
      <c r="L532" s="1"/>
      <c r="M532" s="1"/>
      <c r="N532" s="1"/>
      <c r="O532" s="1"/>
      <c r="P532" s="114"/>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row>
    <row r="533" spans="1:41" ht="15.75" customHeight="1">
      <c r="A533" s="1"/>
      <c r="B533" s="1"/>
      <c r="C533" s="1"/>
      <c r="D533" s="1"/>
      <c r="E533" s="1"/>
      <c r="F533" s="1"/>
      <c r="G533" s="1"/>
      <c r="H533" s="1"/>
      <c r="I533" s="1"/>
      <c r="J533" s="1"/>
      <c r="K533" s="1"/>
      <c r="L533" s="1"/>
      <c r="M533" s="1"/>
      <c r="N533" s="1"/>
      <c r="O533" s="1"/>
      <c r="P533" s="114"/>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row>
    <row r="534" spans="1:41" ht="15.75" customHeight="1">
      <c r="A534" s="1"/>
      <c r="B534" s="1"/>
      <c r="C534" s="1"/>
      <c r="D534" s="1"/>
      <c r="E534" s="1"/>
      <c r="F534" s="1"/>
      <c r="G534" s="1"/>
      <c r="H534" s="1"/>
      <c r="I534" s="1"/>
      <c r="J534" s="1"/>
      <c r="K534" s="1"/>
      <c r="L534" s="1"/>
      <c r="M534" s="1"/>
      <c r="N534" s="1"/>
      <c r="O534" s="1"/>
      <c r="P534" s="114"/>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row>
    <row r="535" spans="1:41" ht="15.75" customHeight="1">
      <c r="A535" s="1"/>
      <c r="B535" s="1"/>
      <c r="C535" s="1"/>
      <c r="D535" s="1"/>
      <c r="E535" s="1"/>
      <c r="F535" s="1"/>
      <c r="G535" s="1"/>
      <c r="H535" s="1"/>
      <c r="I535" s="1"/>
      <c r="J535" s="1"/>
      <c r="K535" s="1"/>
      <c r="L535" s="1"/>
      <c r="M535" s="1"/>
      <c r="N535" s="1"/>
      <c r="O535" s="1"/>
      <c r="P535" s="114"/>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row>
    <row r="536" spans="1:41" ht="15.75" customHeight="1">
      <c r="A536" s="1"/>
      <c r="B536" s="1"/>
      <c r="C536" s="1"/>
      <c r="D536" s="1"/>
      <c r="E536" s="1"/>
      <c r="F536" s="1"/>
      <c r="G536" s="1"/>
      <c r="H536" s="1"/>
      <c r="I536" s="1"/>
      <c r="J536" s="1"/>
      <c r="K536" s="1"/>
      <c r="L536" s="1"/>
      <c r="M536" s="1"/>
      <c r="N536" s="1"/>
      <c r="O536" s="1"/>
      <c r="P536" s="114"/>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row>
    <row r="537" spans="1:41" ht="15.75" customHeight="1">
      <c r="A537" s="1"/>
      <c r="B537" s="1"/>
      <c r="C537" s="1"/>
      <c r="D537" s="1"/>
      <c r="E537" s="1"/>
      <c r="F537" s="1"/>
      <c r="G537" s="1"/>
      <c r="H537" s="1"/>
      <c r="I537" s="1"/>
      <c r="J537" s="1"/>
      <c r="K537" s="1"/>
      <c r="L537" s="1"/>
      <c r="M537" s="1"/>
      <c r="N537" s="1"/>
      <c r="O537" s="1"/>
      <c r="P537" s="114"/>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row>
    <row r="538" spans="1:41" ht="15.75" customHeight="1">
      <c r="A538" s="1"/>
      <c r="B538" s="1"/>
      <c r="C538" s="1"/>
      <c r="D538" s="1"/>
      <c r="E538" s="1"/>
      <c r="F538" s="1"/>
      <c r="G538" s="1"/>
      <c r="H538" s="1"/>
      <c r="I538" s="1"/>
      <c r="J538" s="1"/>
      <c r="K538" s="1"/>
      <c r="L538" s="1"/>
      <c r="M538" s="1"/>
      <c r="N538" s="1"/>
      <c r="O538" s="1"/>
      <c r="P538" s="114"/>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row>
    <row r="539" spans="1:41" ht="15.75" customHeight="1">
      <c r="A539" s="1"/>
      <c r="B539" s="1"/>
      <c r="C539" s="1"/>
      <c r="D539" s="1"/>
      <c r="E539" s="1"/>
      <c r="F539" s="1"/>
      <c r="G539" s="1"/>
      <c r="H539" s="1"/>
      <c r="I539" s="1"/>
      <c r="J539" s="1"/>
      <c r="K539" s="1"/>
      <c r="L539" s="1"/>
      <c r="M539" s="1"/>
      <c r="N539" s="1"/>
      <c r="O539" s="1"/>
      <c r="P539" s="114"/>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row>
    <row r="540" spans="1:41" ht="15.75" customHeight="1">
      <c r="A540" s="1"/>
      <c r="B540" s="1"/>
      <c r="C540" s="1"/>
      <c r="D540" s="1"/>
      <c r="E540" s="1"/>
      <c r="F540" s="1"/>
      <c r="G540" s="1"/>
      <c r="H540" s="1"/>
      <c r="I540" s="1"/>
      <c r="J540" s="1"/>
      <c r="K540" s="1"/>
      <c r="L540" s="1"/>
      <c r="M540" s="1"/>
      <c r="N540" s="1"/>
      <c r="O540" s="1"/>
      <c r="P540" s="114"/>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row>
    <row r="541" spans="1:41" ht="15.75" customHeight="1">
      <c r="A541" s="1"/>
      <c r="B541" s="1"/>
      <c r="C541" s="1"/>
      <c r="D541" s="1"/>
      <c r="E541" s="1"/>
      <c r="F541" s="1"/>
      <c r="G541" s="1"/>
      <c r="H541" s="1"/>
      <c r="I541" s="1"/>
      <c r="J541" s="1"/>
      <c r="K541" s="1"/>
      <c r="L541" s="1"/>
      <c r="M541" s="1"/>
      <c r="N541" s="1"/>
      <c r="O541" s="1"/>
      <c r="P541" s="114"/>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row>
    <row r="542" spans="1:41" ht="15.75" customHeight="1">
      <c r="A542" s="1"/>
      <c r="B542" s="1"/>
      <c r="C542" s="1"/>
      <c r="D542" s="1"/>
      <c r="E542" s="1"/>
      <c r="F542" s="1"/>
      <c r="G542" s="1"/>
      <c r="H542" s="1"/>
      <c r="I542" s="1"/>
      <c r="J542" s="1"/>
      <c r="K542" s="1"/>
      <c r="L542" s="1"/>
      <c r="M542" s="1"/>
      <c r="N542" s="1"/>
      <c r="O542" s="1"/>
      <c r="P542" s="114"/>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row>
    <row r="543" spans="1:41" ht="15.75" customHeight="1">
      <c r="A543" s="1"/>
      <c r="B543" s="1"/>
      <c r="C543" s="1"/>
      <c r="D543" s="1"/>
      <c r="E543" s="1"/>
      <c r="F543" s="1"/>
      <c r="G543" s="1"/>
      <c r="H543" s="1"/>
      <c r="I543" s="1"/>
      <c r="J543" s="1"/>
      <c r="K543" s="1"/>
      <c r="L543" s="1"/>
      <c r="M543" s="1"/>
      <c r="N543" s="1"/>
      <c r="O543" s="1"/>
      <c r="P543" s="114"/>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row>
    <row r="544" spans="1:41" ht="15.75" customHeight="1">
      <c r="A544" s="1"/>
      <c r="B544" s="1"/>
      <c r="C544" s="1"/>
      <c r="D544" s="1"/>
      <c r="E544" s="1"/>
      <c r="F544" s="1"/>
      <c r="G544" s="1"/>
      <c r="H544" s="1"/>
      <c r="I544" s="1"/>
      <c r="J544" s="1"/>
      <c r="K544" s="1"/>
      <c r="L544" s="1"/>
      <c r="M544" s="1"/>
      <c r="N544" s="1"/>
      <c r="O544" s="1"/>
      <c r="P544" s="114"/>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row>
    <row r="545" spans="1:41" ht="15.75" customHeight="1">
      <c r="A545" s="1"/>
      <c r="B545" s="1"/>
      <c r="C545" s="1"/>
      <c r="D545" s="1"/>
      <c r="E545" s="1"/>
      <c r="F545" s="1"/>
      <c r="G545" s="1"/>
      <c r="H545" s="1"/>
      <c r="I545" s="1"/>
      <c r="J545" s="1"/>
      <c r="K545" s="1"/>
      <c r="L545" s="1"/>
      <c r="M545" s="1"/>
      <c r="N545" s="1"/>
      <c r="O545" s="1"/>
      <c r="P545" s="114"/>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row>
    <row r="546" spans="1:41" ht="15.75" customHeight="1">
      <c r="A546" s="1"/>
      <c r="B546" s="1"/>
      <c r="C546" s="1"/>
      <c r="D546" s="1"/>
      <c r="E546" s="1"/>
      <c r="F546" s="1"/>
      <c r="G546" s="1"/>
      <c r="H546" s="1"/>
      <c r="I546" s="1"/>
      <c r="J546" s="1"/>
      <c r="K546" s="1"/>
      <c r="L546" s="1"/>
      <c r="M546" s="1"/>
      <c r="N546" s="1"/>
      <c r="O546" s="1"/>
      <c r="P546" s="114"/>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row>
    <row r="547" spans="1:41" ht="15.75" customHeight="1">
      <c r="A547" s="1"/>
      <c r="B547" s="1"/>
      <c r="C547" s="1"/>
      <c r="D547" s="1"/>
      <c r="E547" s="1"/>
      <c r="F547" s="1"/>
      <c r="G547" s="1"/>
      <c r="H547" s="1"/>
      <c r="I547" s="1"/>
      <c r="J547" s="1"/>
      <c r="K547" s="1"/>
      <c r="L547" s="1"/>
      <c r="M547" s="1"/>
      <c r="N547" s="1"/>
      <c r="O547" s="1"/>
      <c r="P547" s="114"/>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row>
    <row r="548" spans="1:41" ht="15.75" customHeight="1">
      <c r="A548" s="1"/>
      <c r="B548" s="1"/>
      <c r="C548" s="1"/>
      <c r="D548" s="1"/>
      <c r="E548" s="1"/>
      <c r="F548" s="1"/>
      <c r="G548" s="1"/>
      <c r="H548" s="1"/>
      <c r="I548" s="1"/>
      <c r="J548" s="1"/>
      <c r="K548" s="1"/>
      <c r="L548" s="1"/>
      <c r="M548" s="1"/>
      <c r="N548" s="1"/>
      <c r="O548" s="1"/>
      <c r="P548" s="114"/>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row>
    <row r="549" spans="1:41" ht="15.75" customHeight="1">
      <c r="A549" s="1"/>
      <c r="B549" s="1"/>
      <c r="C549" s="1"/>
      <c r="D549" s="1"/>
      <c r="E549" s="1"/>
      <c r="F549" s="1"/>
      <c r="G549" s="1"/>
      <c r="H549" s="1"/>
      <c r="I549" s="1"/>
      <c r="J549" s="1"/>
      <c r="K549" s="1"/>
      <c r="L549" s="1"/>
      <c r="M549" s="1"/>
      <c r="N549" s="1"/>
      <c r="O549" s="1"/>
      <c r="P549" s="114"/>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row>
    <row r="550" spans="1:41" ht="15.75" customHeight="1">
      <c r="A550" s="1"/>
      <c r="B550" s="1"/>
      <c r="C550" s="1"/>
      <c r="D550" s="1"/>
      <c r="E550" s="1"/>
      <c r="F550" s="1"/>
      <c r="G550" s="1"/>
      <c r="H550" s="1"/>
      <c r="I550" s="1"/>
      <c r="J550" s="1"/>
      <c r="K550" s="1"/>
      <c r="L550" s="1"/>
      <c r="M550" s="1"/>
      <c r="N550" s="1"/>
      <c r="O550" s="1"/>
      <c r="P550" s="114"/>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row>
    <row r="551" spans="1:41" ht="15.75" customHeight="1">
      <c r="A551" s="1"/>
      <c r="B551" s="1"/>
      <c r="C551" s="1"/>
      <c r="D551" s="1"/>
      <c r="E551" s="1"/>
      <c r="F551" s="1"/>
      <c r="G551" s="1"/>
      <c r="H551" s="1"/>
      <c r="I551" s="1"/>
      <c r="J551" s="1"/>
      <c r="K551" s="1"/>
      <c r="L551" s="1"/>
      <c r="M551" s="1"/>
      <c r="N551" s="1"/>
      <c r="O551" s="1"/>
      <c r="P551" s="114"/>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row>
    <row r="552" spans="1:41" ht="15.75" customHeight="1">
      <c r="A552" s="1"/>
      <c r="B552" s="1"/>
      <c r="C552" s="1"/>
      <c r="D552" s="1"/>
      <c r="E552" s="1"/>
      <c r="F552" s="1"/>
      <c r="G552" s="1"/>
      <c r="H552" s="1"/>
      <c r="I552" s="1"/>
      <c r="J552" s="1"/>
      <c r="K552" s="1"/>
      <c r="L552" s="1"/>
      <c r="M552" s="1"/>
      <c r="N552" s="1"/>
      <c r="O552" s="1"/>
      <c r="P552" s="114"/>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row>
    <row r="553" spans="1:41" ht="15.75" customHeight="1">
      <c r="A553" s="1"/>
      <c r="B553" s="1"/>
      <c r="C553" s="1"/>
      <c r="D553" s="1"/>
      <c r="E553" s="1"/>
      <c r="F553" s="1"/>
      <c r="G553" s="1"/>
      <c r="H553" s="1"/>
      <c r="I553" s="1"/>
      <c r="J553" s="1"/>
      <c r="K553" s="1"/>
      <c r="L553" s="1"/>
      <c r="M553" s="1"/>
      <c r="N553" s="1"/>
      <c r="O553" s="1"/>
      <c r="P553" s="114"/>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row>
    <row r="554" spans="1:41" ht="15.75" customHeight="1">
      <c r="A554" s="1"/>
      <c r="B554" s="1"/>
      <c r="C554" s="1"/>
      <c r="D554" s="1"/>
      <c r="E554" s="1"/>
      <c r="F554" s="1"/>
      <c r="G554" s="1"/>
      <c r="H554" s="1"/>
      <c r="I554" s="1"/>
      <c r="J554" s="1"/>
      <c r="K554" s="1"/>
      <c r="L554" s="1"/>
      <c r="M554" s="1"/>
      <c r="N554" s="1"/>
      <c r="O554" s="1"/>
      <c r="P554" s="114"/>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row>
    <row r="555" spans="1:41" ht="15.75" customHeight="1">
      <c r="A555" s="1"/>
      <c r="B555" s="1"/>
      <c r="C555" s="1"/>
      <c r="D555" s="1"/>
      <c r="E555" s="1"/>
      <c r="F555" s="1"/>
      <c r="G555" s="1"/>
      <c r="H555" s="1"/>
      <c r="I555" s="1"/>
      <c r="J555" s="1"/>
      <c r="K555" s="1"/>
      <c r="L555" s="1"/>
      <c r="M555" s="1"/>
      <c r="N555" s="1"/>
      <c r="O555" s="1"/>
      <c r="P555" s="114"/>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row>
    <row r="556" spans="1:41" ht="15.75" customHeight="1">
      <c r="A556" s="1"/>
      <c r="B556" s="1"/>
      <c r="C556" s="1"/>
      <c r="D556" s="1"/>
      <c r="E556" s="1"/>
      <c r="F556" s="1"/>
      <c r="G556" s="1"/>
      <c r="H556" s="1"/>
      <c r="I556" s="1"/>
      <c r="J556" s="1"/>
      <c r="K556" s="1"/>
      <c r="L556" s="1"/>
      <c r="M556" s="1"/>
      <c r="N556" s="1"/>
      <c r="O556" s="1"/>
      <c r="P556" s="114"/>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row>
    <row r="557" spans="1:41" ht="15.75" customHeight="1">
      <c r="A557" s="1"/>
      <c r="B557" s="1"/>
      <c r="C557" s="1"/>
      <c r="D557" s="1"/>
      <c r="E557" s="1"/>
      <c r="F557" s="1"/>
      <c r="G557" s="1"/>
      <c r="H557" s="1"/>
      <c r="I557" s="1"/>
      <c r="J557" s="1"/>
      <c r="K557" s="1"/>
      <c r="L557" s="1"/>
      <c r="M557" s="1"/>
      <c r="N557" s="1"/>
      <c r="O557" s="1"/>
      <c r="P557" s="114"/>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row>
    <row r="558" spans="1:41" ht="15.75" customHeight="1">
      <c r="A558" s="1"/>
      <c r="B558" s="1"/>
      <c r="C558" s="1"/>
      <c r="D558" s="1"/>
      <c r="E558" s="1"/>
      <c r="F558" s="1"/>
      <c r="G558" s="1"/>
      <c r="H558" s="1"/>
      <c r="I558" s="1"/>
      <c r="J558" s="1"/>
      <c r="K558" s="1"/>
      <c r="L558" s="1"/>
      <c r="M558" s="1"/>
      <c r="N558" s="1"/>
      <c r="O558" s="1"/>
      <c r="P558" s="114"/>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row>
    <row r="559" spans="1:41" ht="15.75" customHeight="1">
      <c r="A559" s="1"/>
      <c r="B559" s="1"/>
      <c r="C559" s="1"/>
      <c r="D559" s="1"/>
      <c r="E559" s="1"/>
      <c r="F559" s="1"/>
      <c r="G559" s="1"/>
      <c r="H559" s="1"/>
      <c r="I559" s="1"/>
      <c r="J559" s="1"/>
      <c r="K559" s="1"/>
      <c r="L559" s="1"/>
      <c r="M559" s="1"/>
      <c r="N559" s="1"/>
      <c r="O559" s="1"/>
      <c r="P559" s="114"/>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row>
    <row r="560" spans="1:41" ht="15.75" customHeight="1">
      <c r="A560" s="1"/>
      <c r="B560" s="1"/>
      <c r="C560" s="1"/>
      <c r="D560" s="1"/>
      <c r="E560" s="1"/>
      <c r="F560" s="1"/>
      <c r="G560" s="1"/>
      <c r="H560" s="1"/>
      <c r="I560" s="1"/>
      <c r="J560" s="1"/>
      <c r="K560" s="1"/>
      <c r="L560" s="1"/>
      <c r="M560" s="1"/>
      <c r="N560" s="1"/>
      <c r="O560" s="1"/>
      <c r="P560" s="114"/>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row>
    <row r="561" spans="1:41" ht="15.75" customHeight="1">
      <c r="A561" s="1"/>
      <c r="B561" s="1"/>
      <c r="C561" s="1"/>
      <c r="D561" s="1"/>
      <c r="E561" s="1"/>
      <c r="F561" s="1"/>
      <c r="G561" s="1"/>
      <c r="H561" s="1"/>
      <c r="I561" s="1"/>
      <c r="J561" s="1"/>
      <c r="K561" s="1"/>
      <c r="L561" s="1"/>
      <c r="M561" s="1"/>
      <c r="N561" s="1"/>
      <c r="O561" s="1"/>
      <c r="P561" s="114"/>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row>
    <row r="562" spans="1:41" ht="15.75" customHeight="1">
      <c r="A562" s="1"/>
      <c r="B562" s="1"/>
      <c r="C562" s="1"/>
      <c r="D562" s="1"/>
      <c r="E562" s="1"/>
      <c r="F562" s="1"/>
      <c r="G562" s="1"/>
      <c r="H562" s="1"/>
      <c r="I562" s="1"/>
      <c r="J562" s="1"/>
      <c r="K562" s="1"/>
      <c r="L562" s="1"/>
      <c r="M562" s="1"/>
      <c r="N562" s="1"/>
      <c r="O562" s="1"/>
      <c r="P562" s="114"/>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row>
    <row r="563" spans="1:41" ht="15.75" customHeight="1">
      <c r="A563" s="1"/>
      <c r="B563" s="1"/>
      <c r="C563" s="1"/>
      <c r="D563" s="1"/>
      <c r="E563" s="1"/>
      <c r="F563" s="1"/>
      <c r="G563" s="1"/>
      <c r="H563" s="1"/>
      <c r="I563" s="1"/>
      <c r="J563" s="1"/>
      <c r="K563" s="1"/>
      <c r="L563" s="1"/>
      <c r="M563" s="1"/>
      <c r="N563" s="1"/>
      <c r="O563" s="1"/>
      <c r="P563" s="114"/>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row>
    <row r="564" spans="1:41" ht="15.75" customHeight="1">
      <c r="A564" s="1"/>
      <c r="B564" s="1"/>
      <c r="C564" s="1"/>
      <c r="D564" s="1"/>
      <c r="E564" s="1"/>
      <c r="F564" s="1"/>
      <c r="G564" s="1"/>
      <c r="H564" s="1"/>
      <c r="I564" s="1"/>
      <c r="J564" s="1"/>
      <c r="K564" s="1"/>
      <c r="L564" s="1"/>
      <c r="M564" s="1"/>
      <c r="N564" s="1"/>
      <c r="O564" s="1"/>
      <c r="P564" s="114"/>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row>
    <row r="565" spans="1:41" ht="15.75" customHeight="1">
      <c r="A565" s="1"/>
      <c r="B565" s="1"/>
      <c r="C565" s="1"/>
      <c r="D565" s="1"/>
      <c r="E565" s="1"/>
      <c r="F565" s="1"/>
      <c r="G565" s="1"/>
      <c r="H565" s="1"/>
      <c r="I565" s="1"/>
      <c r="J565" s="1"/>
      <c r="K565" s="1"/>
      <c r="L565" s="1"/>
      <c r="M565" s="1"/>
      <c r="N565" s="1"/>
      <c r="O565" s="1"/>
      <c r="P565" s="114"/>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row>
    <row r="566" spans="1:41" ht="15.75" customHeight="1">
      <c r="A566" s="1"/>
      <c r="B566" s="1"/>
      <c r="C566" s="1"/>
      <c r="D566" s="1"/>
      <c r="E566" s="1"/>
      <c r="F566" s="1"/>
      <c r="G566" s="1"/>
      <c r="H566" s="1"/>
      <c r="I566" s="1"/>
      <c r="J566" s="1"/>
      <c r="K566" s="1"/>
      <c r="L566" s="1"/>
      <c r="M566" s="1"/>
      <c r="N566" s="1"/>
      <c r="O566" s="1"/>
      <c r="P566" s="114"/>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row>
    <row r="567" spans="1:41" ht="15.75" customHeight="1">
      <c r="A567" s="1"/>
      <c r="B567" s="1"/>
      <c r="C567" s="1"/>
      <c r="D567" s="1"/>
      <c r="E567" s="1"/>
      <c r="F567" s="1"/>
      <c r="G567" s="1"/>
      <c r="H567" s="1"/>
      <c r="I567" s="1"/>
      <c r="J567" s="1"/>
      <c r="K567" s="1"/>
      <c r="L567" s="1"/>
      <c r="M567" s="1"/>
      <c r="N567" s="1"/>
      <c r="O567" s="1"/>
      <c r="P567" s="114"/>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row>
    <row r="568" spans="1:41" ht="15.75" customHeight="1">
      <c r="A568" s="1"/>
      <c r="B568" s="1"/>
      <c r="C568" s="1"/>
      <c r="D568" s="1"/>
      <c r="E568" s="1"/>
      <c r="F568" s="1"/>
      <c r="G568" s="1"/>
      <c r="H568" s="1"/>
      <c r="I568" s="1"/>
      <c r="J568" s="1"/>
      <c r="K568" s="1"/>
      <c r="L568" s="1"/>
      <c r="M568" s="1"/>
      <c r="N568" s="1"/>
      <c r="O568" s="1"/>
      <c r="P568" s="114"/>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row>
    <row r="569" spans="1:41" ht="15.75" customHeight="1">
      <c r="A569" s="1"/>
      <c r="B569" s="1"/>
      <c r="C569" s="1"/>
      <c r="D569" s="1"/>
      <c r="E569" s="1"/>
      <c r="F569" s="1"/>
      <c r="G569" s="1"/>
      <c r="H569" s="1"/>
      <c r="I569" s="1"/>
      <c r="J569" s="1"/>
      <c r="K569" s="1"/>
      <c r="L569" s="1"/>
      <c r="M569" s="1"/>
      <c r="N569" s="1"/>
      <c r="O569" s="1"/>
      <c r="P569" s="114"/>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row>
    <row r="570" spans="1:41" ht="15.75" customHeight="1">
      <c r="A570" s="1"/>
      <c r="B570" s="1"/>
      <c r="C570" s="1"/>
      <c r="D570" s="1"/>
      <c r="E570" s="1"/>
      <c r="F570" s="1"/>
      <c r="G570" s="1"/>
      <c r="H570" s="1"/>
      <c r="I570" s="1"/>
      <c r="J570" s="1"/>
      <c r="K570" s="1"/>
      <c r="L570" s="1"/>
      <c r="M570" s="1"/>
      <c r="N570" s="1"/>
      <c r="O570" s="1"/>
      <c r="P570" s="114"/>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row>
    <row r="571" spans="1:41" ht="15.75" customHeight="1">
      <c r="A571" s="1"/>
      <c r="B571" s="1"/>
      <c r="C571" s="1"/>
      <c r="D571" s="1"/>
      <c r="E571" s="1"/>
      <c r="F571" s="1"/>
      <c r="G571" s="1"/>
      <c r="H571" s="1"/>
      <c r="I571" s="1"/>
      <c r="J571" s="1"/>
      <c r="K571" s="1"/>
      <c r="L571" s="1"/>
      <c r="M571" s="1"/>
      <c r="N571" s="1"/>
      <c r="O571" s="1"/>
      <c r="P571" s="114"/>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row>
    <row r="572" spans="1:41" ht="15.75" customHeight="1">
      <c r="A572" s="1"/>
      <c r="B572" s="1"/>
      <c r="C572" s="1"/>
      <c r="D572" s="1"/>
      <c r="E572" s="1"/>
      <c r="F572" s="1"/>
      <c r="G572" s="1"/>
      <c r="H572" s="1"/>
      <c r="I572" s="1"/>
      <c r="J572" s="1"/>
      <c r="K572" s="1"/>
      <c r="L572" s="1"/>
      <c r="M572" s="1"/>
      <c r="N572" s="1"/>
      <c r="O572" s="1"/>
      <c r="P572" s="114"/>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row>
    <row r="573" spans="1:41" ht="15.75" customHeight="1">
      <c r="A573" s="1"/>
      <c r="B573" s="1"/>
      <c r="C573" s="1"/>
      <c r="D573" s="1"/>
      <c r="E573" s="1"/>
      <c r="F573" s="1"/>
      <c r="G573" s="1"/>
      <c r="H573" s="1"/>
      <c r="I573" s="1"/>
      <c r="J573" s="1"/>
      <c r="K573" s="1"/>
      <c r="L573" s="1"/>
      <c r="M573" s="1"/>
      <c r="N573" s="1"/>
      <c r="O573" s="1"/>
      <c r="P573" s="114"/>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row>
    <row r="574" spans="1:41" ht="15.75" customHeight="1">
      <c r="A574" s="1"/>
      <c r="B574" s="1"/>
      <c r="C574" s="1"/>
      <c r="D574" s="1"/>
      <c r="E574" s="1"/>
      <c r="F574" s="1"/>
      <c r="G574" s="1"/>
      <c r="H574" s="1"/>
      <c r="I574" s="1"/>
      <c r="J574" s="1"/>
      <c r="K574" s="1"/>
      <c r="L574" s="1"/>
      <c r="M574" s="1"/>
      <c r="N574" s="1"/>
      <c r="O574" s="1"/>
      <c r="P574" s="114"/>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row>
    <row r="575" spans="1:41" ht="15.75" customHeight="1">
      <c r="A575" s="1"/>
      <c r="B575" s="1"/>
      <c r="C575" s="1"/>
      <c r="D575" s="1"/>
      <c r="E575" s="1"/>
      <c r="F575" s="1"/>
      <c r="G575" s="1"/>
      <c r="H575" s="1"/>
      <c r="I575" s="1"/>
      <c r="J575" s="1"/>
      <c r="K575" s="1"/>
      <c r="L575" s="1"/>
      <c r="M575" s="1"/>
      <c r="N575" s="1"/>
      <c r="O575" s="1"/>
      <c r="P575" s="114"/>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row>
    <row r="576" spans="1:41" ht="15.75" customHeight="1">
      <c r="A576" s="1"/>
      <c r="B576" s="1"/>
      <c r="C576" s="1"/>
      <c r="D576" s="1"/>
      <c r="E576" s="1"/>
      <c r="F576" s="1"/>
      <c r="G576" s="1"/>
      <c r="H576" s="1"/>
      <c r="I576" s="1"/>
      <c r="J576" s="1"/>
      <c r="K576" s="1"/>
      <c r="L576" s="1"/>
      <c r="M576" s="1"/>
      <c r="N576" s="1"/>
      <c r="O576" s="1"/>
      <c r="P576" s="114"/>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row>
    <row r="577" spans="1:41" ht="15.75" customHeight="1">
      <c r="A577" s="1"/>
      <c r="B577" s="1"/>
      <c r="C577" s="1"/>
      <c r="D577" s="1"/>
      <c r="E577" s="1"/>
      <c r="F577" s="1"/>
      <c r="G577" s="1"/>
      <c r="H577" s="1"/>
      <c r="I577" s="1"/>
      <c r="J577" s="1"/>
      <c r="K577" s="1"/>
      <c r="L577" s="1"/>
      <c r="M577" s="1"/>
      <c r="N577" s="1"/>
      <c r="O577" s="1"/>
      <c r="P577" s="114"/>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row>
    <row r="578" spans="1:41" ht="15.75" customHeight="1">
      <c r="A578" s="1"/>
      <c r="B578" s="1"/>
      <c r="C578" s="1"/>
      <c r="D578" s="1"/>
      <c r="E578" s="1"/>
      <c r="F578" s="1"/>
      <c r="G578" s="1"/>
      <c r="H578" s="1"/>
      <c r="I578" s="1"/>
      <c r="J578" s="1"/>
      <c r="K578" s="1"/>
      <c r="L578" s="1"/>
      <c r="M578" s="1"/>
      <c r="N578" s="1"/>
      <c r="O578" s="1"/>
      <c r="P578" s="114"/>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row>
    <row r="579" spans="1:41" ht="15.75" customHeight="1">
      <c r="A579" s="1"/>
      <c r="B579" s="1"/>
      <c r="C579" s="1"/>
      <c r="D579" s="1"/>
      <c r="E579" s="1"/>
      <c r="F579" s="1"/>
      <c r="G579" s="1"/>
      <c r="H579" s="1"/>
      <c r="I579" s="1"/>
      <c r="J579" s="1"/>
      <c r="K579" s="1"/>
      <c r="L579" s="1"/>
      <c r="M579" s="1"/>
      <c r="N579" s="1"/>
      <c r="O579" s="1"/>
      <c r="P579" s="114"/>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row>
    <row r="580" spans="1:41" ht="15.75" customHeight="1">
      <c r="A580" s="1"/>
      <c r="B580" s="1"/>
      <c r="C580" s="1"/>
      <c r="D580" s="1"/>
      <c r="E580" s="1"/>
      <c r="F580" s="1"/>
      <c r="G580" s="1"/>
      <c r="H580" s="1"/>
      <c r="I580" s="1"/>
      <c r="J580" s="1"/>
      <c r="K580" s="1"/>
      <c r="L580" s="1"/>
      <c r="M580" s="1"/>
      <c r="N580" s="1"/>
      <c r="O580" s="1"/>
      <c r="P580" s="114"/>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row>
    <row r="581" spans="1:41" ht="15.75" customHeight="1">
      <c r="A581" s="1"/>
      <c r="B581" s="1"/>
      <c r="C581" s="1"/>
      <c r="D581" s="1"/>
      <c r="E581" s="1"/>
      <c r="F581" s="1"/>
      <c r="G581" s="1"/>
      <c r="H581" s="1"/>
      <c r="I581" s="1"/>
      <c r="J581" s="1"/>
      <c r="K581" s="1"/>
      <c r="L581" s="1"/>
      <c r="M581" s="1"/>
      <c r="N581" s="1"/>
      <c r="O581" s="1"/>
      <c r="P581" s="114"/>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row>
    <row r="582" spans="1:41" ht="15.75" customHeight="1">
      <c r="A582" s="1"/>
      <c r="B582" s="1"/>
      <c r="C582" s="1"/>
      <c r="D582" s="1"/>
      <c r="E582" s="1"/>
      <c r="F582" s="1"/>
      <c r="G582" s="1"/>
      <c r="H582" s="1"/>
      <c r="I582" s="1"/>
      <c r="J582" s="1"/>
      <c r="K582" s="1"/>
      <c r="L582" s="1"/>
      <c r="M582" s="1"/>
      <c r="N582" s="1"/>
      <c r="O582" s="1"/>
      <c r="P582" s="114"/>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row>
    <row r="583" spans="1:41" ht="15.75" customHeight="1">
      <c r="A583" s="1"/>
      <c r="B583" s="1"/>
      <c r="C583" s="1"/>
      <c r="D583" s="1"/>
      <c r="E583" s="1"/>
      <c r="F583" s="1"/>
      <c r="G583" s="1"/>
      <c r="H583" s="1"/>
      <c r="I583" s="1"/>
      <c r="J583" s="1"/>
      <c r="K583" s="1"/>
      <c r="L583" s="1"/>
      <c r="M583" s="1"/>
      <c r="N583" s="1"/>
      <c r="O583" s="1"/>
      <c r="P583" s="114"/>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row>
    <row r="584" spans="1:41" ht="15.75" customHeight="1">
      <c r="A584" s="1"/>
      <c r="B584" s="1"/>
      <c r="C584" s="1"/>
      <c r="D584" s="1"/>
      <c r="E584" s="1"/>
      <c r="F584" s="1"/>
      <c r="G584" s="1"/>
      <c r="H584" s="1"/>
      <c r="I584" s="1"/>
      <c r="J584" s="1"/>
      <c r="K584" s="1"/>
      <c r="L584" s="1"/>
      <c r="M584" s="1"/>
      <c r="N584" s="1"/>
      <c r="O584" s="1"/>
      <c r="P584" s="114"/>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row>
    <row r="585" spans="1:41" ht="15.75" customHeight="1">
      <c r="A585" s="1"/>
      <c r="B585" s="1"/>
      <c r="C585" s="1"/>
      <c r="D585" s="1"/>
      <c r="E585" s="1"/>
      <c r="F585" s="1"/>
      <c r="G585" s="1"/>
      <c r="H585" s="1"/>
      <c r="I585" s="1"/>
      <c r="J585" s="1"/>
      <c r="K585" s="1"/>
      <c r="L585" s="1"/>
      <c r="M585" s="1"/>
      <c r="N585" s="1"/>
      <c r="O585" s="1"/>
      <c r="P585" s="114"/>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row>
    <row r="586" spans="1:41" ht="15.75" customHeight="1">
      <c r="A586" s="1"/>
      <c r="B586" s="1"/>
      <c r="C586" s="1"/>
      <c r="D586" s="1"/>
      <c r="E586" s="1"/>
      <c r="F586" s="1"/>
      <c r="G586" s="1"/>
      <c r="H586" s="1"/>
      <c r="I586" s="1"/>
      <c r="J586" s="1"/>
      <c r="K586" s="1"/>
      <c r="L586" s="1"/>
      <c r="M586" s="1"/>
      <c r="N586" s="1"/>
      <c r="O586" s="1"/>
      <c r="P586" s="114"/>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row>
    <row r="587" spans="1:41" ht="15.75" customHeight="1">
      <c r="A587" s="1"/>
      <c r="B587" s="1"/>
      <c r="C587" s="1"/>
      <c r="D587" s="1"/>
      <c r="E587" s="1"/>
      <c r="F587" s="1"/>
      <c r="G587" s="1"/>
      <c r="H587" s="1"/>
      <c r="I587" s="1"/>
      <c r="J587" s="1"/>
      <c r="K587" s="1"/>
      <c r="L587" s="1"/>
      <c r="M587" s="1"/>
      <c r="N587" s="1"/>
      <c r="O587" s="1"/>
      <c r="P587" s="114"/>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row>
    <row r="588" spans="1:41" ht="15.75" customHeight="1">
      <c r="A588" s="1"/>
      <c r="B588" s="1"/>
      <c r="C588" s="1"/>
      <c r="D588" s="1"/>
      <c r="E588" s="1"/>
      <c r="F588" s="1"/>
      <c r="G588" s="1"/>
      <c r="H588" s="1"/>
      <c r="I588" s="1"/>
      <c r="J588" s="1"/>
      <c r="K588" s="1"/>
      <c r="L588" s="1"/>
      <c r="M588" s="1"/>
      <c r="N588" s="1"/>
      <c r="O588" s="1"/>
      <c r="P588" s="114"/>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row>
    <row r="589" spans="1:41" ht="15.75" customHeight="1">
      <c r="A589" s="1"/>
      <c r="B589" s="1"/>
      <c r="C589" s="1"/>
      <c r="D589" s="1"/>
      <c r="E589" s="1"/>
      <c r="F589" s="1"/>
      <c r="G589" s="1"/>
      <c r="H589" s="1"/>
      <c r="I589" s="1"/>
      <c r="J589" s="1"/>
      <c r="K589" s="1"/>
      <c r="L589" s="1"/>
      <c r="M589" s="1"/>
      <c r="N589" s="1"/>
      <c r="O589" s="1"/>
      <c r="P589" s="114"/>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row>
    <row r="590" spans="1:41" ht="15.75" customHeight="1">
      <c r="A590" s="1"/>
      <c r="B590" s="1"/>
      <c r="C590" s="1"/>
      <c r="D590" s="1"/>
      <c r="E590" s="1"/>
      <c r="F590" s="1"/>
      <c r="G590" s="1"/>
      <c r="H590" s="1"/>
      <c r="I590" s="1"/>
      <c r="J590" s="1"/>
      <c r="K590" s="1"/>
      <c r="L590" s="1"/>
      <c r="M590" s="1"/>
      <c r="N590" s="1"/>
      <c r="O590" s="1"/>
      <c r="P590" s="114"/>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row>
    <row r="591" spans="1:41" ht="15.75" customHeight="1">
      <c r="A591" s="1"/>
      <c r="B591" s="1"/>
      <c r="C591" s="1"/>
      <c r="D591" s="1"/>
      <c r="E591" s="1"/>
      <c r="F591" s="1"/>
      <c r="G591" s="1"/>
      <c r="H591" s="1"/>
      <c r="I591" s="1"/>
      <c r="J591" s="1"/>
      <c r="K591" s="1"/>
      <c r="L591" s="1"/>
      <c r="M591" s="1"/>
      <c r="N591" s="1"/>
      <c r="O591" s="1"/>
      <c r="P591" s="114"/>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row>
    <row r="592" spans="1:41" ht="15.75" customHeight="1">
      <c r="A592" s="1"/>
      <c r="B592" s="1"/>
      <c r="C592" s="1"/>
      <c r="D592" s="1"/>
      <c r="E592" s="1"/>
      <c r="F592" s="1"/>
      <c r="G592" s="1"/>
      <c r="H592" s="1"/>
      <c r="I592" s="1"/>
      <c r="J592" s="1"/>
      <c r="K592" s="1"/>
      <c r="L592" s="1"/>
      <c r="M592" s="1"/>
      <c r="N592" s="1"/>
      <c r="O592" s="1"/>
      <c r="P592" s="114"/>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row>
    <row r="593" spans="1:41" ht="15.75" customHeight="1">
      <c r="A593" s="1"/>
      <c r="B593" s="1"/>
      <c r="C593" s="1"/>
      <c r="D593" s="1"/>
      <c r="E593" s="1"/>
      <c r="F593" s="1"/>
      <c r="G593" s="1"/>
      <c r="H593" s="1"/>
      <c r="I593" s="1"/>
      <c r="J593" s="1"/>
      <c r="K593" s="1"/>
      <c r="L593" s="1"/>
      <c r="M593" s="1"/>
      <c r="N593" s="1"/>
      <c r="O593" s="1"/>
      <c r="P593" s="114"/>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row>
    <row r="594" spans="1:41" ht="15.75" customHeight="1">
      <c r="A594" s="1"/>
      <c r="B594" s="1"/>
      <c r="C594" s="1"/>
      <c r="D594" s="1"/>
      <c r="E594" s="1"/>
      <c r="F594" s="1"/>
      <c r="G594" s="1"/>
      <c r="H594" s="1"/>
      <c r="I594" s="1"/>
      <c r="J594" s="1"/>
      <c r="K594" s="1"/>
      <c r="L594" s="1"/>
      <c r="M594" s="1"/>
      <c r="N594" s="1"/>
      <c r="O594" s="1"/>
      <c r="P594" s="114"/>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row>
    <row r="595" spans="1:41" ht="15.75" customHeight="1">
      <c r="A595" s="1"/>
      <c r="B595" s="1"/>
      <c r="C595" s="1"/>
      <c r="D595" s="1"/>
      <c r="E595" s="1"/>
      <c r="F595" s="1"/>
      <c r="G595" s="1"/>
      <c r="H595" s="1"/>
      <c r="I595" s="1"/>
      <c r="J595" s="1"/>
      <c r="K595" s="1"/>
      <c r="L595" s="1"/>
      <c r="M595" s="1"/>
      <c r="N595" s="1"/>
      <c r="O595" s="1"/>
      <c r="P595" s="114"/>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row>
    <row r="596" spans="1:41" ht="15.75" customHeight="1">
      <c r="A596" s="1"/>
      <c r="B596" s="1"/>
      <c r="C596" s="1"/>
      <c r="D596" s="1"/>
      <c r="E596" s="1"/>
      <c r="F596" s="1"/>
      <c r="G596" s="1"/>
      <c r="H596" s="1"/>
      <c r="I596" s="1"/>
      <c r="J596" s="1"/>
      <c r="K596" s="1"/>
      <c r="L596" s="1"/>
      <c r="M596" s="1"/>
      <c r="N596" s="1"/>
      <c r="O596" s="1"/>
      <c r="P596" s="114"/>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row>
    <row r="597" spans="1:41" ht="15.75" customHeight="1">
      <c r="A597" s="1"/>
      <c r="B597" s="1"/>
      <c r="C597" s="1"/>
      <c r="D597" s="1"/>
      <c r="E597" s="1"/>
      <c r="F597" s="1"/>
      <c r="G597" s="1"/>
      <c r="H597" s="1"/>
      <c r="I597" s="1"/>
      <c r="J597" s="1"/>
      <c r="K597" s="1"/>
      <c r="L597" s="1"/>
      <c r="M597" s="1"/>
      <c r="N597" s="1"/>
      <c r="O597" s="1"/>
      <c r="P597" s="114"/>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row>
    <row r="598" spans="1:41" ht="15.75" customHeight="1">
      <c r="A598" s="1"/>
      <c r="B598" s="1"/>
      <c r="C598" s="1"/>
      <c r="D598" s="1"/>
      <c r="E598" s="1"/>
      <c r="F598" s="1"/>
      <c r="G598" s="1"/>
      <c r="H598" s="1"/>
      <c r="I598" s="1"/>
      <c r="J598" s="1"/>
      <c r="K598" s="1"/>
      <c r="L598" s="1"/>
      <c r="M598" s="1"/>
      <c r="N598" s="1"/>
      <c r="O598" s="1"/>
      <c r="P598" s="114"/>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row>
    <row r="599" spans="1:41" ht="15.75" customHeight="1">
      <c r="A599" s="1"/>
      <c r="B599" s="1"/>
      <c r="C599" s="1"/>
      <c r="D599" s="1"/>
      <c r="E599" s="1"/>
      <c r="F599" s="1"/>
      <c r="G599" s="1"/>
      <c r="H599" s="1"/>
      <c r="I599" s="1"/>
      <c r="J599" s="1"/>
      <c r="K599" s="1"/>
      <c r="L599" s="1"/>
      <c r="M599" s="1"/>
      <c r="N599" s="1"/>
      <c r="O599" s="1"/>
      <c r="P599" s="114"/>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row>
    <row r="600" spans="1:41" ht="15.75" customHeight="1">
      <c r="A600" s="1"/>
      <c r="B600" s="1"/>
      <c r="C600" s="1"/>
      <c r="D600" s="1"/>
      <c r="E600" s="1"/>
      <c r="F600" s="1"/>
      <c r="G600" s="1"/>
      <c r="H600" s="1"/>
      <c r="I600" s="1"/>
      <c r="J600" s="1"/>
      <c r="K600" s="1"/>
      <c r="L600" s="1"/>
      <c r="M600" s="1"/>
      <c r="N600" s="1"/>
      <c r="O600" s="1"/>
      <c r="P600" s="114"/>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row>
    <row r="601" spans="1:41" ht="15.75" customHeight="1">
      <c r="A601" s="1"/>
      <c r="B601" s="1"/>
      <c r="C601" s="1"/>
      <c r="D601" s="1"/>
      <c r="E601" s="1"/>
      <c r="F601" s="1"/>
      <c r="G601" s="1"/>
      <c r="H601" s="1"/>
      <c r="I601" s="1"/>
      <c r="J601" s="1"/>
      <c r="K601" s="1"/>
      <c r="L601" s="1"/>
      <c r="M601" s="1"/>
      <c r="N601" s="1"/>
      <c r="O601" s="1"/>
      <c r="P601" s="114"/>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row>
    <row r="602" spans="1:41" ht="15.75" customHeight="1">
      <c r="A602" s="1"/>
      <c r="B602" s="1"/>
      <c r="C602" s="1"/>
      <c r="D602" s="1"/>
      <c r="E602" s="1"/>
      <c r="F602" s="1"/>
      <c r="G602" s="1"/>
      <c r="H602" s="1"/>
      <c r="I602" s="1"/>
      <c r="J602" s="1"/>
      <c r="K602" s="1"/>
      <c r="L602" s="1"/>
      <c r="M602" s="1"/>
      <c r="N602" s="1"/>
      <c r="O602" s="1"/>
      <c r="P602" s="114"/>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row>
    <row r="603" spans="1:41" ht="15.75" customHeight="1">
      <c r="A603" s="1"/>
      <c r="B603" s="1"/>
      <c r="C603" s="1"/>
      <c r="D603" s="1"/>
      <c r="E603" s="1"/>
      <c r="F603" s="1"/>
      <c r="G603" s="1"/>
      <c r="H603" s="1"/>
      <c r="I603" s="1"/>
      <c r="J603" s="1"/>
      <c r="K603" s="1"/>
      <c r="L603" s="1"/>
      <c r="M603" s="1"/>
      <c r="N603" s="1"/>
      <c r="O603" s="1"/>
      <c r="P603" s="114"/>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row>
    <row r="604" spans="1:41" ht="15.75" customHeight="1">
      <c r="A604" s="1"/>
      <c r="B604" s="1"/>
      <c r="C604" s="1"/>
      <c r="D604" s="1"/>
      <c r="E604" s="1"/>
      <c r="F604" s="1"/>
      <c r="G604" s="1"/>
      <c r="H604" s="1"/>
      <c r="I604" s="1"/>
      <c r="J604" s="1"/>
      <c r="K604" s="1"/>
      <c r="L604" s="1"/>
      <c r="M604" s="1"/>
      <c r="N604" s="1"/>
      <c r="O604" s="1"/>
      <c r="P604" s="114"/>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row>
    <row r="605" spans="1:41" ht="15.75" customHeight="1">
      <c r="A605" s="1"/>
      <c r="B605" s="1"/>
      <c r="C605" s="1"/>
      <c r="D605" s="1"/>
      <c r="E605" s="1"/>
      <c r="F605" s="1"/>
      <c r="G605" s="1"/>
      <c r="H605" s="1"/>
      <c r="I605" s="1"/>
      <c r="J605" s="1"/>
      <c r="K605" s="1"/>
      <c r="L605" s="1"/>
      <c r="M605" s="1"/>
      <c r="N605" s="1"/>
      <c r="O605" s="1"/>
      <c r="P605" s="114"/>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row>
    <row r="606" spans="1:41" ht="15.75" customHeight="1">
      <c r="A606" s="1"/>
      <c r="B606" s="1"/>
      <c r="C606" s="1"/>
      <c r="D606" s="1"/>
      <c r="E606" s="1"/>
      <c r="F606" s="1"/>
      <c r="G606" s="1"/>
      <c r="H606" s="1"/>
      <c r="I606" s="1"/>
      <c r="J606" s="1"/>
      <c r="K606" s="1"/>
      <c r="L606" s="1"/>
      <c r="M606" s="1"/>
      <c r="N606" s="1"/>
      <c r="O606" s="1"/>
      <c r="P606" s="114"/>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row>
    <row r="607" spans="1:41" ht="15.75" customHeight="1">
      <c r="A607" s="1"/>
      <c r="B607" s="1"/>
      <c r="C607" s="1"/>
      <c r="D607" s="1"/>
      <c r="E607" s="1"/>
      <c r="F607" s="1"/>
      <c r="G607" s="1"/>
      <c r="H607" s="1"/>
      <c r="I607" s="1"/>
      <c r="J607" s="1"/>
      <c r="K607" s="1"/>
      <c r="L607" s="1"/>
      <c r="M607" s="1"/>
      <c r="N607" s="1"/>
      <c r="O607" s="1"/>
      <c r="P607" s="114"/>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row>
    <row r="608" spans="1:41" ht="15.75" customHeight="1">
      <c r="A608" s="1"/>
      <c r="B608" s="1"/>
      <c r="C608" s="1"/>
      <c r="D608" s="1"/>
      <c r="E608" s="1"/>
      <c r="F608" s="1"/>
      <c r="G608" s="1"/>
      <c r="H608" s="1"/>
      <c r="I608" s="1"/>
      <c r="J608" s="1"/>
      <c r="K608" s="1"/>
      <c r="L608" s="1"/>
      <c r="M608" s="1"/>
      <c r="N608" s="1"/>
      <c r="O608" s="1"/>
      <c r="P608" s="114"/>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row>
    <row r="609" spans="1:41" ht="15.75" customHeight="1">
      <c r="A609" s="1"/>
      <c r="B609" s="1"/>
      <c r="C609" s="1"/>
      <c r="D609" s="1"/>
      <c r="E609" s="1"/>
      <c r="F609" s="1"/>
      <c r="G609" s="1"/>
      <c r="H609" s="1"/>
      <c r="I609" s="1"/>
      <c r="J609" s="1"/>
      <c r="K609" s="1"/>
      <c r="L609" s="1"/>
      <c r="M609" s="1"/>
      <c r="N609" s="1"/>
      <c r="O609" s="1"/>
      <c r="P609" s="114"/>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row>
    <row r="610" spans="1:41" ht="15.75" customHeight="1">
      <c r="A610" s="1"/>
      <c r="B610" s="1"/>
      <c r="C610" s="1"/>
      <c r="D610" s="1"/>
      <c r="E610" s="1"/>
      <c r="F610" s="1"/>
      <c r="G610" s="1"/>
      <c r="H610" s="1"/>
      <c r="I610" s="1"/>
      <c r="J610" s="1"/>
      <c r="K610" s="1"/>
      <c r="L610" s="1"/>
      <c r="M610" s="1"/>
      <c r="N610" s="1"/>
      <c r="O610" s="1"/>
      <c r="P610" s="114"/>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row>
    <row r="611" spans="1:41" ht="15.75" customHeight="1">
      <c r="A611" s="1"/>
      <c r="B611" s="1"/>
      <c r="C611" s="1"/>
      <c r="D611" s="1"/>
      <c r="E611" s="1"/>
      <c r="F611" s="1"/>
      <c r="G611" s="1"/>
      <c r="H611" s="1"/>
      <c r="I611" s="1"/>
      <c r="J611" s="1"/>
      <c r="K611" s="1"/>
      <c r="L611" s="1"/>
      <c r="M611" s="1"/>
      <c r="N611" s="1"/>
      <c r="O611" s="1"/>
      <c r="P611" s="114"/>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row>
    <row r="612" spans="1:41" ht="15.75" customHeight="1">
      <c r="A612" s="1"/>
      <c r="B612" s="1"/>
      <c r="C612" s="1"/>
      <c r="D612" s="1"/>
      <c r="E612" s="1"/>
      <c r="F612" s="1"/>
      <c r="G612" s="1"/>
      <c r="H612" s="1"/>
      <c r="I612" s="1"/>
      <c r="J612" s="1"/>
      <c r="K612" s="1"/>
      <c r="L612" s="1"/>
      <c r="M612" s="1"/>
      <c r="N612" s="1"/>
      <c r="O612" s="1"/>
      <c r="P612" s="114"/>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row>
    <row r="613" spans="1:41" ht="15.75" customHeight="1">
      <c r="A613" s="1"/>
      <c r="B613" s="1"/>
      <c r="C613" s="1"/>
      <c r="D613" s="1"/>
      <c r="E613" s="1"/>
      <c r="F613" s="1"/>
      <c r="G613" s="1"/>
      <c r="H613" s="1"/>
      <c r="I613" s="1"/>
      <c r="J613" s="1"/>
      <c r="K613" s="1"/>
      <c r="L613" s="1"/>
      <c r="M613" s="1"/>
      <c r="N613" s="1"/>
      <c r="O613" s="1"/>
      <c r="P613" s="114"/>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row>
    <row r="614" spans="1:41" ht="15.75" customHeight="1">
      <c r="A614" s="1"/>
      <c r="B614" s="1"/>
      <c r="C614" s="1"/>
      <c r="D614" s="1"/>
      <c r="E614" s="1"/>
      <c r="F614" s="1"/>
      <c r="G614" s="1"/>
      <c r="H614" s="1"/>
      <c r="I614" s="1"/>
      <c r="J614" s="1"/>
      <c r="K614" s="1"/>
      <c r="L614" s="1"/>
      <c r="M614" s="1"/>
      <c r="N614" s="1"/>
      <c r="O614" s="1"/>
      <c r="P614" s="114"/>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row>
    <row r="615" spans="1:41" ht="15.75" customHeight="1">
      <c r="A615" s="1"/>
      <c r="B615" s="1"/>
      <c r="C615" s="1"/>
      <c r="D615" s="1"/>
      <c r="E615" s="1"/>
      <c r="F615" s="1"/>
      <c r="G615" s="1"/>
      <c r="H615" s="1"/>
      <c r="I615" s="1"/>
      <c r="J615" s="1"/>
      <c r="K615" s="1"/>
      <c r="L615" s="1"/>
      <c r="M615" s="1"/>
      <c r="N615" s="1"/>
      <c r="O615" s="1"/>
      <c r="P615" s="114"/>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row>
    <row r="616" spans="1:41" ht="15.75" customHeight="1">
      <c r="A616" s="1"/>
      <c r="B616" s="1"/>
      <c r="C616" s="1"/>
      <c r="D616" s="1"/>
      <c r="E616" s="1"/>
      <c r="F616" s="1"/>
      <c r="G616" s="1"/>
      <c r="H616" s="1"/>
      <c r="I616" s="1"/>
      <c r="J616" s="1"/>
      <c r="K616" s="1"/>
      <c r="L616" s="1"/>
      <c r="M616" s="1"/>
      <c r="N616" s="1"/>
      <c r="O616" s="1"/>
      <c r="P616" s="114"/>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row>
    <row r="617" spans="1:41" ht="15.75" customHeight="1">
      <c r="A617" s="1"/>
      <c r="B617" s="1"/>
      <c r="C617" s="1"/>
      <c r="D617" s="1"/>
      <c r="E617" s="1"/>
      <c r="F617" s="1"/>
      <c r="G617" s="1"/>
      <c r="H617" s="1"/>
      <c r="I617" s="1"/>
      <c r="J617" s="1"/>
      <c r="K617" s="1"/>
      <c r="L617" s="1"/>
      <c r="M617" s="1"/>
      <c r="N617" s="1"/>
      <c r="O617" s="1"/>
      <c r="P617" s="114"/>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row>
    <row r="618" spans="1:41" ht="15.75" customHeight="1">
      <c r="A618" s="1"/>
      <c r="B618" s="1"/>
      <c r="C618" s="1"/>
      <c r="D618" s="1"/>
      <c r="E618" s="1"/>
      <c r="F618" s="1"/>
      <c r="G618" s="1"/>
      <c r="H618" s="1"/>
      <c r="I618" s="1"/>
      <c r="J618" s="1"/>
      <c r="K618" s="1"/>
      <c r="L618" s="1"/>
      <c r="M618" s="1"/>
      <c r="N618" s="1"/>
      <c r="O618" s="1"/>
      <c r="P618" s="114"/>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row>
    <row r="619" spans="1:41" ht="15.75" customHeight="1">
      <c r="A619" s="1"/>
      <c r="B619" s="1"/>
      <c r="C619" s="1"/>
      <c r="D619" s="1"/>
      <c r="E619" s="1"/>
      <c r="F619" s="1"/>
      <c r="G619" s="1"/>
      <c r="H619" s="1"/>
      <c r="I619" s="1"/>
      <c r="J619" s="1"/>
      <c r="K619" s="1"/>
      <c r="L619" s="1"/>
      <c r="M619" s="1"/>
      <c r="N619" s="1"/>
      <c r="O619" s="1"/>
      <c r="P619" s="114"/>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row>
    <row r="620" spans="1:41" ht="15.75" customHeight="1">
      <c r="A620" s="1"/>
      <c r="B620" s="1"/>
      <c r="C620" s="1"/>
      <c r="D620" s="1"/>
      <c r="E620" s="1"/>
      <c r="F620" s="1"/>
      <c r="G620" s="1"/>
      <c r="H620" s="1"/>
      <c r="I620" s="1"/>
      <c r="J620" s="1"/>
      <c r="K620" s="1"/>
      <c r="L620" s="1"/>
      <c r="M620" s="1"/>
      <c r="N620" s="1"/>
      <c r="O620" s="1"/>
      <c r="P620" s="114"/>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row>
    <row r="621" spans="1:41" ht="15.75" customHeight="1">
      <c r="A621" s="1"/>
      <c r="B621" s="1"/>
      <c r="C621" s="1"/>
      <c r="D621" s="1"/>
      <c r="E621" s="1"/>
      <c r="F621" s="1"/>
      <c r="G621" s="1"/>
      <c r="H621" s="1"/>
      <c r="I621" s="1"/>
      <c r="J621" s="1"/>
      <c r="K621" s="1"/>
      <c r="L621" s="1"/>
      <c r="M621" s="1"/>
      <c r="N621" s="1"/>
      <c r="O621" s="1"/>
      <c r="P621" s="114"/>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row>
    <row r="622" spans="1:41" ht="15.75" customHeight="1">
      <c r="A622" s="1"/>
      <c r="B622" s="1"/>
      <c r="C622" s="1"/>
      <c r="D622" s="1"/>
      <c r="E622" s="1"/>
      <c r="F622" s="1"/>
      <c r="G622" s="1"/>
      <c r="H622" s="1"/>
      <c r="I622" s="1"/>
      <c r="J622" s="1"/>
      <c r="K622" s="1"/>
      <c r="L622" s="1"/>
      <c r="M622" s="1"/>
      <c r="N622" s="1"/>
      <c r="O622" s="1"/>
      <c r="P622" s="114"/>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row>
    <row r="623" spans="1:41" ht="15.75" customHeight="1">
      <c r="A623" s="1"/>
      <c r="B623" s="1"/>
      <c r="C623" s="1"/>
      <c r="D623" s="1"/>
      <c r="E623" s="1"/>
      <c r="F623" s="1"/>
      <c r="G623" s="1"/>
      <c r="H623" s="1"/>
      <c r="I623" s="1"/>
      <c r="J623" s="1"/>
      <c r="K623" s="1"/>
      <c r="L623" s="1"/>
      <c r="M623" s="1"/>
      <c r="N623" s="1"/>
      <c r="O623" s="1"/>
      <c r="P623" s="114"/>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row>
    <row r="624" spans="1:41" ht="15.75" customHeight="1">
      <c r="A624" s="1"/>
      <c r="B624" s="1"/>
      <c r="C624" s="1"/>
      <c r="D624" s="1"/>
      <c r="E624" s="1"/>
      <c r="F624" s="1"/>
      <c r="G624" s="1"/>
      <c r="H624" s="1"/>
      <c r="I624" s="1"/>
      <c r="J624" s="1"/>
      <c r="K624" s="1"/>
      <c r="L624" s="1"/>
      <c r="M624" s="1"/>
      <c r="N624" s="1"/>
      <c r="O624" s="1"/>
      <c r="P624" s="114"/>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row>
    <row r="625" spans="1:41" ht="15.75" customHeight="1">
      <c r="A625" s="1"/>
      <c r="B625" s="1"/>
      <c r="C625" s="1"/>
      <c r="D625" s="1"/>
      <c r="E625" s="1"/>
      <c r="F625" s="1"/>
      <c r="G625" s="1"/>
      <c r="H625" s="1"/>
      <c r="I625" s="1"/>
      <c r="J625" s="1"/>
      <c r="K625" s="1"/>
      <c r="L625" s="1"/>
      <c r="M625" s="1"/>
      <c r="N625" s="1"/>
      <c r="O625" s="1"/>
      <c r="P625" s="114"/>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row>
    <row r="626" spans="1:41" ht="15.75" customHeight="1">
      <c r="A626" s="1"/>
      <c r="B626" s="1"/>
      <c r="C626" s="1"/>
      <c r="D626" s="1"/>
      <c r="E626" s="1"/>
      <c r="F626" s="1"/>
      <c r="G626" s="1"/>
      <c r="H626" s="1"/>
      <c r="I626" s="1"/>
      <c r="J626" s="1"/>
      <c r="K626" s="1"/>
      <c r="L626" s="1"/>
      <c r="M626" s="1"/>
      <c r="N626" s="1"/>
      <c r="O626" s="1"/>
      <c r="P626" s="114"/>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row>
    <row r="627" spans="1:41" ht="15.75" customHeight="1">
      <c r="A627" s="1"/>
      <c r="B627" s="1"/>
      <c r="C627" s="1"/>
      <c r="D627" s="1"/>
      <c r="E627" s="1"/>
      <c r="F627" s="1"/>
      <c r="G627" s="1"/>
      <c r="H627" s="1"/>
      <c r="I627" s="1"/>
      <c r="J627" s="1"/>
      <c r="K627" s="1"/>
      <c r="L627" s="1"/>
      <c r="M627" s="1"/>
      <c r="N627" s="1"/>
      <c r="O627" s="1"/>
      <c r="P627" s="114"/>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row>
    <row r="628" spans="1:41" ht="15.75" customHeight="1">
      <c r="A628" s="1"/>
      <c r="B628" s="1"/>
      <c r="C628" s="1"/>
      <c r="D628" s="1"/>
      <c r="E628" s="1"/>
      <c r="F628" s="1"/>
      <c r="G628" s="1"/>
      <c r="H628" s="1"/>
      <c r="I628" s="1"/>
      <c r="J628" s="1"/>
      <c r="K628" s="1"/>
      <c r="L628" s="1"/>
      <c r="M628" s="1"/>
      <c r="N628" s="1"/>
      <c r="O628" s="1"/>
      <c r="P628" s="114"/>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row>
    <row r="629" spans="1:41" ht="15.75" customHeight="1">
      <c r="A629" s="1"/>
      <c r="B629" s="1"/>
      <c r="C629" s="1"/>
      <c r="D629" s="1"/>
      <c r="E629" s="1"/>
      <c r="F629" s="1"/>
      <c r="G629" s="1"/>
      <c r="H629" s="1"/>
      <c r="I629" s="1"/>
      <c r="J629" s="1"/>
      <c r="K629" s="1"/>
      <c r="L629" s="1"/>
      <c r="M629" s="1"/>
      <c r="N629" s="1"/>
      <c r="O629" s="1"/>
      <c r="P629" s="114"/>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row>
    <row r="630" spans="1:41" ht="15.75" customHeight="1">
      <c r="A630" s="1"/>
      <c r="B630" s="1"/>
      <c r="C630" s="1"/>
      <c r="D630" s="1"/>
      <c r="E630" s="1"/>
      <c r="F630" s="1"/>
      <c r="G630" s="1"/>
      <c r="H630" s="1"/>
      <c r="I630" s="1"/>
      <c r="J630" s="1"/>
      <c r="K630" s="1"/>
      <c r="L630" s="1"/>
      <c r="M630" s="1"/>
      <c r="N630" s="1"/>
      <c r="O630" s="1"/>
      <c r="P630" s="114"/>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row>
    <row r="631" spans="1:41" ht="15.75" customHeight="1">
      <c r="A631" s="1"/>
      <c r="B631" s="1"/>
      <c r="C631" s="1"/>
      <c r="D631" s="1"/>
      <c r="E631" s="1"/>
      <c r="F631" s="1"/>
      <c r="G631" s="1"/>
      <c r="H631" s="1"/>
      <c r="I631" s="1"/>
      <c r="J631" s="1"/>
      <c r="K631" s="1"/>
      <c r="L631" s="1"/>
      <c r="M631" s="1"/>
      <c r="N631" s="1"/>
      <c r="O631" s="1"/>
      <c r="P631" s="114"/>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row>
    <row r="632" spans="1:41" ht="15.75" customHeight="1">
      <c r="A632" s="1"/>
      <c r="B632" s="1"/>
      <c r="C632" s="1"/>
      <c r="D632" s="1"/>
      <c r="E632" s="1"/>
      <c r="F632" s="1"/>
      <c r="G632" s="1"/>
      <c r="H632" s="1"/>
      <c r="I632" s="1"/>
      <c r="J632" s="1"/>
      <c r="K632" s="1"/>
      <c r="L632" s="1"/>
      <c r="M632" s="1"/>
      <c r="N632" s="1"/>
      <c r="O632" s="1"/>
      <c r="P632" s="114"/>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row>
    <row r="633" spans="1:41" ht="15.75" customHeight="1">
      <c r="A633" s="1"/>
      <c r="B633" s="1"/>
      <c r="C633" s="1"/>
      <c r="D633" s="1"/>
      <c r="E633" s="1"/>
      <c r="F633" s="1"/>
      <c r="G633" s="1"/>
      <c r="H633" s="1"/>
      <c r="I633" s="1"/>
      <c r="J633" s="1"/>
      <c r="K633" s="1"/>
      <c r="L633" s="1"/>
      <c r="M633" s="1"/>
      <c r="N633" s="1"/>
      <c r="O633" s="1"/>
      <c r="P633" s="114"/>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row>
    <row r="634" spans="1:41" ht="15.75" customHeight="1">
      <c r="A634" s="1"/>
      <c r="B634" s="1"/>
      <c r="C634" s="1"/>
      <c r="D634" s="1"/>
      <c r="E634" s="1"/>
      <c r="F634" s="1"/>
      <c r="G634" s="1"/>
      <c r="H634" s="1"/>
      <c r="I634" s="1"/>
      <c r="J634" s="1"/>
      <c r="K634" s="1"/>
      <c r="L634" s="1"/>
      <c r="M634" s="1"/>
      <c r="N634" s="1"/>
      <c r="O634" s="1"/>
      <c r="P634" s="114"/>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row>
    <row r="635" spans="1:41" ht="15.75" customHeight="1">
      <c r="A635" s="1"/>
      <c r="B635" s="1"/>
      <c r="C635" s="1"/>
      <c r="D635" s="1"/>
      <c r="E635" s="1"/>
      <c r="F635" s="1"/>
      <c r="G635" s="1"/>
      <c r="H635" s="1"/>
      <c r="I635" s="1"/>
      <c r="J635" s="1"/>
      <c r="K635" s="1"/>
      <c r="L635" s="1"/>
      <c r="M635" s="1"/>
      <c r="N635" s="1"/>
      <c r="O635" s="1"/>
      <c r="P635" s="114"/>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row>
    <row r="636" spans="1:41" ht="15.75" customHeight="1">
      <c r="A636" s="1"/>
      <c r="B636" s="1"/>
      <c r="C636" s="1"/>
      <c r="D636" s="1"/>
      <c r="E636" s="1"/>
      <c r="F636" s="1"/>
      <c r="G636" s="1"/>
      <c r="H636" s="1"/>
      <c r="I636" s="1"/>
      <c r="J636" s="1"/>
      <c r="K636" s="1"/>
      <c r="L636" s="1"/>
      <c r="M636" s="1"/>
      <c r="N636" s="1"/>
      <c r="O636" s="1"/>
      <c r="P636" s="114"/>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row>
    <row r="637" spans="1:41" ht="15.75" customHeight="1">
      <c r="A637" s="1"/>
      <c r="B637" s="1"/>
      <c r="C637" s="1"/>
      <c r="D637" s="1"/>
      <c r="E637" s="1"/>
      <c r="F637" s="1"/>
      <c r="G637" s="1"/>
      <c r="H637" s="1"/>
      <c r="I637" s="1"/>
      <c r="J637" s="1"/>
      <c r="K637" s="1"/>
      <c r="L637" s="1"/>
      <c r="M637" s="1"/>
      <c r="N637" s="1"/>
      <c r="O637" s="1"/>
      <c r="P637" s="114"/>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row>
    <row r="638" spans="1:41" ht="15.75" customHeight="1">
      <c r="A638" s="1"/>
      <c r="B638" s="1"/>
      <c r="C638" s="1"/>
      <c r="D638" s="1"/>
      <c r="E638" s="1"/>
      <c r="F638" s="1"/>
      <c r="G638" s="1"/>
      <c r="H638" s="1"/>
      <c r="I638" s="1"/>
      <c r="J638" s="1"/>
      <c r="K638" s="1"/>
      <c r="L638" s="1"/>
      <c r="M638" s="1"/>
      <c r="N638" s="1"/>
      <c r="O638" s="1"/>
      <c r="P638" s="114"/>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row>
    <row r="639" spans="1:41" ht="15.75" customHeight="1">
      <c r="A639" s="1"/>
      <c r="B639" s="1"/>
      <c r="C639" s="1"/>
      <c r="D639" s="1"/>
      <c r="E639" s="1"/>
      <c r="F639" s="1"/>
      <c r="G639" s="1"/>
      <c r="H639" s="1"/>
      <c r="I639" s="1"/>
      <c r="J639" s="1"/>
      <c r="K639" s="1"/>
      <c r="L639" s="1"/>
      <c r="M639" s="1"/>
      <c r="N639" s="1"/>
      <c r="O639" s="1"/>
      <c r="P639" s="114"/>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row>
    <row r="640" spans="1:41" ht="15.75" customHeight="1">
      <c r="A640" s="1"/>
      <c r="B640" s="1"/>
      <c r="C640" s="1"/>
      <c r="D640" s="1"/>
      <c r="E640" s="1"/>
      <c r="F640" s="1"/>
      <c r="G640" s="1"/>
      <c r="H640" s="1"/>
      <c r="I640" s="1"/>
      <c r="J640" s="1"/>
      <c r="K640" s="1"/>
      <c r="L640" s="1"/>
      <c r="M640" s="1"/>
      <c r="N640" s="1"/>
      <c r="O640" s="1"/>
      <c r="P640" s="114"/>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row>
    <row r="641" spans="1:41" ht="15.75" customHeight="1">
      <c r="A641" s="1"/>
      <c r="B641" s="1"/>
      <c r="C641" s="1"/>
      <c r="D641" s="1"/>
      <c r="E641" s="1"/>
      <c r="F641" s="1"/>
      <c r="G641" s="1"/>
      <c r="H641" s="1"/>
      <c r="I641" s="1"/>
      <c r="J641" s="1"/>
      <c r="K641" s="1"/>
      <c r="L641" s="1"/>
      <c r="M641" s="1"/>
      <c r="N641" s="1"/>
      <c r="O641" s="1"/>
      <c r="P641" s="114"/>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row>
    <row r="642" spans="1:41" ht="15.75" customHeight="1">
      <c r="A642" s="1"/>
      <c r="B642" s="1"/>
      <c r="C642" s="1"/>
      <c r="D642" s="1"/>
      <c r="E642" s="1"/>
      <c r="F642" s="1"/>
      <c r="G642" s="1"/>
      <c r="H642" s="1"/>
      <c r="I642" s="1"/>
      <c r="J642" s="1"/>
      <c r="K642" s="1"/>
      <c r="L642" s="1"/>
      <c r="M642" s="1"/>
      <c r="N642" s="1"/>
      <c r="O642" s="1"/>
      <c r="P642" s="114"/>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row>
    <row r="643" spans="1:41" ht="15.75" customHeight="1">
      <c r="A643" s="1"/>
      <c r="B643" s="1"/>
      <c r="C643" s="1"/>
      <c r="D643" s="1"/>
      <c r="E643" s="1"/>
      <c r="F643" s="1"/>
      <c r="G643" s="1"/>
      <c r="H643" s="1"/>
      <c r="I643" s="1"/>
      <c r="J643" s="1"/>
      <c r="K643" s="1"/>
      <c r="L643" s="1"/>
      <c r="M643" s="1"/>
      <c r="N643" s="1"/>
      <c r="O643" s="1"/>
      <c r="P643" s="114"/>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row>
    <row r="644" spans="1:41" ht="15.75" customHeight="1">
      <c r="A644" s="1"/>
      <c r="B644" s="1"/>
      <c r="C644" s="1"/>
      <c r="D644" s="1"/>
      <c r="E644" s="1"/>
      <c r="F644" s="1"/>
      <c r="G644" s="1"/>
      <c r="H644" s="1"/>
      <c r="I644" s="1"/>
      <c r="J644" s="1"/>
      <c r="K644" s="1"/>
      <c r="L644" s="1"/>
      <c r="M644" s="1"/>
      <c r="N644" s="1"/>
      <c r="O644" s="1"/>
      <c r="P644" s="114"/>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row>
    <row r="645" spans="1:41" ht="15.75" customHeight="1">
      <c r="A645" s="1"/>
      <c r="B645" s="1"/>
      <c r="C645" s="1"/>
      <c r="D645" s="1"/>
      <c r="E645" s="1"/>
      <c r="F645" s="1"/>
      <c r="G645" s="1"/>
      <c r="H645" s="1"/>
      <c r="I645" s="1"/>
      <c r="J645" s="1"/>
      <c r="K645" s="1"/>
      <c r="L645" s="1"/>
      <c r="M645" s="1"/>
      <c r="N645" s="1"/>
      <c r="O645" s="1"/>
      <c r="P645" s="114"/>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row>
    <row r="646" spans="1:41" ht="15.75" customHeight="1">
      <c r="A646" s="1"/>
      <c r="B646" s="1"/>
      <c r="C646" s="1"/>
      <c r="D646" s="1"/>
      <c r="E646" s="1"/>
      <c r="F646" s="1"/>
      <c r="G646" s="1"/>
      <c r="H646" s="1"/>
      <c r="I646" s="1"/>
      <c r="J646" s="1"/>
      <c r="K646" s="1"/>
      <c r="L646" s="1"/>
      <c r="M646" s="1"/>
      <c r="N646" s="1"/>
      <c r="O646" s="1"/>
      <c r="P646" s="114"/>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row>
    <row r="647" spans="1:41" ht="15.75" customHeight="1">
      <c r="A647" s="1"/>
      <c r="B647" s="1"/>
      <c r="C647" s="1"/>
      <c r="D647" s="1"/>
      <c r="E647" s="1"/>
      <c r="F647" s="1"/>
      <c r="G647" s="1"/>
      <c r="H647" s="1"/>
      <c r="I647" s="1"/>
      <c r="J647" s="1"/>
      <c r="K647" s="1"/>
      <c r="L647" s="1"/>
      <c r="M647" s="1"/>
      <c r="N647" s="1"/>
      <c r="O647" s="1"/>
      <c r="P647" s="114"/>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row>
    <row r="648" spans="1:41" ht="15.75" customHeight="1">
      <c r="A648" s="1"/>
      <c r="B648" s="1"/>
      <c r="C648" s="1"/>
      <c r="D648" s="1"/>
      <c r="E648" s="1"/>
      <c r="F648" s="1"/>
      <c r="G648" s="1"/>
      <c r="H648" s="1"/>
      <c r="I648" s="1"/>
      <c r="J648" s="1"/>
      <c r="K648" s="1"/>
      <c r="L648" s="1"/>
      <c r="M648" s="1"/>
      <c r="N648" s="1"/>
      <c r="O648" s="1"/>
      <c r="P648" s="114"/>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row>
    <row r="649" spans="1:41" ht="15.75" customHeight="1">
      <c r="A649" s="1"/>
      <c r="B649" s="1"/>
      <c r="C649" s="1"/>
      <c r="D649" s="1"/>
      <c r="E649" s="1"/>
      <c r="F649" s="1"/>
      <c r="G649" s="1"/>
      <c r="H649" s="1"/>
      <c r="I649" s="1"/>
      <c r="J649" s="1"/>
      <c r="K649" s="1"/>
      <c r="L649" s="1"/>
      <c r="M649" s="1"/>
      <c r="N649" s="1"/>
      <c r="O649" s="1"/>
      <c r="P649" s="114"/>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row>
    <row r="650" spans="1:41" ht="15.75" customHeight="1">
      <c r="A650" s="1"/>
      <c r="B650" s="1"/>
      <c r="C650" s="1"/>
      <c r="D650" s="1"/>
      <c r="E650" s="1"/>
      <c r="F650" s="1"/>
      <c r="G650" s="1"/>
      <c r="H650" s="1"/>
      <c r="I650" s="1"/>
      <c r="J650" s="1"/>
      <c r="K650" s="1"/>
      <c r="L650" s="1"/>
      <c r="M650" s="1"/>
      <c r="N650" s="1"/>
      <c r="O650" s="1"/>
      <c r="P650" s="114"/>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row>
    <row r="651" spans="1:41" ht="15.75" customHeight="1">
      <c r="A651" s="1"/>
      <c r="B651" s="1"/>
      <c r="C651" s="1"/>
      <c r="D651" s="1"/>
      <c r="E651" s="1"/>
      <c r="F651" s="1"/>
      <c r="G651" s="1"/>
      <c r="H651" s="1"/>
      <c r="I651" s="1"/>
      <c r="J651" s="1"/>
      <c r="K651" s="1"/>
      <c r="L651" s="1"/>
      <c r="M651" s="1"/>
      <c r="N651" s="1"/>
      <c r="O651" s="1"/>
      <c r="P651" s="114"/>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row>
    <row r="652" spans="1:41" ht="15.75" customHeight="1">
      <c r="A652" s="1"/>
      <c r="B652" s="1"/>
      <c r="C652" s="1"/>
      <c r="D652" s="1"/>
      <c r="E652" s="1"/>
      <c r="F652" s="1"/>
      <c r="G652" s="1"/>
      <c r="H652" s="1"/>
      <c r="I652" s="1"/>
      <c r="J652" s="1"/>
      <c r="K652" s="1"/>
      <c r="L652" s="1"/>
      <c r="M652" s="1"/>
      <c r="N652" s="1"/>
      <c r="O652" s="1"/>
      <c r="P652" s="114"/>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row>
    <row r="653" spans="1:41" ht="15.75" customHeight="1">
      <c r="A653" s="1"/>
      <c r="B653" s="1"/>
      <c r="C653" s="1"/>
      <c r="D653" s="1"/>
      <c r="E653" s="1"/>
      <c r="F653" s="1"/>
      <c r="G653" s="1"/>
      <c r="H653" s="1"/>
      <c r="I653" s="1"/>
      <c r="J653" s="1"/>
      <c r="K653" s="1"/>
      <c r="L653" s="1"/>
      <c r="M653" s="1"/>
      <c r="N653" s="1"/>
      <c r="O653" s="1"/>
      <c r="P653" s="114"/>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row>
    <row r="654" spans="1:41" ht="15.75" customHeight="1">
      <c r="A654" s="1"/>
      <c r="B654" s="1"/>
      <c r="C654" s="1"/>
      <c r="D654" s="1"/>
      <c r="E654" s="1"/>
      <c r="F654" s="1"/>
      <c r="G654" s="1"/>
      <c r="H654" s="1"/>
      <c r="I654" s="1"/>
      <c r="J654" s="1"/>
      <c r="K654" s="1"/>
      <c r="L654" s="1"/>
      <c r="M654" s="1"/>
      <c r="N654" s="1"/>
      <c r="O654" s="1"/>
      <c r="P654" s="114"/>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row>
    <row r="655" spans="1:41" ht="15.75" customHeight="1">
      <c r="A655" s="1"/>
      <c r="B655" s="1"/>
      <c r="C655" s="1"/>
      <c r="D655" s="1"/>
      <c r="E655" s="1"/>
      <c r="F655" s="1"/>
      <c r="G655" s="1"/>
      <c r="H655" s="1"/>
      <c r="I655" s="1"/>
      <c r="J655" s="1"/>
      <c r="K655" s="1"/>
      <c r="L655" s="1"/>
      <c r="M655" s="1"/>
      <c r="N655" s="1"/>
      <c r="O655" s="1"/>
      <c r="P655" s="114"/>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row>
    <row r="656" spans="1:41" ht="15.75" customHeight="1">
      <c r="A656" s="1"/>
      <c r="B656" s="1"/>
      <c r="C656" s="1"/>
      <c r="D656" s="1"/>
      <c r="E656" s="1"/>
      <c r="F656" s="1"/>
      <c r="G656" s="1"/>
      <c r="H656" s="1"/>
      <c r="I656" s="1"/>
      <c r="J656" s="1"/>
      <c r="K656" s="1"/>
      <c r="L656" s="1"/>
      <c r="M656" s="1"/>
      <c r="N656" s="1"/>
      <c r="O656" s="1"/>
      <c r="P656" s="114"/>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row>
    <row r="657" spans="1:41" ht="15.75" customHeight="1">
      <c r="A657" s="1"/>
      <c r="B657" s="1"/>
      <c r="C657" s="1"/>
      <c r="D657" s="1"/>
      <c r="E657" s="1"/>
      <c r="F657" s="1"/>
      <c r="G657" s="1"/>
      <c r="H657" s="1"/>
      <c r="I657" s="1"/>
      <c r="J657" s="1"/>
      <c r="K657" s="1"/>
      <c r="L657" s="1"/>
      <c r="M657" s="1"/>
      <c r="N657" s="1"/>
      <c r="O657" s="1"/>
      <c r="P657" s="114"/>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row>
    <row r="658" spans="1:41" ht="15.75" customHeight="1">
      <c r="A658" s="1"/>
      <c r="B658" s="1"/>
      <c r="C658" s="1"/>
      <c r="D658" s="1"/>
      <c r="E658" s="1"/>
      <c r="F658" s="1"/>
      <c r="G658" s="1"/>
      <c r="H658" s="1"/>
      <c r="I658" s="1"/>
      <c r="J658" s="1"/>
      <c r="K658" s="1"/>
      <c r="L658" s="1"/>
      <c r="M658" s="1"/>
      <c r="N658" s="1"/>
      <c r="O658" s="1"/>
      <c r="P658" s="114"/>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row>
    <row r="659" spans="1:41" ht="15.75" customHeight="1">
      <c r="A659" s="1"/>
      <c r="B659" s="1"/>
      <c r="C659" s="1"/>
      <c r="D659" s="1"/>
      <c r="E659" s="1"/>
      <c r="F659" s="1"/>
      <c r="G659" s="1"/>
      <c r="H659" s="1"/>
      <c r="I659" s="1"/>
      <c r="J659" s="1"/>
      <c r="K659" s="1"/>
      <c r="L659" s="1"/>
      <c r="M659" s="1"/>
      <c r="N659" s="1"/>
      <c r="O659" s="1"/>
      <c r="P659" s="114"/>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row>
    <row r="660" spans="1:41" ht="15.75" customHeight="1">
      <c r="A660" s="1"/>
      <c r="B660" s="1"/>
      <c r="C660" s="1"/>
      <c r="D660" s="1"/>
      <c r="E660" s="1"/>
      <c r="F660" s="1"/>
      <c r="G660" s="1"/>
      <c r="H660" s="1"/>
      <c r="I660" s="1"/>
      <c r="J660" s="1"/>
      <c r="K660" s="1"/>
      <c r="L660" s="1"/>
      <c r="M660" s="1"/>
      <c r="N660" s="1"/>
      <c r="O660" s="1"/>
      <c r="P660" s="114"/>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row>
    <row r="661" spans="1:41" ht="15.75" customHeight="1">
      <c r="A661" s="1"/>
      <c r="B661" s="1"/>
      <c r="C661" s="1"/>
      <c r="D661" s="1"/>
      <c r="E661" s="1"/>
      <c r="F661" s="1"/>
      <c r="G661" s="1"/>
      <c r="H661" s="1"/>
      <c r="I661" s="1"/>
      <c r="J661" s="1"/>
      <c r="K661" s="1"/>
      <c r="L661" s="1"/>
      <c r="M661" s="1"/>
      <c r="N661" s="1"/>
      <c r="O661" s="1"/>
      <c r="P661" s="114"/>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row>
    <row r="662" spans="1:41" ht="15.75" customHeight="1">
      <c r="A662" s="1"/>
      <c r="B662" s="1"/>
      <c r="C662" s="1"/>
      <c r="D662" s="1"/>
      <c r="E662" s="1"/>
      <c r="F662" s="1"/>
      <c r="G662" s="1"/>
      <c r="H662" s="1"/>
      <c r="I662" s="1"/>
      <c r="J662" s="1"/>
      <c r="K662" s="1"/>
      <c r="L662" s="1"/>
      <c r="M662" s="1"/>
      <c r="N662" s="1"/>
      <c r="O662" s="1"/>
      <c r="P662" s="114"/>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row>
    <row r="663" spans="1:41" ht="15.75" customHeight="1">
      <c r="A663" s="1"/>
      <c r="B663" s="1"/>
      <c r="C663" s="1"/>
      <c r="D663" s="1"/>
      <c r="E663" s="1"/>
      <c r="F663" s="1"/>
      <c r="G663" s="1"/>
      <c r="H663" s="1"/>
      <c r="I663" s="1"/>
      <c r="J663" s="1"/>
      <c r="K663" s="1"/>
      <c r="L663" s="1"/>
      <c r="M663" s="1"/>
      <c r="N663" s="1"/>
      <c r="O663" s="1"/>
      <c r="P663" s="114"/>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row>
    <row r="664" spans="1:41" ht="15.75" customHeight="1">
      <c r="A664" s="1"/>
      <c r="B664" s="1"/>
      <c r="C664" s="1"/>
      <c r="D664" s="1"/>
      <c r="E664" s="1"/>
      <c r="F664" s="1"/>
      <c r="G664" s="1"/>
      <c r="H664" s="1"/>
      <c r="I664" s="1"/>
      <c r="J664" s="1"/>
      <c r="K664" s="1"/>
      <c r="L664" s="1"/>
      <c r="M664" s="1"/>
      <c r="N664" s="1"/>
      <c r="O664" s="1"/>
      <c r="P664" s="114"/>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row>
    <row r="665" spans="1:41" ht="15.75" customHeight="1">
      <c r="A665" s="1"/>
      <c r="B665" s="1"/>
      <c r="C665" s="1"/>
      <c r="D665" s="1"/>
      <c r="E665" s="1"/>
      <c r="F665" s="1"/>
      <c r="G665" s="1"/>
      <c r="H665" s="1"/>
      <c r="I665" s="1"/>
      <c r="J665" s="1"/>
      <c r="K665" s="1"/>
      <c r="L665" s="1"/>
      <c r="M665" s="1"/>
      <c r="N665" s="1"/>
      <c r="O665" s="1"/>
      <c r="P665" s="114"/>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row>
    <row r="666" spans="1:41" ht="15.75" customHeight="1">
      <c r="A666" s="1"/>
      <c r="B666" s="1"/>
      <c r="C666" s="1"/>
      <c r="D666" s="1"/>
      <c r="E666" s="1"/>
      <c r="F666" s="1"/>
      <c r="G666" s="1"/>
      <c r="H666" s="1"/>
      <c r="I666" s="1"/>
      <c r="J666" s="1"/>
      <c r="K666" s="1"/>
      <c r="L666" s="1"/>
      <c r="M666" s="1"/>
      <c r="N666" s="1"/>
      <c r="O666" s="1"/>
      <c r="P666" s="114"/>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row>
    <row r="667" spans="1:41" ht="15.75" customHeight="1">
      <c r="A667" s="1"/>
      <c r="B667" s="1"/>
      <c r="C667" s="1"/>
      <c r="D667" s="1"/>
      <c r="E667" s="1"/>
      <c r="F667" s="1"/>
      <c r="G667" s="1"/>
      <c r="H667" s="1"/>
      <c r="I667" s="1"/>
      <c r="J667" s="1"/>
      <c r="K667" s="1"/>
      <c r="L667" s="1"/>
      <c r="M667" s="1"/>
      <c r="N667" s="1"/>
      <c r="O667" s="1"/>
      <c r="P667" s="114"/>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row>
    <row r="668" spans="1:41" ht="15.75" customHeight="1">
      <c r="A668" s="1"/>
      <c r="B668" s="1"/>
      <c r="C668" s="1"/>
      <c r="D668" s="1"/>
      <c r="E668" s="1"/>
      <c r="F668" s="1"/>
      <c r="G668" s="1"/>
      <c r="H668" s="1"/>
      <c r="I668" s="1"/>
      <c r="J668" s="1"/>
      <c r="K668" s="1"/>
      <c r="L668" s="1"/>
      <c r="M668" s="1"/>
      <c r="N668" s="1"/>
      <c r="O668" s="1"/>
      <c r="P668" s="114"/>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row>
    <row r="669" spans="1:41" ht="15.75" customHeight="1">
      <c r="A669" s="1"/>
      <c r="B669" s="1"/>
      <c r="C669" s="1"/>
      <c r="D669" s="1"/>
      <c r="E669" s="1"/>
      <c r="F669" s="1"/>
      <c r="G669" s="1"/>
      <c r="H669" s="1"/>
      <c r="I669" s="1"/>
      <c r="J669" s="1"/>
      <c r="K669" s="1"/>
      <c r="L669" s="1"/>
      <c r="M669" s="1"/>
      <c r="N669" s="1"/>
      <c r="O669" s="1"/>
      <c r="P669" s="114"/>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row>
    <row r="670" spans="1:41" ht="15.75" customHeight="1">
      <c r="A670" s="1"/>
      <c r="B670" s="1"/>
      <c r="C670" s="1"/>
      <c r="D670" s="1"/>
      <c r="E670" s="1"/>
      <c r="F670" s="1"/>
      <c r="G670" s="1"/>
      <c r="H670" s="1"/>
      <c r="I670" s="1"/>
      <c r="J670" s="1"/>
      <c r="K670" s="1"/>
      <c r="L670" s="1"/>
      <c r="M670" s="1"/>
      <c r="N670" s="1"/>
      <c r="O670" s="1"/>
      <c r="P670" s="114"/>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row>
    <row r="671" spans="1:41" ht="15.75" customHeight="1">
      <c r="A671" s="1"/>
      <c r="B671" s="1"/>
      <c r="C671" s="1"/>
      <c r="D671" s="1"/>
      <c r="E671" s="1"/>
      <c r="F671" s="1"/>
      <c r="G671" s="1"/>
      <c r="H671" s="1"/>
      <c r="I671" s="1"/>
      <c r="J671" s="1"/>
      <c r="K671" s="1"/>
      <c r="L671" s="1"/>
      <c r="M671" s="1"/>
      <c r="N671" s="1"/>
      <c r="O671" s="1"/>
      <c r="P671" s="114"/>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row>
    <row r="672" spans="1:41" ht="15.75" customHeight="1">
      <c r="A672" s="1"/>
      <c r="B672" s="1"/>
      <c r="C672" s="1"/>
      <c r="D672" s="1"/>
      <c r="E672" s="1"/>
      <c r="F672" s="1"/>
      <c r="G672" s="1"/>
      <c r="H672" s="1"/>
      <c r="I672" s="1"/>
      <c r="J672" s="1"/>
      <c r="K672" s="1"/>
      <c r="L672" s="1"/>
      <c r="M672" s="1"/>
      <c r="N672" s="1"/>
      <c r="O672" s="1"/>
      <c r="P672" s="114"/>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row>
    <row r="673" spans="1:41" ht="15.75" customHeight="1">
      <c r="A673" s="1"/>
      <c r="B673" s="1"/>
      <c r="C673" s="1"/>
      <c r="D673" s="1"/>
      <c r="E673" s="1"/>
      <c r="F673" s="1"/>
      <c r="G673" s="1"/>
      <c r="H673" s="1"/>
      <c r="I673" s="1"/>
      <c r="J673" s="1"/>
      <c r="K673" s="1"/>
      <c r="L673" s="1"/>
      <c r="M673" s="1"/>
      <c r="N673" s="1"/>
      <c r="O673" s="1"/>
      <c r="P673" s="114"/>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row>
    <row r="674" spans="1:41" ht="15.75" customHeight="1">
      <c r="A674" s="1"/>
      <c r="B674" s="1"/>
      <c r="C674" s="1"/>
      <c r="D674" s="1"/>
      <c r="E674" s="1"/>
      <c r="F674" s="1"/>
      <c r="G674" s="1"/>
      <c r="H674" s="1"/>
      <c r="I674" s="1"/>
      <c r="J674" s="1"/>
      <c r="K674" s="1"/>
      <c r="L674" s="1"/>
      <c r="M674" s="1"/>
      <c r="N674" s="1"/>
      <c r="O674" s="1"/>
      <c r="P674" s="114"/>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row>
    <row r="675" spans="1:41" ht="15.75" customHeight="1">
      <c r="A675" s="1"/>
      <c r="B675" s="1"/>
      <c r="C675" s="1"/>
      <c r="D675" s="1"/>
      <c r="E675" s="1"/>
      <c r="F675" s="1"/>
      <c r="G675" s="1"/>
      <c r="H675" s="1"/>
      <c r="I675" s="1"/>
      <c r="J675" s="1"/>
      <c r="K675" s="1"/>
      <c r="L675" s="1"/>
      <c r="M675" s="1"/>
      <c r="N675" s="1"/>
      <c r="O675" s="1"/>
      <c r="P675" s="114"/>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row>
    <row r="676" spans="1:41" ht="15.75" customHeight="1">
      <c r="A676" s="1"/>
      <c r="B676" s="1"/>
      <c r="C676" s="1"/>
      <c r="D676" s="1"/>
      <c r="E676" s="1"/>
      <c r="F676" s="1"/>
      <c r="G676" s="1"/>
      <c r="H676" s="1"/>
      <c r="I676" s="1"/>
      <c r="J676" s="1"/>
      <c r="K676" s="1"/>
      <c r="L676" s="1"/>
      <c r="M676" s="1"/>
      <c r="N676" s="1"/>
      <c r="O676" s="1"/>
      <c r="P676" s="114"/>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row>
    <row r="677" spans="1:41" ht="15.75" customHeight="1">
      <c r="A677" s="1"/>
      <c r="B677" s="1"/>
      <c r="C677" s="1"/>
      <c r="D677" s="1"/>
      <c r="E677" s="1"/>
      <c r="F677" s="1"/>
      <c r="G677" s="1"/>
      <c r="H677" s="1"/>
      <c r="I677" s="1"/>
      <c r="J677" s="1"/>
      <c r="K677" s="1"/>
      <c r="L677" s="1"/>
      <c r="M677" s="1"/>
      <c r="N677" s="1"/>
      <c r="O677" s="1"/>
      <c r="P677" s="114"/>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row>
    <row r="678" spans="1:41" ht="15.75" customHeight="1">
      <c r="A678" s="1"/>
      <c r="B678" s="1"/>
      <c r="C678" s="1"/>
      <c r="D678" s="1"/>
      <c r="E678" s="1"/>
      <c r="F678" s="1"/>
      <c r="G678" s="1"/>
      <c r="H678" s="1"/>
      <c r="I678" s="1"/>
      <c r="J678" s="1"/>
      <c r="K678" s="1"/>
      <c r="L678" s="1"/>
      <c r="M678" s="1"/>
      <c r="N678" s="1"/>
      <c r="O678" s="1"/>
      <c r="P678" s="114"/>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row>
    <row r="679" spans="1:41" ht="15.75" customHeight="1">
      <c r="A679" s="1"/>
      <c r="B679" s="1"/>
      <c r="C679" s="1"/>
      <c r="D679" s="1"/>
      <c r="E679" s="1"/>
      <c r="F679" s="1"/>
      <c r="G679" s="1"/>
      <c r="H679" s="1"/>
      <c r="I679" s="1"/>
      <c r="J679" s="1"/>
      <c r="K679" s="1"/>
      <c r="L679" s="1"/>
      <c r="M679" s="1"/>
      <c r="N679" s="1"/>
      <c r="O679" s="1"/>
      <c r="P679" s="114"/>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row>
    <row r="680" spans="1:41" ht="15.75" customHeight="1">
      <c r="A680" s="1"/>
      <c r="B680" s="1"/>
      <c r="C680" s="1"/>
      <c r="D680" s="1"/>
      <c r="E680" s="1"/>
      <c r="F680" s="1"/>
      <c r="G680" s="1"/>
      <c r="H680" s="1"/>
      <c r="I680" s="1"/>
      <c r="J680" s="1"/>
      <c r="K680" s="1"/>
      <c r="L680" s="1"/>
      <c r="M680" s="1"/>
      <c r="N680" s="1"/>
      <c r="O680" s="1"/>
      <c r="P680" s="114"/>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row>
    <row r="681" spans="1:41" ht="15.75" customHeight="1">
      <c r="A681" s="1"/>
      <c r="B681" s="1"/>
      <c r="C681" s="1"/>
      <c r="D681" s="1"/>
      <c r="E681" s="1"/>
      <c r="F681" s="1"/>
      <c r="G681" s="1"/>
      <c r="H681" s="1"/>
      <c r="I681" s="1"/>
      <c r="J681" s="1"/>
      <c r="K681" s="1"/>
      <c r="L681" s="1"/>
      <c r="M681" s="1"/>
      <c r="N681" s="1"/>
      <c r="O681" s="1"/>
      <c r="P681" s="114"/>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row>
    <row r="682" spans="1:41" ht="15.75" customHeight="1">
      <c r="A682" s="1"/>
      <c r="B682" s="1"/>
      <c r="C682" s="1"/>
      <c r="D682" s="1"/>
      <c r="E682" s="1"/>
      <c r="F682" s="1"/>
      <c r="G682" s="1"/>
      <c r="H682" s="1"/>
      <c r="I682" s="1"/>
      <c r="J682" s="1"/>
      <c r="K682" s="1"/>
      <c r="L682" s="1"/>
      <c r="M682" s="1"/>
      <c r="N682" s="1"/>
      <c r="O682" s="1"/>
      <c r="P682" s="114"/>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row>
    <row r="683" spans="1:41" ht="15.75" customHeight="1">
      <c r="A683" s="1"/>
      <c r="B683" s="1"/>
      <c r="C683" s="1"/>
      <c r="D683" s="1"/>
      <c r="E683" s="1"/>
      <c r="F683" s="1"/>
      <c r="G683" s="1"/>
      <c r="H683" s="1"/>
      <c r="I683" s="1"/>
      <c r="J683" s="1"/>
      <c r="K683" s="1"/>
      <c r="L683" s="1"/>
      <c r="M683" s="1"/>
      <c r="N683" s="1"/>
      <c r="O683" s="1"/>
      <c r="P683" s="114"/>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row>
    <row r="684" spans="1:41" ht="15.75" customHeight="1">
      <c r="A684" s="1"/>
      <c r="B684" s="1"/>
      <c r="C684" s="1"/>
      <c r="D684" s="1"/>
      <c r="E684" s="1"/>
      <c r="F684" s="1"/>
      <c r="G684" s="1"/>
      <c r="H684" s="1"/>
      <c r="I684" s="1"/>
      <c r="J684" s="1"/>
      <c r="K684" s="1"/>
      <c r="L684" s="1"/>
      <c r="M684" s="1"/>
      <c r="N684" s="1"/>
      <c r="O684" s="1"/>
      <c r="P684" s="114"/>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row>
    <row r="685" spans="1:41" ht="15.75" customHeight="1">
      <c r="A685" s="1"/>
      <c r="B685" s="1"/>
      <c r="C685" s="1"/>
      <c r="D685" s="1"/>
      <c r="E685" s="1"/>
      <c r="F685" s="1"/>
      <c r="G685" s="1"/>
      <c r="H685" s="1"/>
      <c r="I685" s="1"/>
      <c r="J685" s="1"/>
      <c r="K685" s="1"/>
      <c r="L685" s="1"/>
      <c r="M685" s="1"/>
      <c r="N685" s="1"/>
      <c r="O685" s="1"/>
      <c r="P685" s="114"/>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row>
    <row r="686" spans="1:41" ht="15.75" customHeight="1">
      <c r="A686" s="1"/>
      <c r="B686" s="1"/>
      <c r="C686" s="1"/>
      <c r="D686" s="1"/>
      <c r="E686" s="1"/>
      <c r="F686" s="1"/>
      <c r="G686" s="1"/>
      <c r="H686" s="1"/>
      <c r="I686" s="1"/>
      <c r="J686" s="1"/>
      <c r="K686" s="1"/>
      <c r="L686" s="1"/>
      <c r="M686" s="1"/>
      <c r="N686" s="1"/>
      <c r="O686" s="1"/>
      <c r="P686" s="114"/>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row>
    <row r="687" spans="1:41" ht="15.75" customHeight="1">
      <c r="A687" s="1"/>
      <c r="B687" s="1"/>
      <c r="C687" s="1"/>
      <c r="D687" s="1"/>
      <c r="E687" s="1"/>
      <c r="F687" s="1"/>
      <c r="G687" s="1"/>
      <c r="H687" s="1"/>
      <c r="I687" s="1"/>
      <c r="J687" s="1"/>
      <c r="K687" s="1"/>
      <c r="L687" s="1"/>
      <c r="M687" s="1"/>
      <c r="N687" s="1"/>
      <c r="O687" s="1"/>
      <c r="P687" s="114"/>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row>
    <row r="688" spans="1:41" ht="15.75" customHeight="1">
      <c r="A688" s="1"/>
      <c r="B688" s="1"/>
      <c r="C688" s="1"/>
      <c r="D688" s="1"/>
      <c r="E688" s="1"/>
      <c r="F688" s="1"/>
      <c r="G688" s="1"/>
      <c r="H688" s="1"/>
      <c r="I688" s="1"/>
      <c r="J688" s="1"/>
      <c r="K688" s="1"/>
      <c r="L688" s="1"/>
      <c r="M688" s="1"/>
      <c r="N688" s="1"/>
      <c r="O688" s="1"/>
      <c r="P688" s="114"/>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row>
    <row r="689" spans="1:41" ht="15.75" customHeight="1">
      <c r="A689" s="1"/>
      <c r="B689" s="1"/>
      <c r="C689" s="1"/>
      <c r="D689" s="1"/>
      <c r="E689" s="1"/>
      <c r="F689" s="1"/>
      <c r="G689" s="1"/>
      <c r="H689" s="1"/>
      <c r="I689" s="1"/>
      <c r="J689" s="1"/>
      <c r="K689" s="1"/>
      <c r="L689" s="1"/>
      <c r="M689" s="1"/>
      <c r="N689" s="1"/>
      <c r="O689" s="1"/>
      <c r="P689" s="114"/>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row>
    <row r="690" spans="1:41" ht="15.75" customHeight="1">
      <c r="A690" s="1"/>
      <c r="B690" s="1"/>
      <c r="C690" s="1"/>
      <c r="D690" s="1"/>
      <c r="E690" s="1"/>
      <c r="F690" s="1"/>
      <c r="G690" s="1"/>
      <c r="H690" s="1"/>
      <c r="I690" s="1"/>
      <c r="J690" s="1"/>
      <c r="K690" s="1"/>
      <c r="L690" s="1"/>
      <c r="M690" s="1"/>
      <c r="N690" s="1"/>
      <c r="O690" s="1"/>
      <c r="P690" s="114"/>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row>
    <row r="691" spans="1:41" ht="15.75" customHeight="1">
      <c r="A691" s="1"/>
      <c r="B691" s="1"/>
      <c r="C691" s="1"/>
      <c r="D691" s="1"/>
      <c r="E691" s="1"/>
      <c r="F691" s="1"/>
      <c r="G691" s="1"/>
      <c r="H691" s="1"/>
      <c r="I691" s="1"/>
      <c r="J691" s="1"/>
      <c r="K691" s="1"/>
      <c r="L691" s="1"/>
      <c r="M691" s="1"/>
      <c r="N691" s="1"/>
      <c r="O691" s="1"/>
      <c r="P691" s="114"/>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row>
    <row r="692" spans="1:41" ht="15.75" customHeight="1">
      <c r="A692" s="1"/>
      <c r="B692" s="1"/>
      <c r="C692" s="1"/>
      <c r="D692" s="1"/>
      <c r="E692" s="1"/>
      <c r="F692" s="1"/>
      <c r="G692" s="1"/>
      <c r="H692" s="1"/>
      <c r="I692" s="1"/>
      <c r="J692" s="1"/>
      <c r="K692" s="1"/>
      <c r="L692" s="1"/>
      <c r="M692" s="1"/>
      <c r="N692" s="1"/>
      <c r="O692" s="1"/>
      <c r="P692" s="114"/>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row>
    <row r="693" spans="1:41" ht="15.75" customHeight="1">
      <c r="A693" s="1"/>
      <c r="B693" s="1"/>
      <c r="C693" s="1"/>
      <c r="D693" s="1"/>
      <c r="E693" s="1"/>
      <c r="F693" s="1"/>
      <c r="G693" s="1"/>
      <c r="H693" s="1"/>
      <c r="I693" s="1"/>
      <c r="J693" s="1"/>
      <c r="K693" s="1"/>
      <c r="L693" s="1"/>
      <c r="M693" s="1"/>
      <c r="N693" s="1"/>
      <c r="O693" s="1"/>
      <c r="P693" s="114"/>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row>
    <row r="694" spans="1:41" ht="15.75" customHeight="1">
      <c r="A694" s="1"/>
      <c r="B694" s="1"/>
      <c r="C694" s="1"/>
      <c r="D694" s="1"/>
      <c r="E694" s="1"/>
      <c r="F694" s="1"/>
      <c r="G694" s="1"/>
      <c r="H694" s="1"/>
      <c r="I694" s="1"/>
      <c r="J694" s="1"/>
      <c r="K694" s="1"/>
      <c r="L694" s="1"/>
      <c r="M694" s="1"/>
      <c r="N694" s="1"/>
      <c r="O694" s="1"/>
      <c r="P694" s="114"/>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row>
    <row r="695" spans="1:41" ht="15.75" customHeight="1">
      <c r="A695" s="1"/>
      <c r="B695" s="1"/>
      <c r="C695" s="1"/>
      <c r="D695" s="1"/>
      <c r="E695" s="1"/>
      <c r="F695" s="1"/>
      <c r="G695" s="1"/>
      <c r="H695" s="1"/>
      <c r="I695" s="1"/>
      <c r="J695" s="1"/>
      <c r="K695" s="1"/>
      <c r="L695" s="1"/>
      <c r="M695" s="1"/>
      <c r="N695" s="1"/>
      <c r="O695" s="1"/>
      <c r="P695" s="114"/>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row>
    <row r="696" spans="1:41" ht="15.75" customHeight="1">
      <c r="A696" s="1"/>
      <c r="B696" s="1"/>
      <c r="C696" s="1"/>
      <c r="D696" s="1"/>
      <c r="E696" s="1"/>
      <c r="F696" s="1"/>
      <c r="G696" s="1"/>
      <c r="H696" s="1"/>
      <c r="I696" s="1"/>
      <c r="J696" s="1"/>
      <c r="K696" s="1"/>
      <c r="L696" s="1"/>
      <c r="M696" s="1"/>
      <c r="N696" s="1"/>
      <c r="O696" s="1"/>
      <c r="P696" s="114"/>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row>
    <row r="697" spans="1:41" ht="15.75" customHeight="1">
      <c r="A697" s="1"/>
      <c r="B697" s="1"/>
      <c r="C697" s="1"/>
      <c r="D697" s="1"/>
      <c r="E697" s="1"/>
      <c r="F697" s="1"/>
      <c r="G697" s="1"/>
      <c r="H697" s="1"/>
      <c r="I697" s="1"/>
      <c r="J697" s="1"/>
      <c r="K697" s="1"/>
      <c r="L697" s="1"/>
      <c r="M697" s="1"/>
      <c r="N697" s="1"/>
      <c r="O697" s="1"/>
      <c r="P697" s="114"/>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row>
    <row r="698" spans="1:41" ht="15.75" customHeight="1">
      <c r="A698" s="1"/>
      <c r="B698" s="1"/>
      <c r="C698" s="1"/>
      <c r="D698" s="1"/>
      <c r="E698" s="1"/>
      <c r="F698" s="1"/>
      <c r="G698" s="1"/>
      <c r="H698" s="1"/>
      <c r="I698" s="1"/>
      <c r="J698" s="1"/>
      <c r="K698" s="1"/>
      <c r="L698" s="1"/>
      <c r="M698" s="1"/>
      <c r="N698" s="1"/>
      <c r="O698" s="1"/>
      <c r="P698" s="114"/>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row>
    <row r="699" spans="1:41" ht="15.75" customHeight="1">
      <c r="A699" s="1"/>
      <c r="B699" s="1"/>
      <c r="C699" s="1"/>
      <c r="D699" s="1"/>
      <c r="E699" s="1"/>
      <c r="F699" s="1"/>
      <c r="G699" s="1"/>
      <c r="H699" s="1"/>
      <c r="I699" s="1"/>
      <c r="J699" s="1"/>
      <c r="K699" s="1"/>
      <c r="L699" s="1"/>
      <c r="M699" s="1"/>
      <c r="N699" s="1"/>
      <c r="O699" s="1"/>
      <c r="P699" s="114"/>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row>
    <row r="700" spans="1:41" ht="15.75" customHeight="1">
      <c r="A700" s="1"/>
      <c r="B700" s="1"/>
      <c r="C700" s="1"/>
      <c r="D700" s="1"/>
      <c r="E700" s="1"/>
      <c r="F700" s="1"/>
      <c r="G700" s="1"/>
      <c r="H700" s="1"/>
      <c r="I700" s="1"/>
      <c r="J700" s="1"/>
      <c r="K700" s="1"/>
      <c r="L700" s="1"/>
      <c r="M700" s="1"/>
      <c r="N700" s="1"/>
      <c r="O700" s="1"/>
      <c r="P700" s="114"/>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row>
    <row r="701" spans="1:41" ht="15.75" customHeight="1">
      <c r="A701" s="1"/>
      <c r="B701" s="1"/>
      <c r="C701" s="1"/>
      <c r="D701" s="1"/>
      <c r="E701" s="1"/>
      <c r="F701" s="1"/>
      <c r="G701" s="1"/>
      <c r="H701" s="1"/>
      <c r="I701" s="1"/>
      <c r="J701" s="1"/>
      <c r="K701" s="1"/>
      <c r="L701" s="1"/>
      <c r="M701" s="1"/>
      <c r="N701" s="1"/>
      <c r="O701" s="1"/>
      <c r="P701" s="114"/>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row>
    <row r="702" spans="1:41" ht="15.75" customHeight="1">
      <c r="A702" s="1"/>
      <c r="B702" s="1"/>
      <c r="C702" s="1"/>
      <c r="D702" s="1"/>
      <c r="E702" s="1"/>
      <c r="F702" s="1"/>
      <c r="G702" s="1"/>
      <c r="H702" s="1"/>
      <c r="I702" s="1"/>
      <c r="J702" s="1"/>
      <c r="K702" s="1"/>
      <c r="L702" s="1"/>
      <c r="M702" s="1"/>
      <c r="N702" s="1"/>
      <c r="O702" s="1"/>
      <c r="P702" s="114"/>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row>
    <row r="703" spans="1:41" ht="15.75" customHeight="1">
      <c r="A703" s="1"/>
      <c r="B703" s="1"/>
      <c r="C703" s="1"/>
      <c r="D703" s="1"/>
      <c r="E703" s="1"/>
      <c r="F703" s="1"/>
      <c r="G703" s="1"/>
      <c r="H703" s="1"/>
      <c r="I703" s="1"/>
      <c r="J703" s="1"/>
      <c r="K703" s="1"/>
      <c r="L703" s="1"/>
      <c r="M703" s="1"/>
      <c r="N703" s="1"/>
      <c r="O703" s="1"/>
      <c r="P703" s="114"/>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row>
    <row r="704" spans="1:41" ht="15.75" customHeight="1">
      <c r="A704" s="1"/>
      <c r="B704" s="1"/>
      <c r="C704" s="1"/>
      <c r="D704" s="1"/>
      <c r="E704" s="1"/>
      <c r="F704" s="1"/>
      <c r="G704" s="1"/>
      <c r="H704" s="1"/>
      <c r="I704" s="1"/>
      <c r="J704" s="1"/>
      <c r="K704" s="1"/>
      <c r="L704" s="1"/>
      <c r="M704" s="1"/>
      <c r="N704" s="1"/>
      <c r="O704" s="1"/>
      <c r="P704" s="114"/>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row>
    <row r="705" spans="1:41" ht="15.75" customHeight="1">
      <c r="A705" s="1"/>
      <c r="B705" s="1"/>
      <c r="C705" s="1"/>
      <c r="D705" s="1"/>
      <c r="E705" s="1"/>
      <c r="F705" s="1"/>
      <c r="G705" s="1"/>
      <c r="H705" s="1"/>
      <c r="I705" s="1"/>
      <c r="J705" s="1"/>
      <c r="K705" s="1"/>
      <c r="L705" s="1"/>
      <c r="M705" s="1"/>
      <c r="N705" s="1"/>
      <c r="O705" s="1"/>
      <c r="P705" s="114"/>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row>
    <row r="706" spans="1:41" ht="15.75" customHeight="1">
      <c r="A706" s="1"/>
      <c r="B706" s="1"/>
      <c r="C706" s="1"/>
      <c r="D706" s="1"/>
      <c r="E706" s="1"/>
      <c r="F706" s="1"/>
      <c r="G706" s="1"/>
      <c r="H706" s="1"/>
      <c r="I706" s="1"/>
      <c r="J706" s="1"/>
      <c r="K706" s="1"/>
      <c r="L706" s="1"/>
      <c r="M706" s="1"/>
      <c r="N706" s="1"/>
      <c r="O706" s="1"/>
      <c r="P706" s="114"/>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row>
    <row r="707" spans="1:41" ht="15.75" customHeight="1">
      <c r="A707" s="1"/>
      <c r="B707" s="1"/>
      <c r="C707" s="1"/>
      <c r="D707" s="1"/>
      <c r="E707" s="1"/>
      <c r="F707" s="1"/>
      <c r="G707" s="1"/>
      <c r="H707" s="1"/>
      <c r="I707" s="1"/>
      <c r="J707" s="1"/>
      <c r="K707" s="1"/>
      <c r="L707" s="1"/>
      <c r="M707" s="1"/>
      <c r="N707" s="1"/>
      <c r="O707" s="1"/>
      <c r="P707" s="114"/>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row>
    <row r="708" spans="1:41" ht="15.75" customHeight="1">
      <c r="A708" s="1"/>
      <c r="B708" s="1"/>
      <c r="C708" s="1"/>
      <c r="D708" s="1"/>
      <c r="E708" s="1"/>
      <c r="F708" s="1"/>
      <c r="G708" s="1"/>
      <c r="H708" s="1"/>
      <c r="I708" s="1"/>
      <c r="J708" s="1"/>
      <c r="K708" s="1"/>
      <c r="L708" s="1"/>
      <c r="M708" s="1"/>
      <c r="N708" s="1"/>
      <c r="O708" s="1"/>
      <c r="P708" s="114"/>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row>
    <row r="709" spans="1:41" ht="15.75" customHeight="1">
      <c r="A709" s="1"/>
      <c r="B709" s="1"/>
      <c r="C709" s="1"/>
      <c r="D709" s="1"/>
      <c r="E709" s="1"/>
      <c r="F709" s="1"/>
      <c r="G709" s="1"/>
      <c r="H709" s="1"/>
      <c r="I709" s="1"/>
      <c r="J709" s="1"/>
      <c r="K709" s="1"/>
      <c r="L709" s="1"/>
      <c r="M709" s="1"/>
      <c r="N709" s="1"/>
      <c r="O709" s="1"/>
      <c r="P709" s="114"/>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row>
    <row r="710" spans="1:41" ht="15.75" customHeight="1">
      <c r="A710" s="1"/>
      <c r="B710" s="1"/>
      <c r="C710" s="1"/>
      <c r="D710" s="1"/>
      <c r="E710" s="1"/>
      <c r="F710" s="1"/>
      <c r="G710" s="1"/>
      <c r="H710" s="1"/>
      <c r="I710" s="1"/>
      <c r="J710" s="1"/>
      <c r="K710" s="1"/>
      <c r="L710" s="1"/>
      <c r="M710" s="1"/>
      <c r="N710" s="1"/>
      <c r="O710" s="1"/>
      <c r="P710" s="114"/>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row>
    <row r="711" spans="1:41" ht="15.75" customHeight="1">
      <c r="A711" s="1"/>
      <c r="B711" s="1"/>
      <c r="C711" s="1"/>
      <c r="D711" s="1"/>
      <c r="E711" s="1"/>
      <c r="F711" s="1"/>
      <c r="G711" s="1"/>
      <c r="H711" s="1"/>
      <c r="I711" s="1"/>
      <c r="J711" s="1"/>
      <c r="K711" s="1"/>
      <c r="L711" s="1"/>
      <c r="M711" s="1"/>
      <c r="N711" s="1"/>
      <c r="O711" s="1"/>
      <c r="P711" s="114"/>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row>
    <row r="712" spans="1:41" ht="15.75" customHeight="1">
      <c r="A712" s="1"/>
      <c r="B712" s="1"/>
      <c r="C712" s="1"/>
      <c r="D712" s="1"/>
      <c r="E712" s="1"/>
      <c r="F712" s="1"/>
      <c r="G712" s="1"/>
      <c r="H712" s="1"/>
      <c r="I712" s="1"/>
      <c r="J712" s="1"/>
      <c r="K712" s="1"/>
      <c r="L712" s="1"/>
      <c r="M712" s="1"/>
      <c r="N712" s="1"/>
      <c r="O712" s="1"/>
      <c r="P712" s="114"/>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row>
    <row r="713" spans="1:41" ht="15.75" customHeight="1">
      <c r="A713" s="1"/>
      <c r="B713" s="1"/>
      <c r="C713" s="1"/>
      <c r="D713" s="1"/>
      <c r="E713" s="1"/>
      <c r="F713" s="1"/>
      <c r="G713" s="1"/>
      <c r="H713" s="1"/>
      <c r="I713" s="1"/>
      <c r="J713" s="1"/>
      <c r="K713" s="1"/>
      <c r="L713" s="1"/>
      <c r="M713" s="1"/>
      <c r="N713" s="1"/>
      <c r="O713" s="1"/>
      <c r="P713" s="114"/>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row>
    <row r="714" spans="1:41" ht="15.75" customHeight="1">
      <c r="A714" s="1"/>
      <c r="B714" s="1"/>
      <c r="C714" s="1"/>
      <c r="D714" s="1"/>
      <c r="E714" s="1"/>
      <c r="F714" s="1"/>
      <c r="G714" s="1"/>
      <c r="H714" s="1"/>
      <c r="I714" s="1"/>
      <c r="J714" s="1"/>
      <c r="K714" s="1"/>
      <c r="L714" s="1"/>
      <c r="M714" s="1"/>
      <c r="N714" s="1"/>
      <c r="O714" s="1"/>
      <c r="P714" s="114"/>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row>
    <row r="715" spans="1:41" ht="15.75" customHeight="1">
      <c r="A715" s="1"/>
      <c r="B715" s="1"/>
      <c r="C715" s="1"/>
      <c r="D715" s="1"/>
      <c r="E715" s="1"/>
      <c r="F715" s="1"/>
      <c r="G715" s="1"/>
      <c r="H715" s="1"/>
      <c r="I715" s="1"/>
      <c r="J715" s="1"/>
      <c r="K715" s="1"/>
      <c r="L715" s="1"/>
      <c r="M715" s="1"/>
      <c r="N715" s="1"/>
      <c r="O715" s="1"/>
      <c r="P715" s="114"/>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row>
    <row r="716" spans="1:41" ht="15.75" customHeight="1">
      <c r="A716" s="1"/>
      <c r="B716" s="1"/>
      <c r="C716" s="1"/>
      <c r="D716" s="1"/>
      <c r="E716" s="1"/>
      <c r="F716" s="1"/>
      <c r="G716" s="1"/>
      <c r="H716" s="1"/>
      <c r="I716" s="1"/>
      <c r="J716" s="1"/>
      <c r="K716" s="1"/>
      <c r="L716" s="1"/>
      <c r="M716" s="1"/>
      <c r="N716" s="1"/>
      <c r="O716" s="1"/>
      <c r="P716" s="114"/>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row>
    <row r="717" spans="1:41" ht="15.75" customHeight="1">
      <c r="A717" s="1"/>
      <c r="B717" s="1"/>
      <c r="C717" s="1"/>
      <c r="D717" s="1"/>
      <c r="E717" s="1"/>
      <c r="F717" s="1"/>
      <c r="G717" s="1"/>
      <c r="H717" s="1"/>
      <c r="I717" s="1"/>
      <c r="J717" s="1"/>
      <c r="K717" s="1"/>
      <c r="L717" s="1"/>
      <c r="M717" s="1"/>
      <c r="N717" s="1"/>
      <c r="O717" s="1"/>
      <c r="P717" s="114"/>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row>
    <row r="718" spans="1:41" ht="15.75" customHeight="1">
      <c r="A718" s="1"/>
      <c r="B718" s="1"/>
      <c r="C718" s="1"/>
      <c r="D718" s="1"/>
      <c r="E718" s="1"/>
      <c r="F718" s="1"/>
      <c r="G718" s="1"/>
      <c r="H718" s="1"/>
      <c r="I718" s="1"/>
      <c r="J718" s="1"/>
      <c r="K718" s="1"/>
      <c r="L718" s="1"/>
      <c r="M718" s="1"/>
      <c r="N718" s="1"/>
      <c r="O718" s="1"/>
      <c r="P718" s="114"/>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row>
    <row r="719" spans="1:41" ht="15.75" customHeight="1">
      <c r="A719" s="1"/>
      <c r="B719" s="1"/>
      <c r="C719" s="1"/>
      <c r="D719" s="1"/>
      <c r="E719" s="1"/>
      <c r="F719" s="1"/>
      <c r="G719" s="1"/>
      <c r="H719" s="1"/>
      <c r="I719" s="1"/>
      <c r="J719" s="1"/>
      <c r="K719" s="1"/>
      <c r="L719" s="1"/>
      <c r="M719" s="1"/>
      <c r="N719" s="1"/>
      <c r="O719" s="1"/>
      <c r="P719" s="114"/>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row>
    <row r="720" spans="1:41" ht="15.75" customHeight="1">
      <c r="A720" s="1"/>
      <c r="B720" s="1"/>
      <c r="C720" s="1"/>
      <c r="D720" s="1"/>
      <c r="E720" s="1"/>
      <c r="F720" s="1"/>
      <c r="G720" s="1"/>
      <c r="H720" s="1"/>
      <c r="I720" s="1"/>
      <c r="J720" s="1"/>
      <c r="K720" s="1"/>
      <c r="L720" s="1"/>
      <c r="M720" s="1"/>
      <c r="N720" s="1"/>
      <c r="O720" s="1"/>
      <c r="P720" s="114"/>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row>
    <row r="721" spans="1:41" ht="15.75" customHeight="1">
      <c r="A721" s="1"/>
      <c r="B721" s="1"/>
      <c r="C721" s="1"/>
      <c r="D721" s="1"/>
      <c r="E721" s="1"/>
      <c r="F721" s="1"/>
      <c r="G721" s="1"/>
      <c r="H721" s="1"/>
      <c r="I721" s="1"/>
      <c r="J721" s="1"/>
      <c r="K721" s="1"/>
      <c r="L721" s="1"/>
      <c r="M721" s="1"/>
      <c r="N721" s="1"/>
      <c r="O721" s="1"/>
      <c r="P721" s="114"/>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row>
    <row r="722" spans="1:41" ht="15.75" customHeight="1">
      <c r="A722" s="1"/>
      <c r="B722" s="1"/>
      <c r="C722" s="1"/>
      <c r="D722" s="1"/>
      <c r="E722" s="1"/>
      <c r="F722" s="1"/>
      <c r="G722" s="1"/>
      <c r="H722" s="1"/>
      <c r="I722" s="1"/>
      <c r="J722" s="1"/>
      <c r="K722" s="1"/>
      <c r="L722" s="1"/>
      <c r="M722" s="1"/>
      <c r="N722" s="1"/>
      <c r="O722" s="1"/>
      <c r="P722" s="114"/>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row>
    <row r="723" spans="1:41" ht="15.75" customHeight="1">
      <c r="A723" s="1"/>
      <c r="B723" s="1"/>
      <c r="C723" s="1"/>
      <c r="D723" s="1"/>
      <c r="E723" s="1"/>
      <c r="F723" s="1"/>
      <c r="G723" s="1"/>
      <c r="H723" s="1"/>
      <c r="I723" s="1"/>
      <c r="J723" s="1"/>
      <c r="K723" s="1"/>
      <c r="L723" s="1"/>
      <c r="M723" s="1"/>
      <c r="N723" s="1"/>
      <c r="O723" s="1"/>
      <c r="P723" s="114"/>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row>
    <row r="724" spans="1:41" ht="15.75" customHeight="1">
      <c r="A724" s="1"/>
      <c r="B724" s="1"/>
      <c r="C724" s="1"/>
      <c r="D724" s="1"/>
      <c r="E724" s="1"/>
      <c r="F724" s="1"/>
      <c r="G724" s="1"/>
      <c r="H724" s="1"/>
      <c r="I724" s="1"/>
      <c r="J724" s="1"/>
      <c r="K724" s="1"/>
      <c r="L724" s="1"/>
      <c r="M724" s="1"/>
      <c r="N724" s="1"/>
      <c r="O724" s="1"/>
      <c r="P724" s="114"/>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row>
    <row r="725" spans="1:41" ht="15.75" customHeight="1">
      <c r="A725" s="1"/>
      <c r="B725" s="1"/>
      <c r="C725" s="1"/>
      <c r="D725" s="1"/>
      <c r="E725" s="1"/>
      <c r="F725" s="1"/>
      <c r="G725" s="1"/>
      <c r="H725" s="1"/>
      <c r="I725" s="1"/>
      <c r="J725" s="1"/>
      <c r="K725" s="1"/>
      <c r="L725" s="1"/>
      <c r="M725" s="1"/>
      <c r="N725" s="1"/>
      <c r="O725" s="1"/>
      <c r="P725" s="114"/>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row>
    <row r="726" spans="1:41" ht="15.75" customHeight="1">
      <c r="A726" s="1"/>
      <c r="B726" s="1"/>
      <c r="C726" s="1"/>
      <c r="D726" s="1"/>
      <c r="E726" s="1"/>
      <c r="F726" s="1"/>
      <c r="G726" s="1"/>
      <c r="H726" s="1"/>
      <c r="I726" s="1"/>
      <c r="J726" s="1"/>
      <c r="K726" s="1"/>
      <c r="L726" s="1"/>
      <c r="M726" s="1"/>
      <c r="N726" s="1"/>
      <c r="O726" s="1"/>
      <c r="P726" s="114"/>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row>
    <row r="727" spans="1:41" ht="15.75" customHeight="1">
      <c r="A727" s="1"/>
      <c r="B727" s="1"/>
      <c r="C727" s="1"/>
      <c r="D727" s="1"/>
      <c r="E727" s="1"/>
      <c r="F727" s="1"/>
      <c r="G727" s="1"/>
      <c r="H727" s="1"/>
      <c r="I727" s="1"/>
      <c r="J727" s="1"/>
      <c r="K727" s="1"/>
      <c r="L727" s="1"/>
      <c r="M727" s="1"/>
      <c r="N727" s="1"/>
      <c r="O727" s="1"/>
      <c r="P727" s="114"/>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row>
    <row r="728" spans="1:41" ht="15.75" customHeight="1">
      <c r="A728" s="1"/>
      <c r="B728" s="1"/>
      <c r="C728" s="1"/>
      <c r="D728" s="1"/>
      <c r="E728" s="1"/>
      <c r="F728" s="1"/>
      <c r="G728" s="1"/>
      <c r="H728" s="1"/>
      <c r="I728" s="1"/>
      <c r="J728" s="1"/>
      <c r="K728" s="1"/>
      <c r="L728" s="1"/>
      <c r="M728" s="1"/>
      <c r="N728" s="1"/>
      <c r="O728" s="1"/>
      <c r="P728" s="114"/>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row>
    <row r="729" spans="1:41" ht="15.75" customHeight="1">
      <c r="A729" s="1"/>
      <c r="B729" s="1"/>
      <c r="C729" s="1"/>
      <c r="D729" s="1"/>
      <c r="E729" s="1"/>
      <c r="F729" s="1"/>
      <c r="G729" s="1"/>
      <c r="H729" s="1"/>
      <c r="I729" s="1"/>
      <c r="J729" s="1"/>
      <c r="K729" s="1"/>
      <c r="L729" s="1"/>
      <c r="M729" s="1"/>
      <c r="N729" s="1"/>
      <c r="O729" s="1"/>
      <c r="P729" s="114"/>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row>
    <row r="730" spans="1:41" ht="15.75" customHeight="1">
      <c r="A730" s="1"/>
      <c r="B730" s="1"/>
      <c r="C730" s="1"/>
      <c r="D730" s="1"/>
      <c r="E730" s="1"/>
      <c r="F730" s="1"/>
      <c r="G730" s="1"/>
      <c r="H730" s="1"/>
      <c r="I730" s="1"/>
      <c r="J730" s="1"/>
      <c r="K730" s="1"/>
      <c r="L730" s="1"/>
      <c r="M730" s="1"/>
      <c r="N730" s="1"/>
      <c r="O730" s="1"/>
      <c r="P730" s="114"/>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row>
    <row r="731" spans="1:41" ht="15.75" customHeight="1">
      <c r="A731" s="1"/>
      <c r="B731" s="1"/>
      <c r="C731" s="1"/>
      <c r="D731" s="1"/>
      <c r="E731" s="1"/>
      <c r="F731" s="1"/>
      <c r="G731" s="1"/>
      <c r="H731" s="1"/>
      <c r="I731" s="1"/>
      <c r="J731" s="1"/>
      <c r="K731" s="1"/>
      <c r="L731" s="1"/>
      <c r="M731" s="1"/>
      <c r="N731" s="1"/>
      <c r="O731" s="1"/>
      <c r="P731" s="114"/>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row>
    <row r="732" spans="1:41" ht="15.75" customHeight="1">
      <c r="A732" s="1"/>
      <c r="B732" s="1"/>
      <c r="C732" s="1"/>
      <c r="D732" s="1"/>
      <c r="E732" s="1"/>
      <c r="F732" s="1"/>
      <c r="G732" s="1"/>
      <c r="H732" s="1"/>
      <c r="I732" s="1"/>
      <c r="J732" s="1"/>
      <c r="K732" s="1"/>
      <c r="L732" s="1"/>
      <c r="M732" s="1"/>
      <c r="N732" s="1"/>
      <c r="O732" s="1"/>
      <c r="P732" s="114"/>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row>
    <row r="733" spans="1:41" ht="15.75" customHeight="1">
      <c r="A733" s="1"/>
      <c r="B733" s="1"/>
      <c r="C733" s="1"/>
      <c r="D733" s="1"/>
      <c r="E733" s="1"/>
      <c r="F733" s="1"/>
      <c r="G733" s="1"/>
      <c r="H733" s="1"/>
      <c r="I733" s="1"/>
      <c r="J733" s="1"/>
      <c r="K733" s="1"/>
      <c r="L733" s="1"/>
      <c r="M733" s="1"/>
      <c r="N733" s="1"/>
      <c r="O733" s="1"/>
      <c r="P733" s="114"/>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row>
    <row r="734" spans="1:41" ht="15.75" customHeight="1">
      <c r="A734" s="1"/>
      <c r="B734" s="1"/>
      <c r="C734" s="1"/>
      <c r="D734" s="1"/>
      <c r="E734" s="1"/>
      <c r="F734" s="1"/>
      <c r="G734" s="1"/>
      <c r="H734" s="1"/>
      <c r="I734" s="1"/>
      <c r="J734" s="1"/>
      <c r="K734" s="1"/>
      <c r="L734" s="1"/>
      <c r="M734" s="1"/>
      <c r="N734" s="1"/>
      <c r="O734" s="1"/>
      <c r="P734" s="114"/>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row>
    <row r="735" spans="1:41" ht="15.75" customHeight="1">
      <c r="A735" s="1"/>
      <c r="B735" s="1"/>
      <c r="C735" s="1"/>
      <c r="D735" s="1"/>
      <c r="E735" s="1"/>
      <c r="F735" s="1"/>
      <c r="G735" s="1"/>
      <c r="H735" s="1"/>
      <c r="I735" s="1"/>
      <c r="J735" s="1"/>
      <c r="K735" s="1"/>
      <c r="L735" s="1"/>
      <c r="M735" s="1"/>
      <c r="N735" s="1"/>
      <c r="O735" s="1"/>
      <c r="P735" s="114"/>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row>
    <row r="736" spans="1:41" ht="15.75" customHeight="1">
      <c r="A736" s="1"/>
      <c r="B736" s="1"/>
      <c r="C736" s="1"/>
      <c r="D736" s="1"/>
      <c r="E736" s="1"/>
      <c r="F736" s="1"/>
      <c r="G736" s="1"/>
      <c r="H736" s="1"/>
      <c r="I736" s="1"/>
      <c r="J736" s="1"/>
      <c r="K736" s="1"/>
      <c r="L736" s="1"/>
      <c r="M736" s="1"/>
      <c r="N736" s="1"/>
      <c r="O736" s="1"/>
      <c r="P736" s="114"/>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row>
    <row r="737" spans="1:41" ht="15.75" customHeight="1">
      <c r="A737" s="1"/>
      <c r="B737" s="1"/>
      <c r="C737" s="1"/>
      <c r="D737" s="1"/>
      <c r="E737" s="1"/>
      <c r="F737" s="1"/>
      <c r="G737" s="1"/>
      <c r="H737" s="1"/>
      <c r="I737" s="1"/>
      <c r="J737" s="1"/>
      <c r="K737" s="1"/>
      <c r="L737" s="1"/>
      <c r="M737" s="1"/>
      <c r="N737" s="1"/>
      <c r="O737" s="1"/>
      <c r="P737" s="114"/>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row>
    <row r="738" spans="1:41" ht="15.75" customHeight="1">
      <c r="A738" s="1"/>
      <c r="B738" s="1"/>
      <c r="C738" s="1"/>
      <c r="D738" s="1"/>
      <c r="E738" s="1"/>
      <c r="F738" s="1"/>
      <c r="G738" s="1"/>
      <c r="H738" s="1"/>
      <c r="I738" s="1"/>
      <c r="J738" s="1"/>
      <c r="K738" s="1"/>
      <c r="L738" s="1"/>
      <c r="M738" s="1"/>
      <c r="N738" s="1"/>
      <c r="O738" s="1"/>
      <c r="P738" s="114"/>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row>
    <row r="739" spans="1:41" ht="15.75" customHeight="1">
      <c r="A739" s="1"/>
      <c r="B739" s="1"/>
      <c r="C739" s="1"/>
      <c r="D739" s="1"/>
      <c r="E739" s="1"/>
      <c r="F739" s="1"/>
      <c r="G739" s="1"/>
      <c r="H739" s="1"/>
      <c r="I739" s="1"/>
      <c r="J739" s="1"/>
      <c r="K739" s="1"/>
      <c r="L739" s="1"/>
      <c r="M739" s="1"/>
      <c r="N739" s="1"/>
      <c r="O739" s="1"/>
      <c r="P739" s="114"/>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row>
    <row r="740" spans="1:41" ht="15.75" customHeight="1">
      <c r="A740" s="1"/>
      <c r="B740" s="1"/>
      <c r="C740" s="1"/>
      <c r="D740" s="1"/>
      <c r="E740" s="1"/>
      <c r="F740" s="1"/>
      <c r="G740" s="1"/>
      <c r="H740" s="1"/>
      <c r="I740" s="1"/>
      <c r="J740" s="1"/>
      <c r="K740" s="1"/>
      <c r="L740" s="1"/>
      <c r="M740" s="1"/>
      <c r="N740" s="1"/>
      <c r="O740" s="1"/>
      <c r="P740" s="114"/>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row>
    <row r="741" spans="1:41" ht="15.75" customHeight="1">
      <c r="A741" s="1"/>
      <c r="B741" s="1"/>
      <c r="C741" s="1"/>
      <c r="D741" s="1"/>
      <c r="E741" s="1"/>
      <c r="F741" s="1"/>
      <c r="G741" s="1"/>
      <c r="H741" s="1"/>
      <c r="I741" s="1"/>
      <c r="J741" s="1"/>
      <c r="K741" s="1"/>
      <c r="L741" s="1"/>
      <c r="M741" s="1"/>
      <c r="N741" s="1"/>
      <c r="O741" s="1"/>
      <c r="P741" s="114"/>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row>
    <row r="742" spans="1:41" ht="15.75" customHeight="1">
      <c r="A742" s="1"/>
      <c r="B742" s="1"/>
      <c r="C742" s="1"/>
      <c r="D742" s="1"/>
      <c r="E742" s="1"/>
      <c r="F742" s="1"/>
      <c r="G742" s="1"/>
      <c r="H742" s="1"/>
      <c r="I742" s="1"/>
      <c r="J742" s="1"/>
      <c r="K742" s="1"/>
      <c r="L742" s="1"/>
      <c r="M742" s="1"/>
      <c r="N742" s="1"/>
      <c r="O742" s="1"/>
      <c r="P742" s="114"/>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row>
    <row r="743" spans="1:41" ht="15.75" customHeight="1">
      <c r="A743" s="1"/>
      <c r="B743" s="1"/>
      <c r="C743" s="1"/>
      <c r="D743" s="1"/>
      <c r="E743" s="1"/>
      <c r="F743" s="1"/>
      <c r="G743" s="1"/>
      <c r="H743" s="1"/>
      <c r="I743" s="1"/>
      <c r="J743" s="1"/>
      <c r="K743" s="1"/>
      <c r="L743" s="1"/>
      <c r="M743" s="1"/>
      <c r="N743" s="1"/>
      <c r="O743" s="1"/>
      <c r="P743" s="114"/>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row>
    <row r="744" spans="1:41" ht="15.75" customHeight="1">
      <c r="A744" s="1"/>
      <c r="B744" s="1"/>
      <c r="C744" s="1"/>
      <c r="D744" s="1"/>
      <c r="E744" s="1"/>
      <c r="F744" s="1"/>
      <c r="G744" s="1"/>
      <c r="H744" s="1"/>
      <c r="I744" s="1"/>
      <c r="J744" s="1"/>
      <c r="K744" s="1"/>
      <c r="L744" s="1"/>
      <c r="M744" s="1"/>
      <c r="N744" s="1"/>
      <c r="O744" s="1"/>
      <c r="P744" s="114"/>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row>
    <row r="745" spans="1:41" ht="15.75" customHeight="1">
      <c r="A745" s="1"/>
      <c r="B745" s="1"/>
      <c r="C745" s="1"/>
      <c r="D745" s="1"/>
      <c r="E745" s="1"/>
      <c r="F745" s="1"/>
      <c r="G745" s="1"/>
      <c r="H745" s="1"/>
      <c r="I745" s="1"/>
      <c r="J745" s="1"/>
      <c r="K745" s="1"/>
      <c r="L745" s="1"/>
      <c r="M745" s="1"/>
      <c r="N745" s="1"/>
      <c r="O745" s="1"/>
      <c r="P745" s="114"/>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row>
    <row r="746" spans="1:41" ht="15.75" customHeight="1">
      <c r="A746" s="1"/>
      <c r="B746" s="1"/>
      <c r="C746" s="1"/>
      <c r="D746" s="1"/>
      <c r="E746" s="1"/>
      <c r="F746" s="1"/>
      <c r="G746" s="1"/>
      <c r="H746" s="1"/>
      <c r="I746" s="1"/>
      <c r="J746" s="1"/>
      <c r="K746" s="1"/>
      <c r="L746" s="1"/>
      <c r="M746" s="1"/>
      <c r="N746" s="1"/>
      <c r="O746" s="1"/>
      <c r="P746" s="114"/>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row>
    <row r="747" spans="1:41" ht="15.75" customHeight="1">
      <c r="A747" s="1"/>
      <c r="B747" s="1"/>
      <c r="C747" s="1"/>
      <c r="D747" s="1"/>
      <c r="E747" s="1"/>
      <c r="F747" s="1"/>
      <c r="G747" s="1"/>
      <c r="H747" s="1"/>
      <c r="I747" s="1"/>
      <c r="J747" s="1"/>
      <c r="K747" s="1"/>
      <c r="L747" s="1"/>
      <c r="M747" s="1"/>
      <c r="N747" s="1"/>
      <c r="O747" s="1"/>
      <c r="P747" s="114"/>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row>
    <row r="748" spans="1:41" ht="15.75" customHeight="1">
      <c r="A748" s="1"/>
      <c r="B748" s="1"/>
      <c r="C748" s="1"/>
      <c r="D748" s="1"/>
      <c r="E748" s="1"/>
      <c r="F748" s="1"/>
      <c r="G748" s="1"/>
      <c r="H748" s="1"/>
      <c r="I748" s="1"/>
      <c r="J748" s="1"/>
      <c r="K748" s="1"/>
      <c r="L748" s="1"/>
      <c r="M748" s="1"/>
      <c r="N748" s="1"/>
      <c r="O748" s="1"/>
      <c r="P748" s="114"/>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row>
    <row r="749" spans="1:41" ht="15.75" customHeight="1">
      <c r="A749" s="1"/>
      <c r="B749" s="1"/>
      <c r="C749" s="1"/>
      <c r="D749" s="1"/>
      <c r="E749" s="1"/>
      <c r="F749" s="1"/>
      <c r="G749" s="1"/>
      <c r="H749" s="1"/>
      <c r="I749" s="1"/>
      <c r="J749" s="1"/>
      <c r="K749" s="1"/>
      <c r="L749" s="1"/>
      <c r="M749" s="1"/>
      <c r="N749" s="1"/>
      <c r="O749" s="1"/>
      <c r="P749" s="114"/>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row>
    <row r="750" spans="1:41" ht="15.75" customHeight="1">
      <c r="A750" s="1"/>
      <c r="B750" s="1"/>
      <c r="C750" s="1"/>
      <c r="D750" s="1"/>
      <c r="E750" s="1"/>
      <c r="F750" s="1"/>
      <c r="G750" s="1"/>
      <c r="H750" s="1"/>
      <c r="I750" s="1"/>
      <c r="J750" s="1"/>
      <c r="K750" s="1"/>
      <c r="L750" s="1"/>
      <c r="M750" s="1"/>
      <c r="N750" s="1"/>
      <c r="O750" s="1"/>
      <c r="P750" s="114"/>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row>
    <row r="751" spans="1:41" ht="15.75" customHeight="1">
      <c r="A751" s="1"/>
      <c r="B751" s="1"/>
      <c r="C751" s="1"/>
      <c r="D751" s="1"/>
      <c r="E751" s="1"/>
      <c r="F751" s="1"/>
      <c r="G751" s="1"/>
      <c r="H751" s="1"/>
      <c r="I751" s="1"/>
      <c r="J751" s="1"/>
      <c r="K751" s="1"/>
      <c r="L751" s="1"/>
      <c r="M751" s="1"/>
      <c r="N751" s="1"/>
      <c r="O751" s="1"/>
      <c r="P751" s="114"/>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row>
    <row r="752" spans="1:41" ht="15.75" customHeight="1">
      <c r="A752" s="1"/>
      <c r="B752" s="1"/>
      <c r="C752" s="1"/>
      <c r="D752" s="1"/>
      <c r="E752" s="1"/>
      <c r="F752" s="1"/>
      <c r="G752" s="1"/>
      <c r="H752" s="1"/>
      <c r="I752" s="1"/>
      <c r="J752" s="1"/>
      <c r="K752" s="1"/>
      <c r="L752" s="1"/>
      <c r="M752" s="1"/>
      <c r="N752" s="1"/>
      <c r="O752" s="1"/>
      <c r="P752" s="114"/>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row>
    <row r="753" spans="1:41" ht="15.75" customHeight="1">
      <c r="A753" s="1"/>
      <c r="B753" s="1"/>
      <c r="C753" s="1"/>
      <c r="D753" s="1"/>
      <c r="E753" s="1"/>
      <c r="F753" s="1"/>
      <c r="G753" s="1"/>
      <c r="H753" s="1"/>
      <c r="I753" s="1"/>
      <c r="J753" s="1"/>
      <c r="K753" s="1"/>
      <c r="L753" s="1"/>
      <c r="M753" s="1"/>
      <c r="N753" s="1"/>
      <c r="O753" s="1"/>
      <c r="P753" s="114"/>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row>
    <row r="754" spans="1:41" ht="15.75" customHeight="1">
      <c r="A754" s="1"/>
      <c r="B754" s="1"/>
      <c r="C754" s="1"/>
      <c r="D754" s="1"/>
      <c r="E754" s="1"/>
      <c r="F754" s="1"/>
      <c r="G754" s="1"/>
      <c r="H754" s="1"/>
      <c r="I754" s="1"/>
      <c r="J754" s="1"/>
      <c r="K754" s="1"/>
      <c r="L754" s="1"/>
      <c r="M754" s="1"/>
      <c r="N754" s="1"/>
      <c r="O754" s="1"/>
      <c r="P754" s="114"/>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row>
    <row r="755" spans="1:41" ht="15.75" customHeight="1">
      <c r="A755" s="1"/>
      <c r="B755" s="1"/>
      <c r="C755" s="1"/>
      <c r="D755" s="1"/>
      <c r="E755" s="1"/>
      <c r="F755" s="1"/>
      <c r="G755" s="1"/>
      <c r="H755" s="1"/>
      <c r="I755" s="1"/>
      <c r="J755" s="1"/>
      <c r="K755" s="1"/>
      <c r="L755" s="1"/>
      <c r="M755" s="1"/>
      <c r="N755" s="1"/>
      <c r="O755" s="1"/>
      <c r="P755" s="114"/>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row>
    <row r="756" spans="1:41" ht="15.75" customHeight="1">
      <c r="A756" s="1"/>
      <c r="B756" s="1"/>
      <c r="C756" s="1"/>
      <c r="D756" s="1"/>
      <c r="E756" s="1"/>
      <c r="F756" s="1"/>
      <c r="G756" s="1"/>
      <c r="H756" s="1"/>
      <c r="I756" s="1"/>
      <c r="J756" s="1"/>
      <c r="K756" s="1"/>
      <c r="L756" s="1"/>
      <c r="M756" s="1"/>
      <c r="N756" s="1"/>
      <c r="O756" s="1"/>
      <c r="P756" s="114"/>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row>
    <row r="757" spans="1:41" ht="15.75" customHeight="1">
      <c r="A757" s="1"/>
      <c r="B757" s="1"/>
      <c r="C757" s="1"/>
      <c r="D757" s="1"/>
      <c r="E757" s="1"/>
      <c r="F757" s="1"/>
      <c r="G757" s="1"/>
      <c r="H757" s="1"/>
      <c r="I757" s="1"/>
      <c r="J757" s="1"/>
      <c r="K757" s="1"/>
      <c r="L757" s="1"/>
      <c r="M757" s="1"/>
      <c r="N757" s="1"/>
      <c r="O757" s="1"/>
      <c r="P757" s="114"/>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row>
    <row r="758" spans="1:41" ht="15.75" customHeight="1">
      <c r="A758" s="1"/>
      <c r="B758" s="1"/>
      <c r="C758" s="1"/>
      <c r="D758" s="1"/>
      <c r="E758" s="1"/>
      <c r="F758" s="1"/>
      <c r="G758" s="1"/>
      <c r="H758" s="1"/>
      <c r="I758" s="1"/>
      <c r="J758" s="1"/>
      <c r="K758" s="1"/>
      <c r="L758" s="1"/>
      <c r="M758" s="1"/>
      <c r="N758" s="1"/>
      <c r="O758" s="1"/>
      <c r="P758" s="114"/>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row>
    <row r="759" spans="1:41" ht="15.75" customHeight="1">
      <c r="A759" s="1"/>
      <c r="B759" s="1"/>
      <c r="C759" s="1"/>
      <c r="D759" s="1"/>
      <c r="E759" s="1"/>
      <c r="F759" s="1"/>
      <c r="G759" s="1"/>
      <c r="H759" s="1"/>
      <c r="I759" s="1"/>
      <c r="J759" s="1"/>
      <c r="K759" s="1"/>
      <c r="L759" s="1"/>
      <c r="M759" s="1"/>
      <c r="N759" s="1"/>
      <c r="O759" s="1"/>
      <c r="P759" s="114"/>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row>
    <row r="760" spans="1:41" ht="15.75" customHeight="1">
      <c r="A760" s="1"/>
      <c r="B760" s="1"/>
      <c r="C760" s="1"/>
      <c r="D760" s="1"/>
      <c r="E760" s="1"/>
      <c r="F760" s="1"/>
      <c r="G760" s="1"/>
      <c r="H760" s="1"/>
      <c r="I760" s="1"/>
      <c r="J760" s="1"/>
      <c r="K760" s="1"/>
      <c r="L760" s="1"/>
      <c r="M760" s="1"/>
      <c r="N760" s="1"/>
      <c r="O760" s="1"/>
      <c r="P760" s="114"/>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row>
    <row r="761" spans="1:41" ht="15.75" customHeight="1">
      <c r="A761" s="1"/>
      <c r="B761" s="1"/>
      <c r="C761" s="1"/>
      <c r="D761" s="1"/>
      <c r="E761" s="1"/>
      <c r="F761" s="1"/>
      <c r="G761" s="1"/>
      <c r="H761" s="1"/>
      <c r="I761" s="1"/>
      <c r="J761" s="1"/>
      <c r="K761" s="1"/>
      <c r="L761" s="1"/>
      <c r="M761" s="1"/>
      <c r="N761" s="1"/>
      <c r="O761" s="1"/>
      <c r="P761" s="114"/>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row>
    <row r="762" spans="1:41" ht="15.75" customHeight="1">
      <c r="A762" s="1"/>
      <c r="B762" s="1"/>
      <c r="C762" s="1"/>
      <c r="D762" s="1"/>
      <c r="E762" s="1"/>
      <c r="F762" s="1"/>
      <c r="G762" s="1"/>
      <c r="H762" s="1"/>
      <c r="I762" s="1"/>
      <c r="J762" s="1"/>
      <c r="K762" s="1"/>
      <c r="L762" s="1"/>
      <c r="M762" s="1"/>
      <c r="N762" s="1"/>
      <c r="O762" s="1"/>
      <c r="P762" s="114"/>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row>
    <row r="763" spans="1:41" ht="15.75" customHeight="1">
      <c r="A763" s="1"/>
      <c r="B763" s="1"/>
      <c r="C763" s="1"/>
      <c r="D763" s="1"/>
      <c r="E763" s="1"/>
      <c r="F763" s="1"/>
      <c r="G763" s="1"/>
      <c r="H763" s="1"/>
      <c r="I763" s="1"/>
      <c r="J763" s="1"/>
      <c r="K763" s="1"/>
      <c r="L763" s="1"/>
      <c r="M763" s="1"/>
      <c r="N763" s="1"/>
      <c r="O763" s="1"/>
      <c r="P763" s="114"/>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row>
    <row r="764" spans="1:41" ht="15.75" customHeight="1">
      <c r="A764" s="1"/>
      <c r="B764" s="1"/>
      <c r="C764" s="1"/>
      <c r="D764" s="1"/>
      <c r="E764" s="1"/>
      <c r="F764" s="1"/>
      <c r="G764" s="1"/>
      <c r="H764" s="1"/>
      <c r="I764" s="1"/>
      <c r="J764" s="1"/>
      <c r="K764" s="1"/>
      <c r="L764" s="1"/>
      <c r="M764" s="1"/>
      <c r="N764" s="1"/>
      <c r="O764" s="1"/>
      <c r="P764" s="114"/>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row>
    <row r="765" spans="1:41" ht="15.75" customHeight="1">
      <c r="A765" s="1"/>
      <c r="B765" s="1"/>
      <c r="C765" s="1"/>
      <c r="D765" s="1"/>
      <c r="E765" s="1"/>
      <c r="F765" s="1"/>
      <c r="G765" s="1"/>
      <c r="H765" s="1"/>
      <c r="I765" s="1"/>
      <c r="J765" s="1"/>
      <c r="K765" s="1"/>
      <c r="L765" s="1"/>
      <c r="M765" s="1"/>
      <c r="N765" s="1"/>
      <c r="O765" s="1"/>
      <c r="P765" s="114"/>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row>
    <row r="766" spans="1:41" ht="15.75" customHeight="1">
      <c r="A766" s="1"/>
      <c r="B766" s="1"/>
      <c r="C766" s="1"/>
      <c r="D766" s="1"/>
      <c r="E766" s="1"/>
      <c r="F766" s="1"/>
      <c r="G766" s="1"/>
      <c r="H766" s="1"/>
      <c r="I766" s="1"/>
      <c r="J766" s="1"/>
      <c r="K766" s="1"/>
      <c r="L766" s="1"/>
      <c r="M766" s="1"/>
      <c r="N766" s="1"/>
      <c r="O766" s="1"/>
      <c r="P766" s="114"/>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row>
    <row r="767" spans="1:41" ht="15.75" customHeight="1">
      <c r="A767" s="1"/>
      <c r="B767" s="1"/>
      <c r="C767" s="1"/>
      <c r="D767" s="1"/>
      <c r="E767" s="1"/>
      <c r="F767" s="1"/>
      <c r="G767" s="1"/>
      <c r="H767" s="1"/>
      <c r="I767" s="1"/>
      <c r="J767" s="1"/>
      <c r="K767" s="1"/>
      <c r="L767" s="1"/>
      <c r="M767" s="1"/>
      <c r="N767" s="1"/>
      <c r="O767" s="1"/>
      <c r="P767" s="114"/>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row>
    <row r="768" spans="1:41" ht="15.75" customHeight="1">
      <c r="A768" s="1"/>
      <c r="B768" s="1"/>
      <c r="C768" s="1"/>
      <c r="D768" s="1"/>
      <c r="E768" s="1"/>
      <c r="F768" s="1"/>
      <c r="G768" s="1"/>
      <c r="H768" s="1"/>
      <c r="I768" s="1"/>
      <c r="J768" s="1"/>
      <c r="K768" s="1"/>
      <c r="L768" s="1"/>
      <c r="M768" s="1"/>
      <c r="N768" s="1"/>
      <c r="O768" s="1"/>
      <c r="P768" s="114"/>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row>
    <row r="769" spans="1:41" ht="15.75" customHeight="1">
      <c r="A769" s="1"/>
      <c r="B769" s="1"/>
      <c r="C769" s="1"/>
      <c r="D769" s="1"/>
      <c r="E769" s="1"/>
      <c r="F769" s="1"/>
      <c r="G769" s="1"/>
      <c r="H769" s="1"/>
      <c r="I769" s="1"/>
      <c r="J769" s="1"/>
      <c r="K769" s="1"/>
      <c r="L769" s="1"/>
      <c r="M769" s="1"/>
      <c r="N769" s="1"/>
      <c r="O769" s="1"/>
      <c r="P769" s="114"/>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row>
    <row r="770" spans="1:41" ht="15.75" customHeight="1">
      <c r="A770" s="1"/>
      <c r="B770" s="1"/>
      <c r="C770" s="1"/>
      <c r="D770" s="1"/>
      <c r="E770" s="1"/>
      <c r="F770" s="1"/>
      <c r="G770" s="1"/>
      <c r="H770" s="1"/>
      <c r="I770" s="1"/>
      <c r="J770" s="1"/>
      <c r="K770" s="1"/>
      <c r="L770" s="1"/>
      <c r="M770" s="1"/>
      <c r="N770" s="1"/>
      <c r="O770" s="1"/>
      <c r="P770" s="114"/>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row>
    <row r="771" spans="1:41" ht="15.75" customHeight="1">
      <c r="A771" s="1"/>
      <c r="B771" s="1"/>
      <c r="C771" s="1"/>
      <c r="D771" s="1"/>
      <c r="E771" s="1"/>
      <c r="F771" s="1"/>
      <c r="G771" s="1"/>
      <c r="H771" s="1"/>
      <c r="I771" s="1"/>
      <c r="J771" s="1"/>
      <c r="K771" s="1"/>
      <c r="L771" s="1"/>
      <c r="M771" s="1"/>
      <c r="N771" s="1"/>
      <c r="O771" s="1"/>
      <c r="P771" s="114"/>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row>
    <row r="772" spans="1:41" ht="15.75" customHeight="1">
      <c r="A772" s="1"/>
      <c r="B772" s="1"/>
      <c r="C772" s="1"/>
      <c r="D772" s="1"/>
      <c r="E772" s="1"/>
      <c r="F772" s="1"/>
      <c r="G772" s="1"/>
      <c r="H772" s="1"/>
      <c r="I772" s="1"/>
      <c r="J772" s="1"/>
      <c r="K772" s="1"/>
      <c r="L772" s="1"/>
      <c r="M772" s="1"/>
      <c r="N772" s="1"/>
      <c r="O772" s="1"/>
      <c r="P772" s="114"/>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row>
    <row r="773" spans="1:41" ht="15.75" customHeight="1">
      <c r="A773" s="1"/>
      <c r="B773" s="1"/>
      <c r="C773" s="1"/>
      <c r="D773" s="1"/>
      <c r="E773" s="1"/>
      <c r="F773" s="1"/>
      <c r="G773" s="1"/>
      <c r="H773" s="1"/>
      <c r="I773" s="1"/>
      <c r="J773" s="1"/>
      <c r="K773" s="1"/>
      <c r="L773" s="1"/>
      <c r="M773" s="1"/>
      <c r="N773" s="1"/>
      <c r="O773" s="1"/>
      <c r="P773" s="114"/>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row>
    <row r="774" spans="1:41" ht="15.75" customHeight="1">
      <c r="A774" s="1"/>
      <c r="B774" s="1"/>
      <c r="C774" s="1"/>
      <c r="D774" s="1"/>
      <c r="E774" s="1"/>
      <c r="F774" s="1"/>
      <c r="G774" s="1"/>
      <c r="H774" s="1"/>
      <c r="I774" s="1"/>
      <c r="J774" s="1"/>
      <c r="K774" s="1"/>
      <c r="L774" s="1"/>
      <c r="M774" s="1"/>
      <c r="N774" s="1"/>
      <c r="O774" s="1"/>
      <c r="P774" s="114"/>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row>
    <row r="775" spans="1:41" ht="15.75" customHeight="1">
      <c r="A775" s="1"/>
      <c r="B775" s="1"/>
      <c r="C775" s="1"/>
      <c r="D775" s="1"/>
      <c r="E775" s="1"/>
      <c r="F775" s="1"/>
      <c r="G775" s="1"/>
      <c r="H775" s="1"/>
      <c r="I775" s="1"/>
      <c r="J775" s="1"/>
      <c r="K775" s="1"/>
      <c r="L775" s="1"/>
      <c r="M775" s="1"/>
      <c r="N775" s="1"/>
      <c r="O775" s="1"/>
      <c r="P775" s="114"/>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row>
    <row r="776" spans="1:41" ht="15.75" customHeight="1">
      <c r="A776" s="1"/>
      <c r="B776" s="1"/>
      <c r="C776" s="1"/>
      <c r="D776" s="1"/>
      <c r="E776" s="1"/>
      <c r="F776" s="1"/>
      <c r="G776" s="1"/>
      <c r="H776" s="1"/>
      <c r="I776" s="1"/>
      <c r="J776" s="1"/>
      <c r="K776" s="1"/>
      <c r="L776" s="1"/>
      <c r="M776" s="1"/>
      <c r="N776" s="1"/>
      <c r="O776" s="1"/>
      <c r="P776" s="114"/>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row>
    <row r="777" spans="1:41" ht="15.75" customHeight="1">
      <c r="A777" s="1"/>
      <c r="B777" s="1"/>
      <c r="C777" s="1"/>
      <c r="D777" s="1"/>
      <c r="E777" s="1"/>
      <c r="F777" s="1"/>
      <c r="G777" s="1"/>
      <c r="H777" s="1"/>
      <c r="I777" s="1"/>
      <c r="J777" s="1"/>
      <c r="K777" s="1"/>
      <c r="L777" s="1"/>
      <c r="M777" s="1"/>
      <c r="N777" s="1"/>
      <c r="O777" s="1"/>
      <c r="P777" s="114"/>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row>
    <row r="778" spans="1:41" ht="15.75" customHeight="1">
      <c r="A778" s="1"/>
      <c r="B778" s="1"/>
      <c r="C778" s="1"/>
      <c r="D778" s="1"/>
      <c r="E778" s="1"/>
      <c r="F778" s="1"/>
      <c r="G778" s="1"/>
      <c r="H778" s="1"/>
      <c r="I778" s="1"/>
      <c r="J778" s="1"/>
      <c r="K778" s="1"/>
      <c r="L778" s="1"/>
      <c r="M778" s="1"/>
      <c r="N778" s="1"/>
      <c r="O778" s="1"/>
      <c r="P778" s="114"/>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row>
    <row r="779" spans="1:41" ht="15.75" customHeight="1">
      <c r="A779" s="1"/>
      <c r="B779" s="1"/>
      <c r="C779" s="1"/>
      <c r="D779" s="1"/>
      <c r="E779" s="1"/>
      <c r="F779" s="1"/>
      <c r="G779" s="1"/>
      <c r="H779" s="1"/>
      <c r="I779" s="1"/>
      <c r="J779" s="1"/>
      <c r="K779" s="1"/>
      <c r="L779" s="1"/>
      <c r="M779" s="1"/>
      <c r="N779" s="1"/>
      <c r="O779" s="1"/>
      <c r="P779" s="114"/>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row>
    <row r="780" spans="1:41" ht="15.75" customHeight="1">
      <c r="A780" s="1"/>
      <c r="B780" s="1"/>
      <c r="C780" s="1"/>
      <c r="D780" s="1"/>
      <c r="E780" s="1"/>
      <c r="F780" s="1"/>
      <c r="G780" s="1"/>
      <c r="H780" s="1"/>
      <c r="I780" s="1"/>
      <c r="J780" s="1"/>
      <c r="K780" s="1"/>
      <c r="L780" s="1"/>
      <c r="M780" s="1"/>
      <c r="N780" s="1"/>
      <c r="O780" s="1"/>
      <c r="P780" s="114"/>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row>
    <row r="781" spans="1:41" ht="15.75" customHeight="1">
      <c r="A781" s="1"/>
      <c r="B781" s="1"/>
      <c r="C781" s="1"/>
      <c r="D781" s="1"/>
      <c r="E781" s="1"/>
      <c r="F781" s="1"/>
      <c r="G781" s="1"/>
      <c r="H781" s="1"/>
      <c r="I781" s="1"/>
      <c r="J781" s="1"/>
      <c r="K781" s="1"/>
      <c r="L781" s="1"/>
      <c r="M781" s="1"/>
      <c r="N781" s="1"/>
      <c r="O781" s="1"/>
      <c r="P781" s="114"/>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row>
    <row r="782" spans="1:41" ht="15.75" customHeight="1">
      <c r="A782" s="1"/>
      <c r="B782" s="1"/>
      <c r="C782" s="1"/>
      <c r="D782" s="1"/>
      <c r="E782" s="1"/>
      <c r="F782" s="1"/>
      <c r="G782" s="1"/>
      <c r="H782" s="1"/>
      <c r="I782" s="1"/>
      <c r="J782" s="1"/>
      <c r="K782" s="1"/>
      <c r="L782" s="1"/>
      <c r="M782" s="1"/>
      <c r="N782" s="1"/>
      <c r="O782" s="1"/>
      <c r="P782" s="114"/>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row>
    <row r="783" spans="1:41" ht="15.75" customHeight="1">
      <c r="A783" s="1"/>
      <c r="B783" s="1"/>
      <c r="C783" s="1"/>
      <c r="D783" s="1"/>
      <c r="E783" s="1"/>
      <c r="F783" s="1"/>
      <c r="G783" s="1"/>
      <c r="H783" s="1"/>
      <c r="I783" s="1"/>
      <c r="J783" s="1"/>
      <c r="K783" s="1"/>
      <c r="L783" s="1"/>
      <c r="M783" s="1"/>
      <c r="N783" s="1"/>
      <c r="O783" s="1"/>
      <c r="P783" s="114"/>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row>
    <row r="784" spans="1:41" ht="15.75" customHeight="1">
      <c r="A784" s="1"/>
      <c r="B784" s="1"/>
      <c r="C784" s="1"/>
      <c r="D784" s="1"/>
      <c r="E784" s="1"/>
      <c r="F784" s="1"/>
      <c r="G784" s="1"/>
      <c r="H784" s="1"/>
      <c r="I784" s="1"/>
      <c r="J784" s="1"/>
      <c r="K784" s="1"/>
      <c r="L784" s="1"/>
      <c r="M784" s="1"/>
      <c r="N784" s="1"/>
      <c r="O784" s="1"/>
      <c r="P784" s="114"/>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row>
    <row r="785" spans="1:41" ht="15.75" customHeight="1">
      <c r="A785" s="1"/>
      <c r="B785" s="1"/>
      <c r="C785" s="1"/>
      <c r="D785" s="1"/>
      <c r="E785" s="1"/>
      <c r="F785" s="1"/>
      <c r="G785" s="1"/>
      <c r="H785" s="1"/>
      <c r="I785" s="1"/>
      <c r="J785" s="1"/>
      <c r="K785" s="1"/>
      <c r="L785" s="1"/>
      <c r="M785" s="1"/>
      <c r="N785" s="1"/>
      <c r="O785" s="1"/>
      <c r="P785" s="114"/>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row>
    <row r="786" spans="1:41" ht="15.75" customHeight="1">
      <c r="A786" s="1"/>
      <c r="B786" s="1"/>
      <c r="C786" s="1"/>
      <c r="D786" s="1"/>
      <c r="E786" s="1"/>
      <c r="F786" s="1"/>
      <c r="G786" s="1"/>
      <c r="H786" s="1"/>
      <c r="I786" s="1"/>
      <c r="J786" s="1"/>
      <c r="K786" s="1"/>
      <c r="L786" s="1"/>
      <c r="M786" s="1"/>
      <c r="N786" s="1"/>
      <c r="O786" s="1"/>
      <c r="P786" s="114"/>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row>
    <row r="787" spans="1:41" ht="15.75" customHeight="1">
      <c r="A787" s="1"/>
      <c r="B787" s="1"/>
      <c r="C787" s="1"/>
      <c r="D787" s="1"/>
      <c r="E787" s="1"/>
      <c r="F787" s="1"/>
      <c r="G787" s="1"/>
      <c r="H787" s="1"/>
      <c r="I787" s="1"/>
      <c r="J787" s="1"/>
      <c r="K787" s="1"/>
      <c r="L787" s="1"/>
      <c r="M787" s="1"/>
      <c r="N787" s="1"/>
      <c r="O787" s="1"/>
      <c r="P787" s="114"/>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row>
    <row r="788" spans="1:41" ht="15.75" customHeight="1">
      <c r="A788" s="1"/>
      <c r="B788" s="1"/>
      <c r="C788" s="1"/>
      <c r="D788" s="1"/>
      <c r="E788" s="1"/>
      <c r="F788" s="1"/>
      <c r="G788" s="1"/>
      <c r="H788" s="1"/>
      <c r="I788" s="1"/>
      <c r="J788" s="1"/>
      <c r="K788" s="1"/>
      <c r="L788" s="1"/>
      <c r="M788" s="1"/>
      <c r="N788" s="1"/>
      <c r="O788" s="1"/>
      <c r="P788" s="114"/>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row>
    <row r="789" spans="1:41" ht="15.75" customHeight="1">
      <c r="A789" s="1"/>
      <c r="B789" s="1"/>
      <c r="C789" s="1"/>
      <c r="D789" s="1"/>
      <c r="E789" s="1"/>
      <c r="F789" s="1"/>
      <c r="G789" s="1"/>
      <c r="H789" s="1"/>
      <c r="I789" s="1"/>
      <c r="J789" s="1"/>
      <c r="K789" s="1"/>
      <c r="L789" s="1"/>
      <c r="M789" s="1"/>
      <c r="N789" s="1"/>
      <c r="O789" s="1"/>
      <c r="P789" s="114"/>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row>
    <row r="790" spans="1:41" ht="15.75" customHeight="1">
      <c r="A790" s="1"/>
      <c r="B790" s="1"/>
      <c r="C790" s="1"/>
      <c r="D790" s="1"/>
      <c r="E790" s="1"/>
      <c r="F790" s="1"/>
      <c r="G790" s="1"/>
      <c r="H790" s="1"/>
      <c r="I790" s="1"/>
      <c r="J790" s="1"/>
      <c r="K790" s="1"/>
      <c r="L790" s="1"/>
      <c r="M790" s="1"/>
      <c r="N790" s="1"/>
      <c r="O790" s="1"/>
      <c r="P790" s="114"/>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row>
    <row r="791" spans="1:41" ht="15.75" customHeight="1">
      <c r="A791" s="1"/>
      <c r="B791" s="1"/>
      <c r="C791" s="1"/>
      <c r="D791" s="1"/>
      <c r="E791" s="1"/>
      <c r="F791" s="1"/>
      <c r="G791" s="1"/>
      <c r="H791" s="1"/>
      <c r="I791" s="1"/>
      <c r="J791" s="1"/>
      <c r="K791" s="1"/>
      <c r="L791" s="1"/>
      <c r="M791" s="1"/>
      <c r="N791" s="1"/>
      <c r="O791" s="1"/>
      <c r="P791" s="114"/>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row>
    <row r="792" spans="1:41" ht="15.75" customHeight="1">
      <c r="A792" s="1"/>
      <c r="B792" s="1"/>
      <c r="C792" s="1"/>
      <c r="D792" s="1"/>
      <c r="E792" s="1"/>
      <c r="F792" s="1"/>
      <c r="G792" s="1"/>
      <c r="H792" s="1"/>
      <c r="I792" s="1"/>
      <c r="J792" s="1"/>
      <c r="K792" s="1"/>
      <c r="L792" s="1"/>
      <c r="M792" s="1"/>
      <c r="N792" s="1"/>
      <c r="O792" s="1"/>
      <c r="P792" s="114"/>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row>
    <row r="793" spans="1:41" ht="15.75" customHeight="1">
      <c r="A793" s="1"/>
      <c r="B793" s="1"/>
      <c r="C793" s="1"/>
      <c r="D793" s="1"/>
      <c r="E793" s="1"/>
      <c r="F793" s="1"/>
      <c r="G793" s="1"/>
      <c r="H793" s="1"/>
      <c r="I793" s="1"/>
      <c r="J793" s="1"/>
      <c r="K793" s="1"/>
      <c r="L793" s="1"/>
      <c r="M793" s="1"/>
      <c r="N793" s="1"/>
      <c r="O793" s="1"/>
      <c r="P793" s="114"/>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row>
    <row r="794" spans="1:41" ht="15.75" customHeight="1">
      <c r="A794" s="1"/>
      <c r="B794" s="1"/>
      <c r="C794" s="1"/>
      <c r="D794" s="1"/>
      <c r="E794" s="1"/>
      <c r="F794" s="1"/>
      <c r="G794" s="1"/>
      <c r="H794" s="1"/>
      <c r="I794" s="1"/>
      <c r="J794" s="1"/>
      <c r="K794" s="1"/>
      <c r="L794" s="1"/>
      <c r="M794" s="1"/>
      <c r="N794" s="1"/>
      <c r="O794" s="1"/>
      <c r="P794" s="114"/>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row>
    <row r="795" spans="1:41" ht="15.75" customHeight="1">
      <c r="A795" s="1"/>
      <c r="B795" s="1"/>
      <c r="C795" s="1"/>
      <c r="D795" s="1"/>
      <c r="E795" s="1"/>
      <c r="F795" s="1"/>
      <c r="G795" s="1"/>
      <c r="H795" s="1"/>
      <c r="I795" s="1"/>
      <c r="J795" s="1"/>
      <c r="K795" s="1"/>
      <c r="L795" s="1"/>
      <c r="M795" s="1"/>
      <c r="N795" s="1"/>
      <c r="O795" s="1"/>
      <c r="P795" s="114"/>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row>
    <row r="796" spans="1:41" ht="15.75" customHeight="1">
      <c r="A796" s="1"/>
      <c r="B796" s="1"/>
      <c r="C796" s="1"/>
      <c r="D796" s="1"/>
      <c r="E796" s="1"/>
      <c r="F796" s="1"/>
      <c r="G796" s="1"/>
      <c r="H796" s="1"/>
      <c r="I796" s="1"/>
      <c r="J796" s="1"/>
      <c r="K796" s="1"/>
      <c r="L796" s="1"/>
      <c r="M796" s="1"/>
      <c r="N796" s="1"/>
      <c r="O796" s="1"/>
      <c r="P796" s="114"/>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row>
    <row r="797" spans="1:41" ht="15.75" customHeight="1">
      <c r="A797" s="1"/>
      <c r="B797" s="1"/>
      <c r="C797" s="1"/>
      <c r="D797" s="1"/>
      <c r="E797" s="1"/>
      <c r="F797" s="1"/>
      <c r="G797" s="1"/>
      <c r="H797" s="1"/>
      <c r="I797" s="1"/>
      <c r="J797" s="1"/>
      <c r="K797" s="1"/>
      <c r="L797" s="1"/>
      <c r="M797" s="1"/>
      <c r="N797" s="1"/>
      <c r="O797" s="1"/>
      <c r="P797" s="114"/>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row>
    <row r="798" spans="1:41" ht="15.75" customHeight="1">
      <c r="A798" s="1"/>
      <c r="B798" s="1"/>
      <c r="C798" s="1"/>
      <c r="D798" s="1"/>
      <c r="E798" s="1"/>
      <c r="F798" s="1"/>
      <c r="G798" s="1"/>
      <c r="H798" s="1"/>
      <c r="I798" s="1"/>
      <c r="J798" s="1"/>
      <c r="K798" s="1"/>
      <c r="L798" s="1"/>
      <c r="M798" s="1"/>
      <c r="N798" s="1"/>
      <c r="O798" s="1"/>
      <c r="P798" s="114"/>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row>
    <row r="799" spans="1:41" ht="15.75" customHeight="1">
      <c r="A799" s="1"/>
      <c r="B799" s="1"/>
      <c r="C799" s="1"/>
      <c r="D799" s="1"/>
      <c r="E799" s="1"/>
      <c r="F799" s="1"/>
      <c r="G799" s="1"/>
      <c r="H799" s="1"/>
      <c r="I799" s="1"/>
      <c r="J799" s="1"/>
      <c r="K799" s="1"/>
      <c r="L799" s="1"/>
      <c r="M799" s="1"/>
      <c r="N799" s="1"/>
      <c r="O799" s="1"/>
      <c r="P799" s="114"/>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row>
    <row r="800" spans="1:41" ht="15.75" customHeight="1">
      <c r="A800" s="1"/>
      <c r="B800" s="1"/>
      <c r="C800" s="1"/>
      <c r="D800" s="1"/>
      <c r="E800" s="1"/>
      <c r="F800" s="1"/>
      <c r="G800" s="1"/>
      <c r="H800" s="1"/>
      <c r="I800" s="1"/>
      <c r="J800" s="1"/>
      <c r="K800" s="1"/>
      <c r="L800" s="1"/>
      <c r="M800" s="1"/>
      <c r="N800" s="1"/>
      <c r="O800" s="1"/>
      <c r="P800" s="114"/>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row>
    <row r="801" spans="1:41" ht="15.75" customHeight="1">
      <c r="A801" s="1"/>
      <c r="B801" s="1"/>
      <c r="C801" s="1"/>
      <c r="D801" s="1"/>
      <c r="E801" s="1"/>
      <c r="F801" s="1"/>
      <c r="G801" s="1"/>
      <c r="H801" s="1"/>
      <c r="I801" s="1"/>
      <c r="J801" s="1"/>
      <c r="K801" s="1"/>
      <c r="L801" s="1"/>
      <c r="M801" s="1"/>
      <c r="N801" s="1"/>
      <c r="O801" s="1"/>
      <c r="P801" s="114"/>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row>
    <row r="802" spans="1:41" ht="15.75" customHeight="1">
      <c r="A802" s="1"/>
      <c r="B802" s="1"/>
      <c r="C802" s="1"/>
      <c r="D802" s="1"/>
      <c r="E802" s="1"/>
      <c r="F802" s="1"/>
      <c r="G802" s="1"/>
      <c r="H802" s="1"/>
      <c r="I802" s="1"/>
      <c r="J802" s="1"/>
      <c r="K802" s="1"/>
      <c r="L802" s="1"/>
      <c r="M802" s="1"/>
      <c r="N802" s="1"/>
      <c r="O802" s="1"/>
      <c r="P802" s="114"/>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row>
    <row r="803" spans="1:41" ht="15.75" customHeight="1">
      <c r="A803" s="1"/>
      <c r="B803" s="1"/>
      <c r="C803" s="1"/>
      <c r="D803" s="1"/>
      <c r="E803" s="1"/>
      <c r="F803" s="1"/>
      <c r="G803" s="1"/>
      <c r="H803" s="1"/>
      <c r="I803" s="1"/>
      <c r="J803" s="1"/>
      <c r="K803" s="1"/>
      <c r="L803" s="1"/>
      <c r="M803" s="1"/>
      <c r="N803" s="1"/>
      <c r="O803" s="1"/>
      <c r="P803" s="114"/>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row>
    <row r="804" spans="1:41" ht="15.75" customHeight="1">
      <c r="A804" s="1"/>
      <c r="B804" s="1"/>
      <c r="C804" s="1"/>
      <c r="D804" s="1"/>
      <c r="E804" s="1"/>
      <c r="F804" s="1"/>
      <c r="G804" s="1"/>
      <c r="H804" s="1"/>
      <c r="I804" s="1"/>
      <c r="J804" s="1"/>
      <c r="K804" s="1"/>
      <c r="L804" s="1"/>
      <c r="M804" s="1"/>
      <c r="N804" s="1"/>
      <c r="O804" s="1"/>
      <c r="P804" s="114"/>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row>
    <row r="805" spans="1:41" ht="15.75" customHeight="1">
      <c r="A805" s="1"/>
      <c r="B805" s="1"/>
      <c r="C805" s="1"/>
      <c r="D805" s="1"/>
      <c r="E805" s="1"/>
      <c r="F805" s="1"/>
      <c r="G805" s="1"/>
      <c r="H805" s="1"/>
      <c r="I805" s="1"/>
      <c r="J805" s="1"/>
      <c r="K805" s="1"/>
      <c r="L805" s="1"/>
      <c r="M805" s="1"/>
      <c r="N805" s="1"/>
      <c r="O805" s="1"/>
      <c r="P805" s="114"/>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row>
    <row r="806" spans="1:41" ht="15.75" customHeight="1">
      <c r="A806" s="1"/>
      <c r="B806" s="1"/>
      <c r="C806" s="1"/>
      <c r="D806" s="1"/>
      <c r="E806" s="1"/>
      <c r="F806" s="1"/>
      <c r="G806" s="1"/>
      <c r="H806" s="1"/>
      <c r="I806" s="1"/>
      <c r="J806" s="1"/>
      <c r="K806" s="1"/>
      <c r="L806" s="1"/>
      <c r="M806" s="1"/>
      <c r="N806" s="1"/>
      <c r="O806" s="1"/>
      <c r="P806" s="114"/>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row>
    <row r="807" spans="1:41" ht="15.75" customHeight="1">
      <c r="A807" s="1"/>
      <c r="B807" s="1"/>
      <c r="C807" s="1"/>
      <c r="D807" s="1"/>
      <c r="E807" s="1"/>
      <c r="F807" s="1"/>
      <c r="G807" s="1"/>
      <c r="H807" s="1"/>
      <c r="I807" s="1"/>
      <c r="J807" s="1"/>
      <c r="K807" s="1"/>
      <c r="L807" s="1"/>
      <c r="M807" s="1"/>
      <c r="N807" s="1"/>
      <c r="O807" s="1"/>
      <c r="P807" s="114"/>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row>
    <row r="808" spans="1:41" ht="15.75" customHeight="1">
      <c r="A808" s="1"/>
      <c r="B808" s="1"/>
      <c r="C808" s="1"/>
      <c r="D808" s="1"/>
      <c r="E808" s="1"/>
      <c r="F808" s="1"/>
      <c r="G808" s="1"/>
      <c r="H808" s="1"/>
      <c r="I808" s="1"/>
      <c r="J808" s="1"/>
      <c r="K808" s="1"/>
      <c r="L808" s="1"/>
      <c r="M808" s="1"/>
      <c r="N808" s="1"/>
      <c r="O808" s="1"/>
      <c r="P808" s="114"/>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row>
    <row r="809" spans="1:41" ht="15.75" customHeight="1">
      <c r="A809" s="1"/>
      <c r="B809" s="1"/>
      <c r="C809" s="1"/>
      <c r="D809" s="1"/>
      <c r="E809" s="1"/>
      <c r="F809" s="1"/>
      <c r="G809" s="1"/>
      <c r="H809" s="1"/>
      <c r="I809" s="1"/>
      <c r="J809" s="1"/>
      <c r="K809" s="1"/>
      <c r="L809" s="1"/>
      <c r="M809" s="1"/>
      <c r="N809" s="1"/>
      <c r="O809" s="1"/>
      <c r="P809" s="114"/>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row>
    <row r="810" spans="1:41" ht="15.75" customHeight="1">
      <c r="A810" s="1"/>
      <c r="B810" s="1"/>
      <c r="C810" s="1"/>
      <c r="D810" s="1"/>
      <c r="E810" s="1"/>
      <c r="F810" s="1"/>
      <c r="G810" s="1"/>
      <c r="H810" s="1"/>
      <c r="I810" s="1"/>
      <c r="J810" s="1"/>
      <c r="K810" s="1"/>
      <c r="L810" s="1"/>
      <c r="M810" s="1"/>
      <c r="N810" s="1"/>
      <c r="O810" s="1"/>
      <c r="P810" s="114"/>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row>
    <row r="811" spans="1:41" ht="15.75" customHeight="1">
      <c r="A811" s="1"/>
      <c r="B811" s="1"/>
      <c r="C811" s="1"/>
      <c r="D811" s="1"/>
      <c r="E811" s="1"/>
      <c r="F811" s="1"/>
      <c r="G811" s="1"/>
      <c r="H811" s="1"/>
      <c r="I811" s="1"/>
      <c r="J811" s="1"/>
      <c r="K811" s="1"/>
      <c r="L811" s="1"/>
      <c r="M811" s="1"/>
      <c r="N811" s="1"/>
      <c r="O811" s="1"/>
      <c r="P811" s="114"/>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row>
    <row r="812" spans="1:41" ht="15.75" customHeight="1">
      <c r="A812" s="1"/>
      <c r="B812" s="1"/>
      <c r="C812" s="1"/>
      <c r="D812" s="1"/>
      <c r="E812" s="1"/>
      <c r="F812" s="1"/>
      <c r="G812" s="1"/>
      <c r="H812" s="1"/>
      <c r="I812" s="1"/>
      <c r="J812" s="1"/>
      <c r="K812" s="1"/>
      <c r="L812" s="1"/>
      <c r="M812" s="1"/>
      <c r="N812" s="1"/>
      <c r="O812" s="1"/>
      <c r="P812" s="114"/>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row>
    <row r="813" spans="1:41" ht="15.75" customHeight="1">
      <c r="A813" s="1"/>
      <c r="B813" s="1"/>
      <c r="C813" s="1"/>
      <c r="D813" s="1"/>
      <c r="E813" s="1"/>
      <c r="F813" s="1"/>
      <c r="G813" s="1"/>
      <c r="H813" s="1"/>
      <c r="I813" s="1"/>
      <c r="J813" s="1"/>
      <c r="K813" s="1"/>
      <c r="L813" s="1"/>
      <c r="M813" s="1"/>
      <c r="N813" s="1"/>
      <c r="O813" s="1"/>
      <c r="P813" s="114"/>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row>
    <row r="814" spans="1:41" ht="15.75" customHeight="1">
      <c r="A814" s="1"/>
      <c r="B814" s="1"/>
      <c r="C814" s="1"/>
      <c r="D814" s="1"/>
      <c r="E814" s="1"/>
      <c r="F814" s="1"/>
      <c r="G814" s="1"/>
      <c r="H814" s="1"/>
      <c r="I814" s="1"/>
      <c r="J814" s="1"/>
      <c r="K814" s="1"/>
      <c r="L814" s="1"/>
      <c r="M814" s="1"/>
      <c r="N814" s="1"/>
      <c r="O814" s="1"/>
      <c r="P814" s="114"/>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row>
    <row r="815" spans="1:41" ht="15.75" customHeight="1">
      <c r="A815" s="1"/>
      <c r="B815" s="1"/>
      <c r="C815" s="1"/>
      <c r="D815" s="1"/>
      <c r="E815" s="1"/>
      <c r="F815" s="1"/>
      <c r="G815" s="1"/>
      <c r="H815" s="1"/>
      <c r="I815" s="1"/>
      <c r="J815" s="1"/>
      <c r="K815" s="1"/>
      <c r="L815" s="1"/>
      <c r="M815" s="1"/>
      <c r="N815" s="1"/>
      <c r="O815" s="1"/>
      <c r="P815" s="114"/>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row>
    <row r="816" spans="1:41" ht="15.75" customHeight="1">
      <c r="A816" s="1"/>
      <c r="B816" s="1"/>
      <c r="C816" s="1"/>
      <c r="D816" s="1"/>
      <c r="E816" s="1"/>
      <c r="F816" s="1"/>
      <c r="G816" s="1"/>
      <c r="H816" s="1"/>
      <c r="I816" s="1"/>
      <c r="J816" s="1"/>
      <c r="K816" s="1"/>
      <c r="L816" s="1"/>
      <c r="M816" s="1"/>
      <c r="N816" s="1"/>
      <c r="O816" s="1"/>
      <c r="P816" s="114"/>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row>
    <row r="817" spans="1:41" ht="15.75" customHeight="1">
      <c r="A817" s="1"/>
      <c r="B817" s="1"/>
      <c r="C817" s="1"/>
      <c r="D817" s="1"/>
      <c r="E817" s="1"/>
      <c r="F817" s="1"/>
      <c r="G817" s="1"/>
      <c r="H817" s="1"/>
      <c r="I817" s="1"/>
      <c r="J817" s="1"/>
      <c r="K817" s="1"/>
      <c r="L817" s="1"/>
      <c r="M817" s="1"/>
      <c r="N817" s="1"/>
      <c r="O817" s="1"/>
      <c r="P817" s="114"/>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row>
    <row r="818" spans="1:41" ht="15.75" customHeight="1">
      <c r="A818" s="1"/>
      <c r="B818" s="1"/>
      <c r="C818" s="1"/>
      <c r="D818" s="1"/>
      <c r="E818" s="1"/>
      <c r="F818" s="1"/>
      <c r="G818" s="1"/>
      <c r="H818" s="1"/>
      <c r="I818" s="1"/>
      <c r="J818" s="1"/>
      <c r="K818" s="1"/>
      <c r="L818" s="1"/>
      <c r="M818" s="1"/>
      <c r="N818" s="1"/>
      <c r="O818" s="1"/>
      <c r="P818" s="114"/>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row>
    <row r="819" spans="1:41" ht="15.75" customHeight="1">
      <c r="A819" s="1"/>
      <c r="B819" s="1"/>
      <c r="C819" s="1"/>
      <c r="D819" s="1"/>
      <c r="E819" s="1"/>
      <c r="F819" s="1"/>
      <c r="G819" s="1"/>
      <c r="H819" s="1"/>
      <c r="I819" s="1"/>
      <c r="J819" s="1"/>
      <c r="K819" s="1"/>
      <c r="L819" s="1"/>
      <c r="M819" s="1"/>
      <c r="N819" s="1"/>
      <c r="O819" s="1"/>
      <c r="P819" s="114"/>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row>
    <row r="820" spans="1:41" ht="15.75" customHeight="1">
      <c r="A820" s="1"/>
      <c r="B820" s="1"/>
      <c r="C820" s="1"/>
      <c r="D820" s="1"/>
      <c r="E820" s="1"/>
      <c r="F820" s="1"/>
      <c r="G820" s="1"/>
      <c r="H820" s="1"/>
      <c r="I820" s="1"/>
      <c r="J820" s="1"/>
      <c r="K820" s="1"/>
      <c r="L820" s="1"/>
      <c r="M820" s="1"/>
      <c r="N820" s="1"/>
      <c r="O820" s="1"/>
      <c r="P820" s="114"/>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row>
    <row r="821" spans="1:41" ht="15.75" customHeight="1">
      <c r="A821" s="1"/>
      <c r="B821" s="1"/>
      <c r="C821" s="1"/>
      <c r="D821" s="1"/>
      <c r="E821" s="1"/>
      <c r="F821" s="1"/>
      <c r="G821" s="1"/>
      <c r="H821" s="1"/>
      <c r="I821" s="1"/>
      <c r="J821" s="1"/>
      <c r="K821" s="1"/>
      <c r="L821" s="1"/>
      <c r="M821" s="1"/>
      <c r="N821" s="1"/>
      <c r="O821" s="1"/>
      <c r="P821" s="114"/>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row>
    <row r="822" spans="1:41" ht="15.75" customHeight="1">
      <c r="A822" s="1"/>
      <c r="B822" s="1"/>
      <c r="C822" s="1"/>
      <c r="D822" s="1"/>
      <c r="E822" s="1"/>
      <c r="F822" s="1"/>
      <c r="G822" s="1"/>
      <c r="H822" s="1"/>
      <c r="I822" s="1"/>
      <c r="J822" s="1"/>
      <c r="K822" s="1"/>
      <c r="L822" s="1"/>
      <c r="M822" s="1"/>
      <c r="N822" s="1"/>
      <c r="O822" s="1"/>
      <c r="P822" s="114"/>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row>
    <row r="823" spans="1:41" ht="15.75" customHeight="1">
      <c r="A823" s="1"/>
      <c r="B823" s="1"/>
      <c r="C823" s="1"/>
      <c r="D823" s="1"/>
      <c r="E823" s="1"/>
      <c r="F823" s="1"/>
      <c r="G823" s="1"/>
      <c r="H823" s="1"/>
      <c r="I823" s="1"/>
      <c r="J823" s="1"/>
      <c r="K823" s="1"/>
      <c r="L823" s="1"/>
      <c r="M823" s="1"/>
      <c r="N823" s="1"/>
      <c r="O823" s="1"/>
      <c r="P823" s="114"/>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row>
    <row r="824" spans="1:41" ht="15.75" customHeight="1">
      <c r="A824" s="1"/>
      <c r="B824" s="1"/>
      <c r="C824" s="1"/>
      <c r="D824" s="1"/>
      <c r="E824" s="1"/>
      <c r="F824" s="1"/>
      <c r="G824" s="1"/>
      <c r="H824" s="1"/>
      <c r="I824" s="1"/>
      <c r="J824" s="1"/>
      <c r="K824" s="1"/>
      <c r="L824" s="1"/>
      <c r="M824" s="1"/>
      <c r="N824" s="1"/>
      <c r="O824" s="1"/>
      <c r="P824" s="114"/>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row>
    <row r="825" spans="1:41" ht="15.75" customHeight="1">
      <c r="A825" s="1"/>
      <c r="B825" s="1"/>
      <c r="C825" s="1"/>
      <c r="D825" s="1"/>
      <c r="E825" s="1"/>
      <c r="F825" s="1"/>
      <c r="G825" s="1"/>
      <c r="H825" s="1"/>
      <c r="I825" s="1"/>
      <c r="J825" s="1"/>
      <c r="K825" s="1"/>
      <c r="L825" s="1"/>
      <c r="M825" s="1"/>
      <c r="N825" s="1"/>
      <c r="O825" s="1"/>
      <c r="P825" s="114"/>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row>
    <row r="826" spans="1:41" ht="15.75" customHeight="1">
      <c r="A826" s="1"/>
      <c r="B826" s="1"/>
      <c r="C826" s="1"/>
      <c r="D826" s="1"/>
      <c r="E826" s="1"/>
      <c r="F826" s="1"/>
      <c r="G826" s="1"/>
      <c r="H826" s="1"/>
      <c r="I826" s="1"/>
      <c r="J826" s="1"/>
      <c r="K826" s="1"/>
      <c r="L826" s="1"/>
      <c r="M826" s="1"/>
      <c r="N826" s="1"/>
      <c r="O826" s="1"/>
      <c r="P826" s="114"/>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row>
    <row r="827" spans="1:41" ht="15.75" customHeight="1">
      <c r="A827" s="1"/>
      <c r="B827" s="1"/>
      <c r="C827" s="1"/>
      <c r="D827" s="1"/>
      <c r="E827" s="1"/>
      <c r="F827" s="1"/>
      <c r="G827" s="1"/>
      <c r="H827" s="1"/>
      <c r="I827" s="1"/>
      <c r="J827" s="1"/>
      <c r="K827" s="1"/>
      <c r="L827" s="1"/>
      <c r="M827" s="1"/>
      <c r="N827" s="1"/>
      <c r="O827" s="1"/>
      <c r="P827" s="114"/>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row>
    <row r="828" spans="1:41" ht="15.75" customHeight="1">
      <c r="A828" s="1"/>
      <c r="B828" s="1"/>
      <c r="C828" s="1"/>
      <c r="D828" s="1"/>
      <c r="E828" s="1"/>
      <c r="F828" s="1"/>
      <c r="G828" s="1"/>
      <c r="H828" s="1"/>
      <c r="I828" s="1"/>
      <c r="J828" s="1"/>
      <c r="K828" s="1"/>
      <c r="L828" s="1"/>
      <c r="M828" s="1"/>
      <c r="N828" s="1"/>
      <c r="O828" s="1"/>
      <c r="P828" s="114"/>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row>
    <row r="829" spans="1:41" ht="15.75" customHeight="1">
      <c r="A829" s="1"/>
      <c r="B829" s="1"/>
      <c r="C829" s="1"/>
      <c r="D829" s="1"/>
      <c r="E829" s="1"/>
      <c r="F829" s="1"/>
      <c r="G829" s="1"/>
      <c r="H829" s="1"/>
      <c r="I829" s="1"/>
      <c r="J829" s="1"/>
      <c r="K829" s="1"/>
      <c r="L829" s="1"/>
      <c r="M829" s="1"/>
      <c r="N829" s="1"/>
      <c r="O829" s="1"/>
      <c r="P829" s="114"/>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row>
    <row r="830" spans="1:41" ht="15.75" customHeight="1">
      <c r="A830" s="1"/>
      <c r="B830" s="1"/>
      <c r="C830" s="1"/>
      <c r="D830" s="1"/>
      <c r="E830" s="1"/>
      <c r="F830" s="1"/>
      <c r="G830" s="1"/>
      <c r="H830" s="1"/>
      <c r="I830" s="1"/>
      <c r="J830" s="1"/>
      <c r="K830" s="1"/>
      <c r="L830" s="1"/>
      <c r="M830" s="1"/>
      <c r="N830" s="1"/>
      <c r="O830" s="1"/>
      <c r="P830" s="114"/>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row>
    <row r="831" spans="1:41" ht="15.75" customHeight="1">
      <c r="A831" s="1"/>
      <c r="B831" s="1"/>
      <c r="C831" s="1"/>
      <c r="D831" s="1"/>
      <c r="E831" s="1"/>
      <c r="F831" s="1"/>
      <c r="G831" s="1"/>
      <c r="H831" s="1"/>
      <c r="I831" s="1"/>
      <c r="J831" s="1"/>
      <c r="K831" s="1"/>
      <c r="L831" s="1"/>
      <c r="M831" s="1"/>
      <c r="N831" s="1"/>
      <c r="O831" s="1"/>
      <c r="P831" s="114"/>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row>
    <row r="832" spans="1:41" ht="15.75" customHeight="1">
      <c r="A832" s="1"/>
      <c r="B832" s="1"/>
      <c r="C832" s="1"/>
      <c r="D832" s="1"/>
      <c r="E832" s="1"/>
      <c r="F832" s="1"/>
      <c r="G832" s="1"/>
      <c r="H832" s="1"/>
      <c r="I832" s="1"/>
      <c r="J832" s="1"/>
      <c r="K832" s="1"/>
      <c r="L832" s="1"/>
      <c r="M832" s="1"/>
      <c r="N832" s="1"/>
      <c r="O832" s="1"/>
      <c r="P832" s="114"/>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row>
    <row r="833" spans="1:41" ht="15.75" customHeight="1">
      <c r="A833" s="1"/>
      <c r="B833" s="1"/>
      <c r="C833" s="1"/>
      <c r="D833" s="1"/>
      <c r="E833" s="1"/>
      <c r="F833" s="1"/>
      <c r="G833" s="1"/>
      <c r="H833" s="1"/>
      <c r="I833" s="1"/>
      <c r="J833" s="1"/>
      <c r="K833" s="1"/>
      <c r="L833" s="1"/>
      <c r="M833" s="1"/>
      <c r="N833" s="1"/>
      <c r="O833" s="1"/>
      <c r="P833" s="114"/>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row>
    <row r="834" spans="1:41" ht="15.75" customHeight="1">
      <c r="A834" s="1"/>
      <c r="B834" s="1"/>
      <c r="C834" s="1"/>
      <c r="D834" s="1"/>
      <c r="E834" s="1"/>
      <c r="F834" s="1"/>
      <c r="G834" s="1"/>
      <c r="H834" s="1"/>
      <c r="I834" s="1"/>
      <c r="J834" s="1"/>
      <c r="K834" s="1"/>
      <c r="L834" s="1"/>
      <c r="M834" s="1"/>
      <c r="N834" s="1"/>
      <c r="O834" s="1"/>
      <c r="P834" s="114"/>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row>
    <row r="835" spans="1:41" ht="15.75" customHeight="1">
      <c r="A835" s="1"/>
      <c r="B835" s="1"/>
      <c r="C835" s="1"/>
      <c r="D835" s="1"/>
      <c r="E835" s="1"/>
      <c r="F835" s="1"/>
      <c r="G835" s="1"/>
      <c r="H835" s="1"/>
      <c r="I835" s="1"/>
      <c r="J835" s="1"/>
      <c r="K835" s="1"/>
      <c r="L835" s="1"/>
      <c r="M835" s="1"/>
      <c r="N835" s="1"/>
      <c r="O835" s="1"/>
      <c r="P835" s="114"/>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row>
    <row r="836" spans="1:41" ht="15.75" customHeight="1">
      <c r="A836" s="1"/>
      <c r="B836" s="1"/>
      <c r="C836" s="1"/>
      <c r="D836" s="1"/>
      <c r="E836" s="1"/>
      <c r="F836" s="1"/>
      <c r="G836" s="1"/>
      <c r="H836" s="1"/>
      <c r="I836" s="1"/>
      <c r="J836" s="1"/>
      <c r="K836" s="1"/>
      <c r="L836" s="1"/>
      <c r="M836" s="1"/>
      <c r="N836" s="1"/>
      <c r="O836" s="1"/>
      <c r="P836" s="114"/>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row>
    <row r="837" spans="1:41" ht="15.75" customHeight="1">
      <c r="A837" s="1"/>
      <c r="B837" s="1"/>
      <c r="C837" s="1"/>
      <c r="D837" s="1"/>
      <c r="E837" s="1"/>
      <c r="F837" s="1"/>
      <c r="G837" s="1"/>
      <c r="H837" s="1"/>
      <c r="I837" s="1"/>
      <c r="J837" s="1"/>
      <c r="K837" s="1"/>
      <c r="L837" s="1"/>
      <c r="M837" s="1"/>
      <c r="N837" s="1"/>
      <c r="O837" s="1"/>
      <c r="P837" s="114"/>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row>
    <row r="838" spans="1:41" ht="15.75" customHeight="1">
      <c r="A838" s="1"/>
      <c r="B838" s="1"/>
      <c r="C838" s="1"/>
      <c r="D838" s="1"/>
      <c r="E838" s="1"/>
      <c r="F838" s="1"/>
      <c r="G838" s="1"/>
      <c r="H838" s="1"/>
      <c r="I838" s="1"/>
      <c r="J838" s="1"/>
      <c r="K838" s="1"/>
      <c r="L838" s="1"/>
      <c r="M838" s="1"/>
      <c r="N838" s="1"/>
      <c r="O838" s="1"/>
      <c r="P838" s="114"/>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row>
    <row r="839" spans="1:41" ht="15.75" customHeight="1">
      <c r="A839" s="1"/>
      <c r="B839" s="1"/>
      <c r="C839" s="1"/>
      <c r="D839" s="1"/>
      <c r="E839" s="1"/>
      <c r="F839" s="1"/>
      <c r="G839" s="1"/>
      <c r="H839" s="1"/>
      <c r="I839" s="1"/>
      <c r="J839" s="1"/>
      <c r="K839" s="1"/>
      <c r="L839" s="1"/>
      <c r="M839" s="1"/>
      <c r="N839" s="1"/>
      <c r="O839" s="1"/>
      <c r="P839" s="114"/>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row>
    <row r="840" spans="1:41" ht="15.75" customHeight="1">
      <c r="A840" s="1"/>
      <c r="B840" s="1"/>
      <c r="C840" s="1"/>
      <c r="D840" s="1"/>
      <c r="E840" s="1"/>
      <c r="F840" s="1"/>
      <c r="G840" s="1"/>
      <c r="H840" s="1"/>
      <c r="I840" s="1"/>
      <c r="J840" s="1"/>
      <c r="K840" s="1"/>
      <c r="L840" s="1"/>
      <c r="M840" s="1"/>
      <c r="N840" s="1"/>
      <c r="O840" s="1"/>
      <c r="P840" s="114"/>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row>
    <row r="841" spans="1:41" ht="15.75" customHeight="1">
      <c r="A841" s="1"/>
      <c r="B841" s="1"/>
      <c r="C841" s="1"/>
      <c r="D841" s="1"/>
      <c r="E841" s="1"/>
      <c r="F841" s="1"/>
      <c r="G841" s="1"/>
      <c r="H841" s="1"/>
      <c r="I841" s="1"/>
      <c r="J841" s="1"/>
      <c r="K841" s="1"/>
      <c r="L841" s="1"/>
      <c r="M841" s="1"/>
      <c r="N841" s="1"/>
      <c r="O841" s="1"/>
      <c r="P841" s="114"/>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row>
    <row r="842" spans="1:41" ht="15.75" customHeight="1">
      <c r="A842" s="1"/>
      <c r="B842" s="1"/>
      <c r="C842" s="1"/>
      <c r="D842" s="1"/>
      <c r="E842" s="1"/>
      <c r="F842" s="1"/>
      <c r="G842" s="1"/>
      <c r="H842" s="1"/>
      <c r="I842" s="1"/>
      <c r="J842" s="1"/>
      <c r="K842" s="1"/>
      <c r="L842" s="1"/>
      <c r="M842" s="1"/>
      <c r="N842" s="1"/>
      <c r="O842" s="1"/>
      <c r="P842" s="114"/>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row>
    <row r="843" spans="1:41" ht="15.75" customHeight="1">
      <c r="A843" s="1"/>
      <c r="B843" s="1"/>
      <c r="C843" s="1"/>
      <c r="D843" s="1"/>
      <c r="E843" s="1"/>
      <c r="F843" s="1"/>
      <c r="G843" s="1"/>
      <c r="H843" s="1"/>
      <c r="I843" s="1"/>
      <c r="J843" s="1"/>
      <c r="K843" s="1"/>
      <c r="L843" s="1"/>
      <c r="M843" s="1"/>
      <c r="N843" s="1"/>
      <c r="O843" s="1"/>
      <c r="P843" s="114"/>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row>
    <row r="844" spans="1:41" ht="15.75" customHeight="1">
      <c r="A844" s="1"/>
      <c r="B844" s="1"/>
      <c r="C844" s="1"/>
      <c r="D844" s="1"/>
      <c r="E844" s="1"/>
      <c r="F844" s="1"/>
      <c r="G844" s="1"/>
      <c r="H844" s="1"/>
      <c r="I844" s="1"/>
      <c r="J844" s="1"/>
      <c r="K844" s="1"/>
      <c r="L844" s="1"/>
      <c r="M844" s="1"/>
      <c r="N844" s="1"/>
      <c r="O844" s="1"/>
      <c r="P844" s="114"/>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row>
    <row r="845" spans="1:41" ht="15.75" customHeight="1">
      <c r="A845" s="1"/>
      <c r="B845" s="1"/>
      <c r="C845" s="1"/>
      <c r="D845" s="1"/>
      <c r="E845" s="1"/>
      <c r="F845" s="1"/>
      <c r="G845" s="1"/>
      <c r="H845" s="1"/>
      <c r="I845" s="1"/>
      <c r="J845" s="1"/>
      <c r="K845" s="1"/>
      <c r="L845" s="1"/>
      <c r="M845" s="1"/>
      <c r="N845" s="1"/>
      <c r="O845" s="1"/>
      <c r="P845" s="114"/>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row>
    <row r="846" spans="1:41" ht="15.75" customHeight="1">
      <c r="A846" s="1"/>
      <c r="B846" s="1"/>
      <c r="C846" s="1"/>
      <c r="D846" s="1"/>
      <c r="E846" s="1"/>
      <c r="F846" s="1"/>
      <c r="G846" s="1"/>
      <c r="H846" s="1"/>
      <c r="I846" s="1"/>
      <c r="J846" s="1"/>
      <c r="K846" s="1"/>
      <c r="L846" s="1"/>
      <c r="M846" s="1"/>
      <c r="N846" s="1"/>
      <c r="O846" s="1"/>
      <c r="P846" s="114"/>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row>
    <row r="847" spans="1:41" ht="15.75" customHeight="1">
      <c r="A847" s="1"/>
      <c r="B847" s="1"/>
      <c r="C847" s="1"/>
      <c r="D847" s="1"/>
      <c r="E847" s="1"/>
      <c r="F847" s="1"/>
      <c r="G847" s="1"/>
      <c r="H847" s="1"/>
      <c r="I847" s="1"/>
      <c r="J847" s="1"/>
      <c r="K847" s="1"/>
      <c r="L847" s="1"/>
      <c r="M847" s="1"/>
      <c r="N847" s="1"/>
      <c r="O847" s="1"/>
      <c r="P847" s="114"/>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row>
    <row r="848" spans="1:41" ht="15.75" customHeight="1">
      <c r="A848" s="1"/>
      <c r="B848" s="1"/>
      <c r="C848" s="1"/>
      <c r="D848" s="1"/>
      <c r="E848" s="1"/>
      <c r="F848" s="1"/>
      <c r="G848" s="1"/>
      <c r="H848" s="1"/>
      <c r="I848" s="1"/>
      <c r="J848" s="1"/>
      <c r="K848" s="1"/>
      <c r="L848" s="1"/>
      <c r="M848" s="1"/>
      <c r="N848" s="1"/>
      <c r="O848" s="1"/>
      <c r="P848" s="114"/>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row>
    <row r="849" spans="1:41" ht="15.75" customHeight="1">
      <c r="A849" s="1"/>
      <c r="B849" s="1"/>
      <c r="C849" s="1"/>
      <c r="D849" s="1"/>
      <c r="E849" s="1"/>
      <c r="F849" s="1"/>
      <c r="G849" s="1"/>
      <c r="H849" s="1"/>
      <c r="I849" s="1"/>
      <c r="J849" s="1"/>
      <c r="K849" s="1"/>
      <c r="L849" s="1"/>
      <c r="M849" s="1"/>
      <c r="N849" s="1"/>
      <c r="O849" s="1"/>
      <c r="P849" s="114"/>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row>
    <row r="850" spans="1:41" ht="15.75" customHeight="1">
      <c r="A850" s="1"/>
      <c r="B850" s="1"/>
      <c r="C850" s="1"/>
      <c r="D850" s="1"/>
      <c r="E850" s="1"/>
      <c r="F850" s="1"/>
      <c r="G850" s="1"/>
      <c r="H850" s="1"/>
      <c r="I850" s="1"/>
      <c r="J850" s="1"/>
      <c r="K850" s="1"/>
      <c r="L850" s="1"/>
      <c r="M850" s="1"/>
      <c r="N850" s="1"/>
      <c r="O850" s="1"/>
      <c r="P850" s="114"/>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row>
    <row r="851" spans="1:41" ht="15.75" customHeight="1">
      <c r="A851" s="1"/>
      <c r="B851" s="1"/>
      <c r="C851" s="1"/>
      <c r="D851" s="1"/>
      <c r="E851" s="1"/>
      <c r="F851" s="1"/>
      <c r="G851" s="1"/>
      <c r="H851" s="1"/>
      <c r="I851" s="1"/>
      <c r="J851" s="1"/>
      <c r="K851" s="1"/>
      <c r="L851" s="1"/>
      <c r="M851" s="1"/>
      <c r="N851" s="1"/>
      <c r="O851" s="1"/>
      <c r="P851" s="114"/>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row>
    <row r="852" spans="1:41" ht="15.75" customHeight="1">
      <c r="A852" s="1"/>
      <c r="B852" s="1"/>
      <c r="C852" s="1"/>
      <c r="D852" s="1"/>
      <c r="E852" s="1"/>
      <c r="F852" s="1"/>
      <c r="G852" s="1"/>
      <c r="H852" s="1"/>
      <c r="I852" s="1"/>
      <c r="J852" s="1"/>
      <c r="K852" s="1"/>
      <c r="L852" s="1"/>
      <c r="M852" s="1"/>
      <c r="N852" s="1"/>
      <c r="O852" s="1"/>
      <c r="P852" s="114"/>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row>
    <row r="853" spans="1:41" ht="15.75" customHeight="1">
      <c r="A853" s="1"/>
      <c r="B853" s="1"/>
      <c r="C853" s="1"/>
      <c r="D853" s="1"/>
      <c r="E853" s="1"/>
      <c r="F853" s="1"/>
      <c r="G853" s="1"/>
      <c r="H853" s="1"/>
      <c r="I853" s="1"/>
      <c r="J853" s="1"/>
      <c r="K853" s="1"/>
      <c r="L853" s="1"/>
      <c r="M853" s="1"/>
      <c r="N853" s="1"/>
      <c r="O853" s="1"/>
      <c r="P853" s="114"/>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row>
    <row r="854" spans="1:41" ht="15.75" customHeight="1">
      <c r="A854" s="1"/>
      <c r="B854" s="1"/>
      <c r="C854" s="1"/>
      <c r="D854" s="1"/>
      <c r="E854" s="1"/>
      <c r="F854" s="1"/>
      <c r="G854" s="1"/>
      <c r="H854" s="1"/>
      <c r="I854" s="1"/>
      <c r="J854" s="1"/>
      <c r="K854" s="1"/>
      <c r="L854" s="1"/>
      <c r="M854" s="1"/>
      <c r="N854" s="1"/>
      <c r="O854" s="1"/>
      <c r="P854" s="114"/>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row>
    <row r="855" spans="1:41" ht="15.75" customHeight="1">
      <c r="A855" s="1"/>
      <c r="B855" s="1"/>
      <c r="C855" s="1"/>
      <c r="D855" s="1"/>
      <c r="E855" s="1"/>
      <c r="F855" s="1"/>
      <c r="G855" s="1"/>
      <c r="H855" s="1"/>
      <c r="I855" s="1"/>
      <c r="J855" s="1"/>
      <c r="K855" s="1"/>
      <c r="L855" s="1"/>
      <c r="M855" s="1"/>
      <c r="N855" s="1"/>
      <c r="O855" s="1"/>
      <c r="P855" s="114"/>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row>
    <row r="856" spans="1:41" ht="15.75" customHeight="1">
      <c r="A856" s="1"/>
      <c r="B856" s="1"/>
      <c r="C856" s="1"/>
      <c r="D856" s="1"/>
      <c r="E856" s="1"/>
      <c r="F856" s="1"/>
      <c r="G856" s="1"/>
      <c r="H856" s="1"/>
      <c r="I856" s="1"/>
      <c r="J856" s="1"/>
      <c r="K856" s="1"/>
      <c r="L856" s="1"/>
      <c r="M856" s="1"/>
      <c r="N856" s="1"/>
      <c r="O856" s="1"/>
      <c r="P856" s="114"/>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row>
    <row r="857" spans="1:41" ht="15.75" customHeight="1">
      <c r="A857" s="1"/>
      <c r="B857" s="1"/>
      <c r="C857" s="1"/>
      <c r="D857" s="1"/>
      <c r="E857" s="1"/>
      <c r="F857" s="1"/>
      <c r="G857" s="1"/>
      <c r="H857" s="1"/>
      <c r="I857" s="1"/>
      <c r="J857" s="1"/>
      <c r="K857" s="1"/>
      <c r="L857" s="1"/>
      <c r="M857" s="1"/>
      <c r="N857" s="1"/>
      <c r="O857" s="1"/>
      <c r="P857" s="114"/>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row>
    <row r="858" spans="1:41" ht="15.75" customHeight="1">
      <c r="A858" s="1"/>
      <c r="B858" s="1"/>
      <c r="C858" s="1"/>
      <c r="D858" s="1"/>
      <c r="E858" s="1"/>
      <c r="F858" s="1"/>
      <c r="G858" s="1"/>
      <c r="H858" s="1"/>
      <c r="I858" s="1"/>
      <c r="J858" s="1"/>
      <c r="K858" s="1"/>
      <c r="L858" s="1"/>
      <c r="M858" s="1"/>
      <c r="N858" s="1"/>
      <c r="O858" s="1"/>
      <c r="P858" s="114"/>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row>
    <row r="859" spans="1:41" ht="15.75" customHeight="1">
      <c r="A859" s="1"/>
      <c r="B859" s="1"/>
      <c r="C859" s="1"/>
      <c r="D859" s="1"/>
      <c r="E859" s="1"/>
      <c r="F859" s="1"/>
      <c r="G859" s="1"/>
      <c r="H859" s="1"/>
      <c r="I859" s="1"/>
      <c r="J859" s="1"/>
      <c r="K859" s="1"/>
      <c r="L859" s="1"/>
      <c r="M859" s="1"/>
      <c r="N859" s="1"/>
      <c r="O859" s="1"/>
      <c r="P859" s="114"/>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row>
    <row r="860" spans="1:41" ht="15.75" customHeight="1">
      <c r="A860" s="1"/>
      <c r="B860" s="1"/>
      <c r="C860" s="1"/>
      <c r="D860" s="1"/>
      <c r="E860" s="1"/>
      <c r="F860" s="1"/>
      <c r="G860" s="1"/>
      <c r="H860" s="1"/>
      <c r="I860" s="1"/>
      <c r="J860" s="1"/>
      <c r="K860" s="1"/>
      <c r="L860" s="1"/>
      <c r="M860" s="1"/>
      <c r="N860" s="1"/>
      <c r="O860" s="1"/>
      <c r="P860" s="114"/>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row>
    <row r="861" spans="1:41" ht="15.75" customHeight="1">
      <c r="A861" s="1"/>
      <c r="B861" s="1"/>
      <c r="C861" s="1"/>
      <c r="D861" s="1"/>
      <c r="E861" s="1"/>
      <c r="F861" s="1"/>
      <c r="G861" s="1"/>
      <c r="H861" s="1"/>
      <c r="I861" s="1"/>
      <c r="J861" s="1"/>
      <c r="K861" s="1"/>
      <c r="L861" s="1"/>
      <c r="M861" s="1"/>
      <c r="N861" s="1"/>
      <c r="O861" s="1"/>
      <c r="P861" s="114"/>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row>
    <row r="862" spans="1:41" ht="15.75" customHeight="1">
      <c r="A862" s="1"/>
      <c r="B862" s="1"/>
      <c r="C862" s="1"/>
      <c r="D862" s="1"/>
      <c r="E862" s="1"/>
      <c r="F862" s="1"/>
      <c r="G862" s="1"/>
      <c r="H862" s="1"/>
      <c r="I862" s="1"/>
      <c r="J862" s="1"/>
      <c r="K862" s="1"/>
      <c r="L862" s="1"/>
      <c r="M862" s="1"/>
      <c r="N862" s="1"/>
      <c r="O862" s="1"/>
      <c r="P862" s="114"/>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row>
    <row r="863" spans="1:41" ht="15.75" customHeight="1">
      <c r="A863" s="1"/>
      <c r="B863" s="1"/>
      <c r="C863" s="1"/>
      <c r="D863" s="1"/>
      <c r="E863" s="1"/>
      <c r="F863" s="1"/>
      <c r="G863" s="1"/>
      <c r="H863" s="1"/>
      <c r="I863" s="1"/>
      <c r="J863" s="1"/>
      <c r="K863" s="1"/>
      <c r="L863" s="1"/>
      <c r="M863" s="1"/>
      <c r="N863" s="1"/>
      <c r="O863" s="1"/>
      <c r="P863" s="114"/>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row>
    <row r="864" spans="1:41" ht="15.75" customHeight="1">
      <c r="A864" s="1"/>
      <c r="B864" s="1"/>
      <c r="C864" s="1"/>
      <c r="D864" s="1"/>
      <c r="E864" s="1"/>
      <c r="F864" s="1"/>
      <c r="G864" s="1"/>
      <c r="H864" s="1"/>
      <c r="I864" s="1"/>
      <c r="J864" s="1"/>
      <c r="K864" s="1"/>
      <c r="L864" s="1"/>
      <c r="M864" s="1"/>
      <c r="N864" s="1"/>
      <c r="O864" s="1"/>
      <c r="P864" s="114"/>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row>
    <row r="865" spans="1:41" ht="15.75" customHeight="1">
      <c r="A865" s="1"/>
      <c r="B865" s="1"/>
      <c r="C865" s="1"/>
      <c r="D865" s="1"/>
      <c r="E865" s="1"/>
      <c r="F865" s="1"/>
      <c r="G865" s="1"/>
      <c r="H865" s="1"/>
      <c r="I865" s="1"/>
      <c r="J865" s="1"/>
      <c r="K865" s="1"/>
      <c r="L865" s="1"/>
      <c r="M865" s="1"/>
      <c r="N865" s="1"/>
      <c r="O865" s="1"/>
      <c r="P865" s="114"/>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row>
    <row r="866" spans="1:41" ht="15.75" customHeight="1">
      <c r="A866" s="1"/>
      <c r="B866" s="1"/>
      <c r="C866" s="1"/>
      <c r="D866" s="1"/>
      <c r="E866" s="1"/>
      <c r="F866" s="1"/>
      <c r="G866" s="1"/>
      <c r="H866" s="1"/>
      <c r="I866" s="1"/>
      <c r="J866" s="1"/>
      <c r="K866" s="1"/>
      <c r="L866" s="1"/>
      <c r="M866" s="1"/>
      <c r="N866" s="1"/>
      <c r="O866" s="1"/>
      <c r="P866" s="114"/>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row>
    <row r="867" spans="1:41" ht="15.75" customHeight="1">
      <c r="A867" s="1"/>
      <c r="B867" s="1"/>
      <c r="C867" s="1"/>
      <c r="D867" s="1"/>
      <c r="E867" s="1"/>
      <c r="F867" s="1"/>
      <c r="G867" s="1"/>
      <c r="H867" s="1"/>
      <c r="I867" s="1"/>
      <c r="J867" s="1"/>
      <c r="K867" s="1"/>
      <c r="L867" s="1"/>
      <c r="M867" s="1"/>
      <c r="N867" s="1"/>
      <c r="O867" s="1"/>
      <c r="P867" s="114"/>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row>
    <row r="868" spans="1:41" ht="15.75" customHeight="1">
      <c r="A868" s="1"/>
      <c r="B868" s="1"/>
      <c r="C868" s="1"/>
      <c r="D868" s="1"/>
      <c r="E868" s="1"/>
      <c r="F868" s="1"/>
      <c r="G868" s="1"/>
      <c r="H868" s="1"/>
      <c r="I868" s="1"/>
      <c r="J868" s="1"/>
      <c r="K868" s="1"/>
      <c r="L868" s="1"/>
      <c r="M868" s="1"/>
      <c r="N868" s="1"/>
      <c r="O868" s="1"/>
      <c r="P868" s="114"/>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row>
    <row r="869" spans="1:41" ht="15.75" customHeight="1">
      <c r="A869" s="1"/>
      <c r="B869" s="1"/>
      <c r="C869" s="1"/>
      <c r="D869" s="1"/>
      <c r="E869" s="1"/>
      <c r="F869" s="1"/>
      <c r="G869" s="1"/>
      <c r="H869" s="1"/>
      <c r="I869" s="1"/>
      <c r="J869" s="1"/>
      <c r="K869" s="1"/>
      <c r="L869" s="1"/>
      <c r="M869" s="1"/>
      <c r="N869" s="1"/>
      <c r="O869" s="1"/>
      <c r="P869" s="114"/>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row>
    <row r="870" spans="1:41" ht="15.75" customHeight="1">
      <c r="A870" s="1"/>
      <c r="B870" s="1"/>
      <c r="C870" s="1"/>
      <c r="D870" s="1"/>
      <c r="E870" s="1"/>
      <c r="F870" s="1"/>
      <c r="G870" s="1"/>
      <c r="H870" s="1"/>
      <c r="I870" s="1"/>
      <c r="J870" s="1"/>
      <c r="K870" s="1"/>
      <c r="L870" s="1"/>
      <c r="M870" s="1"/>
      <c r="N870" s="1"/>
      <c r="O870" s="1"/>
      <c r="P870" s="114"/>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row>
    <row r="871" spans="1:41" ht="15.75" customHeight="1">
      <c r="A871" s="1"/>
      <c r="B871" s="1"/>
      <c r="C871" s="1"/>
      <c r="D871" s="1"/>
      <c r="E871" s="1"/>
      <c r="F871" s="1"/>
      <c r="G871" s="1"/>
      <c r="H871" s="1"/>
      <c r="I871" s="1"/>
      <c r="J871" s="1"/>
      <c r="K871" s="1"/>
      <c r="L871" s="1"/>
      <c r="M871" s="1"/>
      <c r="N871" s="1"/>
      <c r="O871" s="1"/>
      <c r="P871" s="114"/>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row>
    <row r="872" spans="1:41" ht="15.75" customHeight="1">
      <c r="A872" s="1"/>
      <c r="B872" s="1"/>
      <c r="C872" s="1"/>
      <c r="D872" s="1"/>
      <c r="E872" s="1"/>
      <c r="F872" s="1"/>
      <c r="G872" s="1"/>
      <c r="H872" s="1"/>
      <c r="I872" s="1"/>
      <c r="J872" s="1"/>
      <c r="K872" s="1"/>
      <c r="L872" s="1"/>
      <c r="M872" s="1"/>
      <c r="N872" s="1"/>
      <c r="O872" s="1"/>
      <c r="P872" s="114"/>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row>
    <row r="873" spans="1:41" ht="15.75" customHeight="1">
      <c r="A873" s="1"/>
      <c r="B873" s="1"/>
      <c r="C873" s="1"/>
      <c r="D873" s="1"/>
      <c r="E873" s="1"/>
      <c r="F873" s="1"/>
      <c r="G873" s="1"/>
      <c r="H873" s="1"/>
      <c r="I873" s="1"/>
      <c r="J873" s="1"/>
      <c r="K873" s="1"/>
      <c r="L873" s="1"/>
      <c r="M873" s="1"/>
      <c r="N873" s="1"/>
      <c r="O873" s="1"/>
      <c r="P873" s="114"/>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row>
    <row r="874" spans="1:41" ht="15.75" customHeight="1">
      <c r="A874" s="1"/>
      <c r="B874" s="1"/>
      <c r="C874" s="1"/>
      <c r="D874" s="1"/>
      <c r="E874" s="1"/>
      <c r="F874" s="1"/>
      <c r="G874" s="1"/>
      <c r="H874" s="1"/>
      <c r="I874" s="1"/>
      <c r="J874" s="1"/>
      <c r="K874" s="1"/>
      <c r="L874" s="1"/>
      <c r="M874" s="1"/>
      <c r="N874" s="1"/>
      <c r="O874" s="1"/>
      <c r="P874" s="114"/>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row>
    <row r="875" spans="1:41" ht="15.75" customHeight="1">
      <c r="A875" s="1"/>
      <c r="B875" s="1"/>
      <c r="C875" s="1"/>
      <c r="D875" s="1"/>
      <c r="E875" s="1"/>
      <c r="F875" s="1"/>
      <c r="G875" s="1"/>
      <c r="H875" s="1"/>
      <c r="I875" s="1"/>
      <c r="J875" s="1"/>
      <c r="K875" s="1"/>
      <c r="L875" s="1"/>
      <c r="M875" s="1"/>
      <c r="N875" s="1"/>
      <c r="O875" s="1"/>
      <c r="P875" s="114"/>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row>
    <row r="876" spans="1:41" ht="15.75" customHeight="1">
      <c r="A876" s="1"/>
      <c r="B876" s="1"/>
      <c r="C876" s="1"/>
      <c r="D876" s="1"/>
      <c r="E876" s="1"/>
      <c r="F876" s="1"/>
      <c r="G876" s="1"/>
      <c r="H876" s="1"/>
      <c r="I876" s="1"/>
      <c r="J876" s="1"/>
      <c r="K876" s="1"/>
      <c r="L876" s="1"/>
      <c r="M876" s="1"/>
      <c r="N876" s="1"/>
      <c r="O876" s="1"/>
      <c r="P876" s="114"/>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row>
    <row r="877" spans="1:41" ht="15.75" customHeight="1">
      <c r="A877" s="1"/>
      <c r="B877" s="1"/>
      <c r="C877" s="1"/>
      <c r="D877" s="1"/>
      <c r="E877" s="1"/>
      <c r="F877" s="1"/>
      <c r="G877" s="1"/>
      <c r="H877" s="1"/>
      <c r="I877" s="1"/>
      <c r="J877" s="1"/>
      <c r="K877" s="1"/>
      <c r="L877" s="1"/>
      <c r="M877" s="1"/>
      <c r="N877" s="1"/>
      <c r="O877" s="1"/>
      <c r="P877" s="114"/>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row>
    <row r="878" spans="1:41" ht="15.75" customHeight="1">
      <c r="A878" s="1"/>
      <c r="B878" s="1"/>
      <c r="C878" s="1"/>
      <c r="D878" s="1"/>
      <c r="E878" s="1"/>
      <c r="F878" s="1"/>
      <c r="G878" s="1"/>
      <c r="H878" s="1"/>
      <c r="I878" s="1"/>
      <c r="J878" s="1"/>
      <c r="K878" s="1"/>
      <c r="L878" s="1"/>
      <c r="M878" s="1"/>
      <c r="N878" s="1"/>
      <c r="O878" s="1"/>
      <c r="P878" s="114"/>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row>
    <row r="879" spans="1:41" ht="15.75" customHeight="1">
      <c r="A879" s="1"/>
      <c r="B879" s="1"/>
      <c r="C879" s="1"/>
      <c r="D879" s="1"/>
      <c r="E879" s="1"/>
      <c r="F879" s="1"/>
      <c r="G879" s="1"/>
      <c r="H879" s="1"/>
      <c r="I879" s="1"/>
      <c r="J879" s="1"/>
      <c r="K879" s="1"/>
      <c r="L879" s="1"/>
      <c r="M879" s="1"/>
      <c r="N879" s="1"/>
      <c r="O879" s="1"/>
      <c r="P879" s="114"/>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row>
    <row r="880" spans="1:41" ht="15.75" customHeight="1">
      <c r="A880" s="1"/>
      <c r="B880" s="1"/>
      <c r="C880" s="1"/>
      <c r="D880" s="1"/>
      <c r="E880" s="1"/>
      <c r="F880" s="1"/>
      <c r="G880" s="1"/>
      <c r="H880" s="1"/>
      <c r="I880" s="1"/>
      <c r="J880" s="1"/>
      <c r="K880" s="1"/>
      <c r="L880" s="1"/>
      <c r="M880" s="1"/>
      <c r="N880" s="1"/>
      <c r="O880" s="1"/>
      <c r="P880" s="114"/>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row>
    <row r="881" spans="1:41" ht="15.75" customHeight="1">
      <c r="A881" s="1"/>
      <c r="B881" s="1"/>
      <c r="C881" s="1"/>
      <c r="D881" s="1"/>
      <c r="E881" s="1"/>
      <c r="F881" s="1"/>
      <c r="G881" s="1"/>
      <c r="H881" s="1"/>
      <c r="I881" s="1"/>
      <c r="J881" s="1"/>
      <c r="K881" s="1"/>
      <c r="L881" s="1"/>
      <c r="M881" s="1"/>
      <c r="N881" s="1"/>
      <c r="O881" s="1"/>
      <c r="P881" s="114"/>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row>
    <row r="882" spans="1:41" ht="15.75" customHeight="1">
      <c r="A882" s="1"/>
      <c r="B882" s="1"/>
      <c r="C882" s="1"/>
      <c r="D882" s="1"/>
      <c r="E882" s="1"/>
      <c r="F882" s="1"/>
      <c r="G882" s="1"/>
      <c r="H882" s="1"/>
      <c r="I882" s="1"/>
      <c r="J882" s="1"/>
      <c r="K882" s="1"/>
      <c r="L882" s="1"/>
      <c r="M882" s="1"/>
      <c r="N882" s="1"/>
      <c r="O882" s="1"/>
      <c r="P882" s="114"/>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row>
    <row r="883" spans="1:41" ht="15.75" customHeight="1">
      <c r="A883" s="1"/>
      <c r="B883" s="1"/>
      <c r="C883" s="1"/>
      <c r="D883" s="1"/>
      <c r="E883" s="1"/>
      <c r="F883" s="1"/>
      <c r="G883" s="1"/>
      <c r="H883" s="1"/>
      <c r="I883" s="1"/>
      <c r="J883" s="1"/>
      <c r="K883" s="1"/>
      <c r="L883" s="1"/>
      <c r="M883" s="1"/>
      <c r="N883" s="1"/>
      <c r="O883" s="1"/>
      <c r="P883" s="114"/>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row>
    <row r="884" spans="1:41" ht="15.75" customHeight="1">
      <c r="A884" s="1"/>
      <c r="B884" s="1"/>
      <c r="C884" s="1"/>
      <c r="D884" s="1"/>
      <c r="E884" s="1"/>
      <c r="F884" s="1"/>
      <c r="G884" s="1"/>
      <c r="H884" s="1"/>
      <c r="I884" s="1"/>
      <c r="J884" s="1"/>
      <c r="K884" s="1"/>
      <c r="L884" s="1"/>
      <c r="M884" s="1"/>
      <c r="N884" s="1"/>
      <c r="O884" s="1"/>
      <c r="P884" s="114"/>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row>
    <row r="885" spans="1:41" ht="15.75" customHeight="1">
      <c r="A885" s="1"/>
      <c r="B885" s="1"/>
      <c r="C885" s="1"/>
      <c r="D885" s="1"/>
      <c r="E885" s="1"/>
      <c r="F885" s="1"/>
      <c r="G885" s="1"/>
      <c r="H885" s="1"/>
      <c r="I885" s="1"/>
      <c r="J885" s="1"/>
      <c r="K885" s="1"/>
      <c r="L885" s="1"/>
      <c r="M885" s="1"/>
      <c r="N885" s="1"/>
      <c r="O885" s="1"/>
      <c r="P885" s="114"/>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row>
    <row r="886" spans="1:41" ht="15.75" customHeight="1">
      <c r="A886" s="1"/>
      <c r="B886" s="1"/>
      <c r="C886" s="1"/>
      <c r="D886" s="1"/>
      <c r="E886" s="1"/>
      <c r="F886" s="1"/>
      <c r="G886" s="1"/>
      <c r="H886" s="1"/>
      <c r="I886" s="1"/>
      <c r="J886" s="1"/>
      <c r="K886" s="1"/>
      <c r="L886" s="1"/>
      <c r="M886" s="1"/>
      <c r="N886" s="1"/>
      <c r="O886" s="1"/>
      <c r="P886" s="114"/>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row>
    <row r="887" spans="1:41" ht="15.75" customHeight="1">
      <c r="A887" s="1"/>
      <c r="B887" s="1"/>
      <c r="C887" s="1"/>
      <c r="D887" s="1"/>
      <c r="E887" s="1"/>
      <c r="F887" s="1"/>
      <c r="G887" s="1"/>
      <c r="H887" s="1"/>
      <c r="I887" s="1"/>
      <c r="J887" s="1"/>
      <c r="K887" s="1"/>
      <c r="L887" s="1"/>
      <c r="M887" s="1"/>
      <c r="N887" s="1"/>
      <c r="O887" s="1"/>
      <c r="P887" s="114"/>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row>
    <row r="888" spans="1:41" ht="15.75" customHeight="1">
      <c r="A888" s="1"/>
      <c r="B888" s="1"/>
      <c r="C888" s="1"/>
      <c r="D888" s="1"/>
      <c r="E888" s="1"/>
      <c r="F888" s="1"/>
      <c r="G888" s="1"/>
      <c r="H888" s="1"/>
      <c r="I888" s="1"/>
      <c r="J888" s="1"/>
      <c r="K888" s="1"/>
      <c r="L888" s="1"/>
      <c r="M888" s="1"/>
      <c r="N888" s="1"/>
      <c r="O888" s="1"/>
      <c r="P888" s="114"/>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row>
    <row r="889" spans="1:41" ht="15.75" customHeight="1">
      <c r="A889" s="1"/>
      <c r="B889" s="1"/>
      <c r="C889" s="1"/>
      <c r="D889" s="1"/>
      <c r="E889" s="1"/>
      <c r="F889" s="1"/>
      <c r="G889" s="1"/>
      <c r="H889" s="1"/>
      <c r="I889" s="1"/>
      <c r="J889" s="1"/>
      <c r="K889" s="1"/>
      <c r="L889" s="1"/>
      <c r="M889" s="1"/>
      <c r="N889" s="1"/>
      <c r="O889" s="1"/>
      <c r="P889" s="114"/>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row>
    <row r="890" spans="1:41" ht="15.75" customHeight="1">
      <c r="A890" s="1"/>
      <c r="B890" s="1"/>
      <c r="C890" s="1"/>
      <c r="D890" s="1"/>
      <c r="E890" s="1"/>
      <c r="F890" s="1"/>
      <c r="G890" s="1"/>
      <c r="H890" s="1"/>
      <c r="I890" s="1"/>
      <c r="J890" s="1"/>
      <c r="K890" s="1"/>
      <c r="L890" s="1"/>
      <c r="M890" s="1"/>
      <c r="N890" s="1"/>
      <c r="O890" s="1"/>
      <c r="P890" s="114"/>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row>
    <row r="891" spans="1:41" ht="15.75" customHeight="1">
      <c r="A891" s="1"/>
      <c r="B891" s="1"/>
      <c r="C891" s="1"/>
      <c r="D891" s="1"/>
      <c r="E891" s="1"/>
      <c r="F891" s="1"/>
      <c r="G891" s="1"/>
      <c r="H891" s="1"/>
      <c r="I891" s="1"/>
      <c r="J891" s="1"/>
      <c r="K891" s="1"/>
      <c r="L891" s="1"/>
      <c r="M891" s="1"/>
      <c r="N891" s="1"/>
      <c r="O891" s="1"/>
      <c r="P891" s="114"/>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row>
    <row r="892" spans="1:41" ht="15.75" customHeight="1">
      <c r="A892" s="1"/>
      <c r="B892" s="1"/>
      <c r="C892" s="1"/>
      <c r="D892" s="1"/>
      <c r="E892" s="1"/>
      <c r="F892" s="1"/>
      <c r="G892" s="1"/>
      <c r="H892" s="1"/>
      <c r="I892" s="1"/>
      <c r="J892" s="1"/>
      <c r="K892" s="1"/>
      <c r="L892" s="1"/>
      <c r="M892" s="1"/>
      <c r="N892" s="1"/>
      <c r="O892" s="1"/>
      <c r="P892" s="114"/>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row>
    <row r="893" spans="1:41" ht="15.75" customHeight="1">
      <c r="A893" s="1"/>
      <c r="B893" s="1"/>
      <c r="C893" s="1"/>
      <c r="D893" s="1"/>
      <c r="E893" s="1"/>
      <c r="F893" s="1"/>
      <c r="G893" s="1"/>
      <c r="H893" s="1"/>
      <c r="I893" s="1"/>
      <c r="J893" s="1"/>
      <c r="K893" s="1"/>
      <c r="L893" s="1"/>
      <c r="M893" s="1"/>
      <c r="N893" s="1"/>
      <c r="O893" s="1"/>
      <c r="P893" s="114"/>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row>
    <row r="894" spans="1:41" ht="15.75" customHeight="1">
      <c r="A894" s="1"/>
      <c r="B894" s="1"/>
      <c r="C894" s="1"/>
      <c r="D894" s="1"/>
      <c r="E894" s="1"/>
      <c r="F894" s="1"/>
      <c r="G894" s="1"/>
      <c r="H894" s="1"/>
      <c r="I894" s="1"/>
      <c r="J894" s="1"/>
      <c r="K894" s="1"/>
      <c r="L894" s="1"/>
      <c r="M894" s="1"/>
      <c r="N894" s="1"/>
      <c r="O894" s="1"/>
      <c r="P894" s="114"/>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row>
    <row r="895" spans="1:41" ht="15.75" customHeight="1">
      <c r="A895" s="1"/>
      <c r="B895" s="1"/>
      <c r="C895" s="1"/>
      <c r="D895" s="1"/>
      <c r="E895" s="1"/>
      <c r="F895" s="1"/>
      <c r="G895" s="1"/>
      <c r="H895" s="1"/>
      <c r="I895" s="1"/>
      <c r="J895" s="1"/>
      <c r="K895" s="1"/>
      <c r="L895" s="1"/>
      <c r="M895" s="1"/>
      <c r="N895" s="1"/>
      <c r="O895" s="1"/>
      <c r="P895" s="114"/>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row>
    <row r="896" spans="1:41" ht="15.75" customHeight="1">
      <c r="A896" s="1"/>
      <c r="B896" s="1"/>
      <c r="C896" s="1"/>
      <c r="D896" s="1"/>
      <c r="E896" s="1"/>
      <c r="F896" s="1"/>
      <c r="G896" s="1"/>
      <c r="H896" s="1"/>
      <c r="I896" s="1"/>
      <c r="J896" s="1"/>
      <c r="K896" s="1"/>
      <c r="L896" s="1"/>
      <c r="M896" s="1"/>
      <c r="N896" s="1"/>
      <c r="O896" s="1"/>
      <c r="P896" s="114"/>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row>
    <row r="897" spans="1:41" ht="15.75" customHeight="1">
      <c r="A897" s="1"/>
      <c r="B897" s="1"/>
      <c r="C897" s="1"/>
      <c r="D897" s="1"/>
      <c r="E897" s="1"/>
      <c r="F897" s="1"/>
      <c r="G897" s="1"/>
      <c r="H897" s="1"/>
      <c r="I897" s="1"/>
      <c r="J897" s="1"/>
      <c r="K897" s="1"/>
      <c r="L897" s="1"/>
      <c r="M897" s="1"/>
      <c r="N897" s="1"/>
      <c r="O897" s="1"/>
      <c r="P897" s="114"/>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row>
    <row r="898" spans="1:41" ht="15.75" customHeight="1">
      <c r="A898" s="1"/>
      <c r="B898" s="1"/>
      <c r="C898" s="1"/>
      <c r="D898" s="1"/>
      <c r="E898" s="1"/>
      <c r="F898" s="1"/>
      <c r="G898" s="1"/>
      <c r="H898" s="1"/>
      <c r="I898" s="1"/>
      <c r="J898" s="1"/>
      <c r="K898" s="1"/>
      <c r="L898" s="1"/>
      <c r="M898" s="1"/>
      <c r="N898" s="1"/>
      <c r="O898" s="1"/>
      <c r="P898" s="114"/>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row>
    <row r="899" spans="1:41" ht="15.75" customHeight="1">
      <c r="A899" s="1"/>
      <c r="B899" s="1"/>
      <c r="C899" s="1"/>
      <c r="D899" s="1"/>
      <c r="E899" s="1"/>
      <c r="F899" s="1"/>
      <c r="G899" s="1"/>
      <c r="H899" s="1"/>
      <c r="I899" s="1"/>
      <c r="J899" s="1"/>
      <c r="K899" s="1"/>
      <c r="L899" s="1"/>
      <c r="M899" s="1"/>
      <c r="N899" s="1"/>
      <c r="O899" s="1"/>
      <c r="P899" s="114"/>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row>
    <row r="900" spans="1:41" ht="15.75" customHeight="1">
      <c r="A900" s="1"/>
      <c r="B900" s="1"/>
      <c r="C900" s="1"/>
      <c r="D900" s="1"/>
      <c r="E900" s="1"/>
      <c r="F900" s="1"/>
      <c r="G900" s="1"/>
      <c r="H900" s="1"/>
      <c r="I900" s="1"/>
      <c r="J900" s="1"/>
      <c r="K900" s="1"/>
      <c r="L900" s="1"/>
      <c r="M900" s="1"/>
      <c r="N900" s="1"/>
      <c r="O900" s="1"/>
      <c r="P900" s="114"/>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row>
    <row r="901" spans="1:41" ht="15.75" customHeight="1">
      <c r="A901" s="1"/>
      <c r="B901" s="1"/>
      <c r="C901" s="1"/>
      <c r="D901" s="1"/>
      <c r="E901" s="1"/>
      <c r="F901" s="1"/>
      <c r="G901" s="1"/>
      <c r="H901" s="1"/>
      <c r="I901" s="1"/>
      <c r="J901" s="1"/>
      <c r="K901" s="1"/>
      <c r="L901" s="1"/>
      <c r="M901" s="1"/>
      <c r="N901" s="1"/>
      <c r="O901" s="1"/>
      <c r="P901" s="114"/>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row>
    <row r="902" spans="1:41" ht="15.75" customHeight="1">
      <c r="A902" s="1"/>
      <c r="B902" s="1"/>
      <c r="C902" s="1"/>
      <c r="D902" s="1"/>
      <c r="E902" s="1"/>
      <c r="F902" s="1"/>
      <c r="G902" s="1"/>
      <c r="H902" s="1"/>
      <c r="I902" s="1"/>
      <c r="J902" s="1"/>
      <c r="K902" s="1"/>
      <c r="L902" s="1"/>
      <c r="M902" s="1"/>
      <c r="N902" s="1"/>
      <c r="O902" s="1"/>
      <c r="P902" s="114"/>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row>
    <row r="903" spans="1:41" ht="15.75" customHeight="1">
      <c r="A903" s="1"/>
      <c r="B903" s="1"/>
      <c r="C903" s="1"/>
      <c r="D903" s="1"/>
      <c r="E903" s="1"/>
      <c r="F903" s="1"/>
      <c r="G903" s="1"/>
      <c r="H903" s="1"/>
      <c r="I903" s="1"/>
      <c r="J903" s="1"/>
      <c r="K903" s="1"/>
      <c r="L903" s="1"/>
      <c r="M903" s="1"/>
      <c r="N903" s="1"/>
      <c r="O903" s="1"/>
      <c r="P903" s="114"/>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row>
    <row r="904" spans="1:41" ht="15.75" customHeight="1">
      <c r="A904" s="1"/>
      <c r="B904" s="1"/>
      <c r="C904" s="1"/>
      <c r="D904" s="1"/>
      <c r="E904" s="1"/>
      <c r="F904" s="1"/>
      <c r="G904" s="1"/>
      <c r="H904" s="1"/>
      <c r="I904" s="1"/>
      <c r="J904" s="1"/>
      <c r="K904" s="1"/>
      <c r="L904" s="1"/>
      <c r="M904" s="1"/>
      <c r="N904" s="1"/>
      <c r="O904" s="1"/>
      <c r="P904" s="114"/>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row>
    <row r="905" spans="1:41" ht="15.75" customHeight="1">
      <c r="A905" s="1"/>
      <c r="B905" s="1"/>
      <c r="C905" s="1"/>
      <c r="D905" s="1"/>
      <c r="E905" s="1"/>
      <c r="F905" s="1"/>
      <c r="G905" s="1"/>
      <c r="H905" s="1"/>
      <c r="I905" s="1"/>
      <c r="J905" s="1"/>
      <c r="K905" s="1"/>
      <c r="L905" s="1"/>
      <c r="M905" s="1"/>
      <c r="N905" s="1"/>
      <c r="O905" s="1"/>
      <c r="P905" s="114"/>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row>
    <row r="906" spans="1:41" ht="15.75" customHeight="1">
      <c r="A906" s="1"/>
      <c r="B906" s="1"/>
      <c r="C906" s="1"/>
      <c r="D906" s="1"/>
      <c r="E906" s="1"/>
      <c r="F906" s="1"/>
      <c r="G906" s="1"/>
      <c r="H906" s="1"/>
      <c r="I906" s="1"/>
      <c r="J906" s="1"/>
      <c r="K906" s="1"/>
      <c r="L906" s="1"/>
      <c r="M906" s="1"/>
      <c r="N906" s="1"/>
      <c r="O906" s="1"/>
      <c r="P906" s="114"/>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row>
    <row r="907" spans="1:41" ht="15.75" customHeight="1">
      <c r="A907" s="1"/>
      <c r="B907" s="1"/>
      <c r="C907" s="1"/>
      <c r="D907" s="1"/>
      <c r="E907" s="1"/>
      <c r="F907" s="1"/>
      <c r="G907" s="1"/>
      <c r="H907" s="1"/>
      <c r="I907" s="1"/>
      <c r="J907" s="1"/>
      <c r="K907" s="1"/>
      <c r="L907" s="1"/>
      <c r="M907" s="1"/>
      <c r="N907" s="1"/>
      <c r="O907" s="1"/>
      <c r="P907" s="114"/>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row>
    <row r="908" spans="1:41" ht="15.75" customHeight="1">
      <c r="A908" s="1"/>
      <c r="B908" s="1"/>
      <c r="C908" s="1"/>
      <c r="D908" s="1"/>
      <c r="E908" s="1"/>
      <c r="F908" s="1"/>
      <c r="G908" s="1"/>
      <c r="H908" s="1"/>
      <c r="I908" s="1"/>
      <c r="J908" s="1"/>
      <c r="K908" s="1"/>
      <c r="L908" s="1"/>
      <c r="M908" s="1"/>
      <c r="N908" s="1"/>
      <c r="O908" s="1"/>
      <c r="P908" s="114"/>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row>
    <row r="909" spans="1:41" ht="15.75" customHeight="1">
      <c r="A909" s="1"/>
      <c r="B909" s="1"/>
      <c r="C909" s="1"/>
      <c r="D909" s="1"/>
      <c r="E909" s="1"/>
      <c r="F909" s="1"/>
      <c r="G909" s="1"/>
      <c r="H909" s="1"/>
      <c r="I909" s="1"/>
      <c r="J909" s="1"/>
      <c r="K909" s="1"/>
      <c r="L909" s="1"/>
      <c r="M909" s="1"/>
      <c r="N909" s="1"/>
      <c r="O909" s="1"/>
      <c r="P909" s="114"/>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row>
    <row r="910" spans="1:41" ht="15.75" customHeight="1">
      <c r="A910" s="1"/>
      <c r="B910" s="1"/>
      <c r="C910" s="1"/>
      <c r="D910" s="1"/>
      <c r="E910" s="1"/>
      <c r="F910" s="1"/>
      <c r="G910" s="1"/>
      <c r="H910" s="1"/>
      <c r="I910" s="1"/>
      <c r="J910" s="1"/>
      <c r="K910" s="1"/>
      <c r="L910" s="1"/>
      <c r="M910" s="1"/>
      <c r="N910" s="1"/>
      <c r="O910" s="1"/>
      <c r="P910" s="114"/>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row>
    <row r="911" spans="1:41" ht="15.75" customHeight="1">
      <c r="A911" s="1"/>
      <c r="B911" s="1"/>
      <c r="C911" s="1"/>
      <c r="D911" s="1"/>
      <c r="E911" s="1"/>
      <c r="F911" s="1"/>
      <c r="G911" s="1"/>
      <c r="H911" s="1"/>
      <c r="I911" s="1"/>
      <c r="J911" s="1"/>
      <c r="K911" s="1"/>
      <c r="L911" s="1"/>
      <c r="M911" s="1"/>
      <c r="N911" s="1"/>
      <c r="O911" s="1"/>
      <c r="P911" s="114"/>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row>
    <row r="912" spans="1:41" ht="15.75" customHeight="1">
      <c r="A912" s="1"/>
      <c r="B912" s="1"/>
      <c r="C912" s="1"/>
      <c r="D912" s="1"/>
      <c r="E912" s="1"/>
      <c r="F912" s="1"/>
      <c r="G912" s="1"/>
      <c r="H912" s="1"/>
      <c r="I912" s="1"/>
      <c r="J912" s="1"/>
      <c r="K912" s="1"/>
      <c r="L912" s="1"/>
      <c r="M912" s="1"/>
      <c r="N912" s="1"/>
      <c r="O912" s="1"/>
      <c r="P912" s="114"/>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row>
    <row r="913" spans="1:41" ht="15.75" customHeight="1">
      <c r="A913" s="1"/>
      <c r="B913" s="1"/>
      <c r="C913" s="1"/>
      <c r="D913" s="1"/>
      <c r="E913" s="1"/>
      <c r="F913" s="1"/>
      <c r="G913" s="1"/>
      <c r="H913" s="1"/>
      <c r="I913" s="1"/>
      <c r="J913" s="1"/>
      <c r="K913" s="1"/>
      <c r="L913" s="1"/>
      <c r="M913" s="1"/>
      <c r="N913" s="1"/>
      <c r="O913" s="1"/>
      <c r="P913" s="114"/>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row>
    <row r="914" spans="1:41" ht="15.75" customHeight="1">
      <c r="A914" s="1"/>
      <c r="B914" s="1"/>
      <c r="C914" s="1"/>
      <c r="D914" s="1"/>
      <c r="E914" s="1"/>
      <c r="F914" s="1"/>
      <c r="G914" s="1"/>
      <c r="H914" s="1"/>
      <c r="I914" s="1"/>
      <c r="J914" s="1"/>
      <c r="K914" s="1"/>
      <c r="L914" s="1"/>
      <c r="M914" s="1"/>
      <c r="N914" s="1"/>
      <c r="O914" s="1"/>
      <c r="P914" s="114"/>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row>
    <row r="915" spans="1:41" ht="15.75" customHeight="1">
      <c r="A915" s="1"/>
      <c r="B915" s="1"/>
      <c r="C915" s="1"/>
      <c r="D915" s="1"/>
      <c r="E915" s="1"/>
      <c r="F915" s="1"/>
      <c r="G915" s="1"/>
      <c r="H915" s="1"/>
      <c r="I915" s="1"/>
      <c r="J915" s="1"/>
      <c r="K915" s="1"/>
      <c r="L915" s="1"/>
      <c r="M915" s="1"/>
      <c r="N915" s="1"/>
      <c r="O915" s="1"/>
      <c r="P915" s="114"/>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row>
    <row r="916" spans="1:41" ht="15.75" customHeight="1">
      <c r="A916" s="1"/>
      <c r="B916" s="1"/>
      <c r="C916" s="1"/>
      <c r="D916" s="1"/>
      <c r="E916" s="1"/>
      <c r="F916" s="1"/>
      <c r="G916" s="1"/>
      <c r="H916" s="1"/>
      <c r="I916" s="1"/>
      <c r="J916" s="1"/>
      <c r="K916" s="1"/>
      <c r="L916" s="1"/>
      <c r="M916" s="1"/>
      <c r="N916" s="1"/>
      <c r="O916" s="1"/>
      <c r="P916" s="114"/>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row>
    <row r="917" spans="1:41" ht="15.75" customHeight="1">
      <c r="A917" s="1"/>
      <c r="B917" s="1"/>
      <c r="C917" s="1"/>
      <c r="D917" s="1"/>
      <c r="E917" s="1"/>
      <c r="F917" s="1"/>
      <c r="G917" s="1"/>
      <c r="H917" s="1"/>
      <c r="I917" s="1"/>
      <c r="J917" s="1"/>
      <c r="K917" s="1"/>
      <c r="L917" s="1"/>
      <c r="M917" s="1"/>
      <c r="N917" s="1"/>
      <c r="O917" s="1"/>
      <c r="P917" s="114"/>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row>
    <row r="918" spans="1:41" ht="15.75" customHeight="1">
      <c r="A918" s="1"/>
      <c r="B918" s="1"/>
      <c r="C918" s="1"/>
      <c r="D918" s="1"/>
      <c r="E918" s="1"/>
      <c r="F918" s="1"/>
      <c r="G918" s="1"/>
      <c r="H918" s="1"/>
      <c r="I918" s="1"/>
      <c r="J918" s="1"/>
      <c r="K918" s="1"/>
      <c r="L918" s="1"/>
      <c r="M918" s="1"/>
      <c r="N918" s="1"/>
      <c r="O918" s="1"/>
      <c r="P918" s="114"/>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row>
    <row r="919" spans="1:41" ht="15.75" customHeight="1">
      <c r="A919" s="1"/>
      <c r="B919" s="1"/>
      <c r="C919" s="1"/>
      <c r="D919" s="1"/>
      <c r="E919" s="1"/>
      <c r="F919" s="1"/>
      <c r="G919" s="1"/>
      <c r="H919" s="1"/>
      <c r="I919" s="1"/>
      <c r="J919" s="1"/>
      <c r="K919" s="1"/>
      <c r="L919" s="1"/>
      <c r="M919" s="1"/>
      <c r="N919" s="1"/>
      <c r="O919" s="1"/>
      <c r="P919" s="114"/>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row>
    <row r="920" spans="1:41" ht="15.75" customHeight="1">
      <c r="A920" s="1"/>
      <c r="B920" s="1"/>
      <c r="C920" s="1"/>
      <c r="D920" s="1"/>
      <c r="E920" s="1"/>
      <c r="F920" s="1"/>
      <c r="G920" s="1"/>
      <c r="H920" s="1"/>
      <c r="I920" s="1"/>
      <c r="J920" s="1"/>
      <c r="K920" s="1"/>
      <c r="L920" s="1"/>
      <c r="M920" s="1"/>
      <c r="N920" s="1"/>
      <c r="O920" s="1"/>
      <c r="P920" s="114"/>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row>
    <row r="921" spans="1:41" ht="15.75" customHeight="1">
      <c r="A921" s="1"/>
      <c r="B921" s="1"/>
      <c r="C921" s="1"/>
      <c r="D921" s="1"/>
      <c r="E921" s="1"/>
      <c r="F921" s="1"/>
      <c r="G921" s="1"/>
      <c r="H921" s="1"/>
      <c r="I921" s="1"/>
      <c r="J921" s="1"/>
      <c r="K921" s="1"/>
      <c r="L921" s="1"/>
      <c r="M921" s="1"/>
      <c r="N921" s="1"/>
      <c r="O921" s="1"/>
      <c r="P921" s="114"/>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row>
    <row r="922" spans="1:41" ht="15.75" customHeight="1">
      <c r="A922" s="1"/>
      <c r="B922" s="1"/>
      <c r="C922" s="1"/>
      <c r="D922" s="1"/>
      <c r="E922" s="1"/>
      <c r="F922" s="1"/>
      <c r="G922" s="1"/>
      <c r="H922" s="1"/>
      <c r="I922" s="1"/>
      <c r="J922" s="1"/>
      <c r="K922" s="1"/>
      <c r="L922" s="1"/>
      <c r="M922" s="1"/>
      <c r="N922" s="1"/>
      <c r="O922" s="1"/>
      <c r="P922" s="114"/>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row>
    <row r="923" spans="1:41" ht="15.75" customHeight="1">
      <c r="A923" s="1"/>
      <c r="B923" s="1"/>
      <c r="C923" s="1"/>
      <c r="D923" s="1"/>
      <c r="E923" s="1"/>
      <c r="F923" s="1"/>
      <c r="G923" s="1"/>
      <c r="H923" s="1"/>
      <c r="I923" s="1"/>
      <c r="J923" s="1"/>
      <c r="K923" s="1"/>
      <c r="L923" s="1"/>
      <c r="M923" s="1"/>
      <c r="N923" s="1"/>
      <c r="O923" s="1"/>
      <c r="P923" s="114"/>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row>
    <row r="924" spans="1:41" ht="15.75" customHeight="1">
      <c r="A924" s="1"/>
      <c r="B924" s="1"/>
      <c r="C924" s="1"/>
      <c r="D924" s="1"/>
      <c r="E924" s="1"/>
      <c r="F924" s="1"/>
      <c r="G924" s="1"/>
      <c r="H924" s="1"/>
      <c r="I924" s="1"/>
      <c r="J924" s="1"/>
      <c r="K924" s="1"/>
      <c r="L924" s="1"/>
      <c r="M924" s="1"/>
      <c r="N924" s="1"/>
      <c r="O924" s="1"/>
      <c r="P924" s="114"/>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row>
    <row r="925" spans="1:41" ht="15.75" customHeight="1">
      <c r="A925" s="1"/>
      <c r="B925" s="1"/>
      <c r="C925" s="1"/>
      <c r="D925" s="1"/>
      <c r="E925" s="1"/>
      <c r="F925" s="1"/>
      <c r="G925" s="1"/>
      <c r="H925" s="1"/>
      <c r="I925" s="1"/>
      <c r="J925" s="1"/>
      <c r="K925" s="1"/>
      <c r="L925" s="1"/>
      <c r="M925" s="1"/>
      <c r="N925" s="1"/>
      <c r="O925" s="1"/>
      <c r="P925" s="114"/>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row>
    <row r="926" spans="1:41" ht="15.75" customHeight="1">
      <c r="A926" s="1"/>
      <c r="B926" s="1"/>
      <c r="C926" s="1"/>
      <c r="D926" s="1"/>
      <c r="E926" s="1"/>
      <c r="F926" s="1"/>
      <c r="G926" s="1"/>
      <c r="H926" s="1"/>
      <c r="I926" s="1"/>
      <c r="J926" s="1"/>
      <c r="K926" s="1"/>
      <c r="L926" s="1"/>
      <c r="M926" s="1"/>
      <c r="N926" s="1"/>
      <c r="O926" s="1"/>
      <c r="P926" s="114"/>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row>
    <row r="927" spans="1:41" ht="15.75" customHeight="1">
      <c r="A927" s="1"/>
      <c r="B927" s="1"/>
      <c r="C927" s="1"/>
      <c r="D927" s="1"/>
      <c r="E927" s="1"/>
      <c r="F927" s="1"/>
      <c r="G927" s="1"/>
      <c r="H927" s="1"/>
      <c r="I927" s="1"/>
      <c r="J927" s="1"/>
      <c r="K927" s="1"/>
      <c r="L927" s="1"/>
      <c r="M927" s="1"/>
      <c r="N927" s="1"/>
      <c r="O927" s="1"/>
      <c r="P927" s="114"/>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row>
    <row r="928" spans="1:41" ht="15.75" customHeight="1">
      <c r="A928" s="1"/>
      <c r="B928" s="1"/>
      <c r="C928" s="1"/>
      <c r="D928" s="1"/>
      <c r="E928" s="1"/>
      <c r="F928" s="1"/>
      <c r="G928" s="1"/>
      <c r="H928" s="1"/>
      <c r="I928" s="1"/>
      <c r="J928" s="1"/>
      <c r="K928" s="1"/>
      <c r="L928" s="1"/>
      <c r="M928" s="1"/>
      <c r="N928" s="1"/>
      <c r="O928" s="1"/>
      <c r="P928" s="114"/>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row>
    <row r="929" spans="1:41" ht="15.75" customHeight="1">
      <c r="A929" s="1"/>
      <c r="B929" s="1"/>
      <c r="C929" s="1"/>
      <c r="D929" s="1"/>
      <c r="E929" s="1"/>
      <c r="F929" s="1"/>
      <c r="G929" s="1"/>
      <c r="H929" s="1"/>
      <c r="I929" s="1"/>
      <c r="J929" s="1"/>
      <c r="K929" s="1"/>
      <c r="L929" s="1"/>
      <c r="M929" s="1"/>
      <c r="N929" s="1"/>
      <c r="O929" s="1"/>
      <c r="P929" s="114"/>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row>
    <row r="930" spans="1:41" ht="15.75" customHeight="1">
      <c r="A930" s="1"/>
      <c r="B930" s="1"/>
      <c r="C930" s="1"/>
      <c r="D930" s="1"/>
      <c r="E930" s="1"/>
      <c r="F930" s="1"/>
      <c r="G930" s="1"/>
      <c r="H930" s="1"/>
      <c r="I930" s="1"/>
      <c r="J930" s="1"/>
      <c r="K930" s="1"/>
      <c r="L930" s="1"/>
      <c r="M930" s="1"/>
      <c r="N930" s="1"/>
      <c r="O930" s="1"/>
      <c r="P930" s="114"/>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row>
    <row r="931" spans="1:41" ht="15.75" customHeight="1">
      <c r="A931" s="1"/>
      <c r="B931" s="1"/>
      <c r="C931" s="1"/>
      <c r="D931" s="1"/>
      <c r="E931" s="1"/>
      <c r="F931" s="1"/>
      <c r="G931" s="1"/>
      <c r="H931" s="1"/>
      <c r="I931" s="1"/>
      <c r="J931" s="1"/>
      <c r="K931" s="1"/>
      <c r="L931" s="1"/>
      <c r="M931" s="1"/>
      <c r="N931" s="1"/>
      <c r="O931" s="1"/>
      <c r="P931" s="114"/>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row>
    <row r="932" spans="1:41" ht="15.75" customHeight="1">
      <c r="A932" s="1"/>
      <c r="B932" s="1"/>
      <c r="C932" s="1"/>
      <c r="D932" s="1"/>
      <c r="E932" s="1"/>
      <c r="F932" s="1"/>
      <c r="G932" s="1"/>
      <c r="H932" s="1"/>
      <c r="I932" s="1"/>
      <c r="J932" s="1"/>
      <c r="K932" s="1"/>
      <c r="L932" s="1"/>
      <c r="M932" s="1"/>
      <c r="N932" s="1"/>
      <c r="O932" s="1"/>
      <c r="P932" s="114"/>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row>
    <row r="933" spans="1:41" ht="15.75" customHeight="1">
      <c r="A933" s="1"/>
      <c r="B933" s="1"/>
      <c r="C933" s="1"/>
      <c r="D933" s="1"/>
      <c r="E933" s="1"/>
      <c r="F933" s="1"/>
      <c r="G933" s="1"/>
      <c r="H933" s="1"/>
      <c r="I933" s="1"/>
      <c r="J933" s="1"/>
      <c r="K933" s="1"/>
      <c r="L933" s="1"/>
      <c r="M933" s="1"/>
      <c r="N933" s="1"/>
      <c r="O933" s="1"/>
      <c r="P933" s="114"/>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row>
    <row r="934" spans="1:41" ht="15.75" customHeight="1">
      <c r="A934" s="1"/>
      <c r="B934" s="1"/>
      <c r="C934" s="1"/>
      <c r="D934" s="1"/>
      <c r="E934" s="1"/>
      <c r="F934" s="1"/>
      <c r="G934" s="1"/>
      <c r="H934" s="1"/>
      <c r="I934" s="1"/>
      <c r="J934" s="1"/>
      <c r="K934" s="1"/>
      <c r="L934" s="1"/>
      <c r="M934" s="1"/>
      <c r="N934" s="1"/>
      <c r="O934" s="1"/>
      <c r="P934" s="114"/>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row>
    <row r="935" spans="1:41" ht="15.75" customHeight="1">
      <c r="A935" s="1"/>
      <c r="B935" s="1"/>
      <c r="C935" s="1"/>
      <c r="D935" s="1"/>
      <c r="E935" s="1"/>
      <c r="F935" s="1"/>
      <c r="G935" s="1"/>
      <c r="H935" s="1"/>
      <c r="I935" s="1"/>
      <c r="J935" s="1"/>
      <c r="K935" s="1"/>
      <c r="L935" s="1"/>
      <c r="M935" s="1"/>
      <c r="N935" s="1"/>
      <c r="O935" s="1"/>
      <c r="P935" s="114"/>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row>
    <row r="936" spans="1:41" ht="15.75" customHeight="1">
      <c r="A936" s="1"/>
      <c r="B936" s="1"/>
      <c r="C936" s="1"/>
      <c r="D936" s="1"/>
      <c r="E936" s="1"/>
      <c r="F936" s="1"/>
      <c r="G936" s="1"/>
      <c r="H936" s="1"/>
      <c r="I936" s="1"/>
      <c r="J936" s="1"/>
      <c r="K936" s="1"/>
      <c r="L936" s="1"/>
      <c r="M936" s="1"/>
      <c r="N936" s="1"/>
      <c r="O936" s="1"/>
      <c r="P936" s="114"/>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row>
    <row r="937" spans="1:41" ht="15.75" customHeight="1">
      <c r="A937" s="1"/>
      <c r="B937" s="1"/>
      <c r="C937" s="1"/>
      <c r="D937" s="1"/>
      <c r="E937" s="1"/>
      <c r="F937" s="1"/>
      <c r="G937" s="1"/>
      <c r="H937" s="1"/>
      <c r="I937" s="1"/>
      <c r="J937" s="1"/>
      <c r="K937" s="1"/>
      <c r="L937" s="1"/>
      <c r="M937" s="1"/>
      <c r="N937" s="1"/>
      <c r="O937" s="1"/>
      <c r="P937" s="114"/>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row>
    <row r="938" spans="1:41" ht="15.75" customHeight="1">
      <c r="A938" s="1"/>
      <c r="B938" s="1"/>
      <c r="C938" s="1"/>
      <c r="D938" s="1"/>
      <c r="E938" s="1"/>
      <c r="F938" s="1"/>
      <c r="G938" s="1"/>
      <c r="H938" s="1"/>
      <c r="I938" s="1"/>
      <c r="J938" s="1"/>
      <c r="K938" s="1"/>
      <c r="L938" s="1"/>
      <c r="M938" s="1"/>
      <c r="N938" s="1"/>
      <c r="O938" s="1"/>
      <c r="P938" s="114"/>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row>
    <row r="939" spans="1:41" ht="15.75" customHeight="1">
      <c r="A939" s="1"/>
      <c r="B939" s="1"/>
      <c r="C939" s="1"/>
      <c r="D939" s="1"/>
      <c r="E939" s="1"/>
      <c r="F939" s="1"/>
      <c r="G939" s="1"/>
      <c r="H939" s="1"/>
      <c r="I939" s="1"/>
      <c r="J939" s="1"/>
      <c r="K939" s="1"/>
      <c r="L939" s="1"/>
      <c r="M939" s="1"/>
      <c r="N939" s="1"/>
      <c r="O939" s="1"/>
      <c r="P939" s="114"/>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row>
    <row r="940" spans="1:41" ht="15.75" customHeight="1">
      <c r="A940" s="1"/>
      <c r="B940" s="1"/>
      <c r="C940" s="1"/>
      <c r="D940" s="1"/>
      <c r="E940" s="1"/>
      <c r="F940" s="1"/>
      <c r="G940" s="1"/>
      <c r="H940" s="1"/>
      <c r="I940" s="1"/>
      <c r="J940" s="1"/>
      <c r="K940" s="1"/>
      <c r="L940" s="1"/>
      <c r="M940" s="1"/>
      <c r="N940" s="1"/>
      <c r="O940" s="1"/>
      <c r="P940" s="114"/>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row>
    <row r="941" spans="1:41" ht="15.75" customHeight="1">
      <c r="A941" s="1"/>
      <c r="B941" s="1"/>
      <c r="C941" s="1"/>
      <c r="D941" s="1"/>
      <c r="E941" s="1"/>
      <c r="F941" s="1"/>
      <c r="G941" s="1"/>
      <c r="H941" s="1"/>
      <c r="I941" s="1"/>
      <c r="J941" s="1"/>
      <c r="K941" s="1"/>
      <c r="L941" s="1"/>
      <c r="M941" s="1"/>
      <c r="N941" s="1"/>
      <c r="O941" s="1"/>
      <c r="P941" s="114"/>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row>
    <row r="942" spans="1:41" ht="15.75" customHeight="1">
      <c r="A942" s="1"/>
      <c r="B942" s="1"/>
      <c r="C942" s="1"/>
      <c r="D942" s="1"/>
      <c r="E942" s="1"/>
      <c r="F942" s="1"/>
      <c r="G942" s="1"/>
      <c r="H942" s="1"/>
      <c r="I942" s="1"/>
      <c r="J942" s="1"/>
      <c r="K942" s="1"/>
      <c r="L942" s="1"/>
      <c r="M942" s="1"/>
      <c r="N942" s="1"/>
      <c r="O942" s="1"/>
      <c r="P942" s="114"/>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row>
    <row r="943" spans="1:41" ht="15.75" customHeight="1">
      <c r="A943" s="1"/>
      <c r="B943" s="1"/>
      <c r="C943" s="1"/>
      <c r="D943" s="1"/>
      <c r="E943" s="1"/>
      <c r="F943" s="1"/>
      <c r="G943" s="1"/>
      <c r="H943" s="1"/>
      <c r="I943" s="1"/>
      <c r="J943" s="1"/>
      <c r="K943" s="1"/>
      <c r="L943" s="1"/>
      <c r="M943" s="1"/>
      <c r="N943" s="1"/>
      <c r="O943" s="1"/>
      <c r="P943" s="114"/>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row>
    <row r="944" spans="1:41" ht="15.75" customHeight="1">
      <c r="A944" s="1"/>
      <c r="B944" s="1"/>
      <c r="C944" s="1"/>
      <c r="D944" s="1"/>
      <c r="E944" s="1"/>
      <c r="F944" s="1"/>
      <c r="G944" s="1"/>
      <c r="H944" s="1"/>
      <c r="I944" s="1"/>
      <c r="J944" s="1"/>
      <c r="K944" s="1"/>
      <c r="L944" s="1"/>
      <c r="M944" s="1"/>
      <c r="N944" s="1"/>
      <c r="O944" s="1"/>
      <c r="P944" s="114"/>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row>
    <row r="945" spans="1:41" ht="15.75" customHeight="1">
      <c r="A945" s="1"/>
      <c r="B945" s="1"/>
      <c r="C945" s="1"/>
      <c r="D945" s="1"/>
      <c r="E945" s="1"/>
      <c r="F945" s="1"/>
      <c r="G945" s="1"/>
      <c r="H945" s="1"/>
      <c r="I945" s="1"/>
      <c r="J945" s="1"/>
      <c r="K945" s="1"/>
      <c r="L945" s="1"/>
      <c r="M945" s="1"/>
      <c r="N945" s="1"/>
      <c r="O945" s="1"/>
      <c r="P945" s="114"/>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row>
    <row r="946" spans="1:41" ht="15.75" customHeight="1">
      <c r="A946" s="1"/>
      <c r="B946" s="1"/>
      <c r="C946" s="1"/>
      <c r="D946" s="1"/>
      <c r="E946" s="1"/>
      <c r="F946" s="1"/>
      <c r="G946" s="1"/>
      <c r="H946" s="1"/>
      <c r="I946" s="1"/>
      <c r="J946" s="1"/>
      <c r="K946" s="1"/>
      <c r="L946" s="1"/>
      <c r="M946" s="1"/>
      <c r="N946" s="1"/>
      <c r="O946" s="1"/>
      <c r="P946" s="114"/>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row>
    <row r="947" spans="1:41" ht="15.75" customHeight="1">
      <c r="A947" s="1"/>
      <c r="B947" s="1"/>
      <c r="C947" s="1"/>
      <c r="D947" s="1"/>
      <c r="E947" s="1"/>
      <c r="F947" s="1"/>
      <c r="G947" s="1"/>
      <c r="H947" s="1"/>
      <c r="I947" s="1"/>
      <c r="J947" s="1"/>
      <c r="K947" s="1"/>
      <c r="L947" s="1"/>
      <c r="M947" s="1"/>
      <c r="N947" s="1"/>
      <c r="O947" s="1"/>
      <c r="P947" s="114"/>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row>
    <row r="948" spans="1:41" ht="15.75" customHeight="1">
      <c r="A948" s="1"/>
      <c r="B948" s="1"/>
      <c r="C948" s="1"/>
      <c r="D948" s="1"/>
      <c r="E948" s="1"/>
      <c r="F948" s="1"/>
      <c r="G948" s="1"/>
      <c r="H948" s="1"/>
      <c r="I948" s="1"/>
      <c r="J948" s="1"/>
      <c r="K948" s="1"/>
      <c r="L948" s="1"/>
      <c r="M948" s="1"/>
      <c r="N948" s="1"/>
      <c r="O948" s="1"/>
      <c r="P948" s="114"/>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row>
    <row r="949" spans="1:41" ht="15.75" customHeight="1">
      <c r="A949" s="1"/>
      <c r="B949" s="1"/>
      <c r="C949" s="1"/>
      <c r="D949" s="1"/>
      <c r="E949" s="1"/>
      <c r="F949" s="1"/>
      <c r="G949" s="1"/>
      <c r="H949" s="1"/>
      <c r="I949" s="1"/>
      <c r="J949" s="1"/>
      <c r="K949" s="1"/>
      <c r="L949" s="1"/>
      <c r="M949" s="1"/>
      <c r="N949" s="1"/>
      <c r="O949" s="1"/>
      <c r="P949" s="114"/>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row>
    <row r="950" spans="1:41" ht="15.75" customHeight="1">
      <c r="A950" s="1"/>
      <c r="B950" s="1"/>
      <c r="C950" s="1"/>
      <c r="D950" s="1"/>
      <c r="E950" s="1"/>
      <c r="F950" s="1"/>
      <c r="G950" s="1"/>
      <c r="H950" s="1"/>
      <c r="I950" s="1"/>
      <c r="J950" s="1"/>
      <c r="K950" s="1"/>
      <c r="L950" s="1"/>
      <c r="M950" s="1"/>
      <c r="N950" s="1"/>
      <c r="O950" s="1"/>
      <c r="P950" s="114"/>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row>
    <row r="951" spans="1:41" ht="15.75" customHeight="1">
      <c r="A951" s="1"/>
      <c r="B951" s="1"/>
      <c r="C951" s="1"/>
      <c r="D951" s="1"/>
      <c r="E951" s="1"/>
      <c r="F951" s="1"/>
      <c r="G951" s="1"/>
      <c r="H951" s="1"/>
      <c r="I951" s="1"/>
      <c r="J951" s="1"/>
      <c r="K951" s="1"/>
      <c r="L951" s="1"/>
      <c r="M951" s="1"/>
      <c r="N951" s="1"/>
      <c r="O951" s="1"/>
      <c r="P951" s="114"/>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row>
    <row r="952" spans="1:41" ht="15.75" customHeight="1">
      <c r="A952" s="1"/>
      <c r="B952" s="1"/>
      <c r="C952" s="1"/>
      <c r="D952" s="1"/>
      <c r="E952" s="1"/>
      <c r="F952" s="1"/>
      <c r="G952" s="1"/>
      <c r="H952" s="1"/>
      <c r="I952" s="1"/>
      <c r="J952" s="1"/>
      <c r="K952" s="1"/>
      <c r="L952" s="1"/>
      <c r="M952" s="1"/>
      <c r="N952" s="1"/>
      <c r="O952" s="1"/>
      <c r="P952" s="114"/>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row>
    <row r="953" spans="1:41" ht="15.75" customHeight="1">
      <c r="A953" s="1"/>
      <c r="B953" s="1"/>
      <c r="C953" s="1"/>
      <c r="D953" s="1"/>
      <c r="E953" s="1"/>
      <c r="F953" s="1"/>
      <c r="G953" s="1"/>
      <c r="H953" s="1"/>
      <c r="I953" s="1"/>
      <c r="J953" s="1"/>
      <c r="K953" s="1"/>
      <c r="L953" s="1"/>
      <c r="M953" s="1"/>
      <c r="N953" s="1"/>
      <c r="O953" s="1"/>
      <c r="P953" s="114"/>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row>
    <row r="954" spans="1:41" ht="15.75" customHeight="1">
      <c r="A954" s="1"/>
      <c r="B954" s="1"/>
      <c r="C954" s="1"/>
      <c r="D954" s="1"/>
      <c r="E954" s="1"/>
      <c r="F954" s="1"/>
      <c r="G954" s="1"/>
      <c r="H954" s="1"/>
      <c r="I954" s="1"/>
      <c r="J954" s="1"/>
      <c r="K954" s="1"/>
      <c r="L954" s="1"/>
      <c r="M954" s="1"/>
      <c r="N954" s="1"/>
      <c r="O954" s="1"/>
      <c r="P954" s="114"/>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row>
    <row r="955" spans="1:41" ht="15.75" customHeight="1">
      <c r="A955" s="1"/>
      <c r="B955" s="1"/>
      <c r="C955" s="1"/>
      <c r="D955" s="1"/>
      <c r="E955" s="1"/>
      <c r="F955" s="1"/>
      <c r="G955" s="1"/>
      <c r="H955" s="1"/>
      <c r="I955" s="1"/>
      <c r="J955" s="1"/>
      <c r="K955" s="1"/>
      <c r="L955" s="1"/>
      <c r="M955" s="1"/>
      <c r="N955" s="1"/>
      <c r="O955" s="1"/>
      <c r="P955" s="114"/>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row>
    <row r="956" spans="1:41" ht="15.75" customHeight="1">
      <c r="A956" s="1"/>
      <c r="B956" s="1"/>
      <c r="C956" s="1"/>
      <c r="D956" s="1"/>
      <c r="E956" s="1"/>
      <c r="F956" s="1"/>
      <c r="G956" s="1"/>
      <c r="H956" s="1"/>
      <c r="I956" s="1"/>
      <c r="J956" s="1"/>
      <c r="K956" s="1"/>
      <c r="L956" s="1"/>
      <c r="M956" s="1"/>
      <c r="N956" s="1"/>
      <c r="O956" s="1"/>
      <c r="P956" s="114"/>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row>
    <row r="957" spans="1:41" ht="15.75" customHeight="1">
      <c r="A957" s="1"/>
      <c r="B957" s="1"/>
      <c r="C957" s="1"/>
      <c r="D957" s="1"/>
      <c r="E957" s="1"/>
      <c r="F957" s="1"/>
      <c r="G957" s="1"/>
      <c r="H957" s="1"/>
      <c r="I957" s="1"/>
      <c r="J957" s="1"/>
      <c r="K957" s="1"/>
      <c r="L957" s="1"/>
      <c r="M957" s="1"/>
      <c r="N957" s="1"/>
      <c r="O957" s="1"/>
      <c r="P957" s="114"/>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row>
    <row r="958" spans="1:41" ht="15.75" customHeight="1">
      <c r="A958" s="1"/>
      <c r="B958" s="1"/>
      <c r="C958" s="1"/>
      <c r="D958" s="1"/>
      <c r="E958" s="1"/>
      <c r="F958" s="1"/>
      <c r="G958" s="1"/>
      <c r="H958" s="1"/>
      <c r="I958" s="1"/>
      <c r="J958" s="1"/>
      <c r="K958" s="1"/>
      <c r="L958" s="1"/>
      <c r="M958" s="1"/>
      <c r="N958" s="1"/>
      <c r="O958" s="1"/>
      <c r="P958" s="114"/>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row>
    <row r="959" spans="1:41" ht="15.75" customHeight="1">
      <c r="A959" s="1"/>
      <c r="B959" s="1"/>
      <c r="C959" s="1"/>
      <c r="D959" s="1"/>
      <c r="E959" s="1"/>
      <c r="F959" s="1"/>
      <c r="G959" s="1"/>
      <c r="H959" s="1"/>
      <c r="I959" s="1"/>
      <c r="J959" s="1"/>
      <c r="K959" s="1"/>
      <c r="L959" s="1"/>
      <c r="M959" s="1"/>
      <c r="N959" s="1"/>
      <c r="O959" s="1"/>
      <c r="P959" s="114"/>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row>
    <row r="960" spans="1:41" ht="15.75" customHeight="1">
      <c r="A960" s="1"/>
      <c r="B960" s="1"/>
      <c r="C960" s="1"/>
      <c r="D960" s="1"/>
      <c r="E960" s="1"/>
      <c r="F960" s="1"/>
      <c r="G960" s="1"/>
      <c r="H960" s="1"/>
      <c r="I960" s="1"/>
      <c r="J960" s="1"/>
      <c r="K960" s="1"/>
      <c r="L960" s="1"/>
      <c r="M960" s="1"/>
      <c r="N960" s="1"/>
      <c r="O960" s="1"/>
      <c r="P960" s="114"/>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row>
    <row r="961" spans="1:41" ht="15.75" customHeight="1">
      <c r="A961" s="1"/>
      <c r="B961" s="1"/>
      <c r="C961" s="1"/>
      <c r="D961" s="1"/>
      <c r="E961" s="1"/>
      <c r="F961" s="1"/>
      <c r="G961" s="1"/>
      <c r="H961" s="1"/>
      <c r="I961" s="1"/>
      <c r="J961" s="1"/>
      <c r="K961" s="1"/>
      <c r="L961" s="1"/>
      <c r="M961" s="1"/>
      <c r="N961" s="1"/>
      <c r="O961" s="1"/>
      <c r="P961" s="114"/>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row>
    <row r="962" spans="1:41" ht="15.75" customHeight="1">
      <c r="A962" s="1"/>
      <c r="B962" s="1"/>
      <c r="C962" s="1"/>
      <c r="D962" s="1"/>
      <c r="E962" s="1"/>
      <c r="F962" s="1"/>
      <c r="G962" s="1"/>
      <c r="H962" s="1"/>
      <c r="I962" s="1"/>
      <c r="J962" s="1"/>
      <c r="K962" s="1"/>
      <c r="L962" s="1"/>
      <c r="M962" s="1"/>
      <c r="N962" s="1"/>
      <c r="O962" s="1"/>
      <c r="P962" s="114"/>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row>
    <row r="963" spans="1:41" ht="15.75" customHeight="1">
      <c r="A963" s="1"/>
      <c r="B963" s="1"/>
      <c r="C963" s="1"/>
      <c r="D963" s="1"/>
      <c r="E963" s="1"/>
      <c r="F963" s="1"/>
      <c r="G963" s="1"/>
      <c r="H963" s="1"/>
      <c r="I963" s="1"/>
      <c r="J963" s="1"/>
      <c r="K963" s="1"/>
      <c r="L963" s="1"/>
      <c r="M963" s="1"/>
      <c r="N963" s="1"/>
      <c r="O963" s="1"/>
      <c r="P963" s="114"/>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row>
    <row r="964" spans="1:41" ht="15.75" customHeight="1">
      <c r="A964" s="1"/>
      <c r="B964" s="1"/>
      <c r="C964" s="1"/>
      <c r="D964" s="1"/>
      <c r="E964" s="1"/>
      <c r="F964" s="1"/>
      <c r="G964" s="1"/>
      <c r="H964" s="1"/>
      <c r="I964" s="1"/>
      <c r="J964" s="1"/>
      <c r="K964" s="1"/>
      <c r="L964" s="1"/>
      <c r="M964" s="1"/>
      <c r="N964" s="1"/>
      <c r="O964" s="1"/>
      <c r="P964" s="114"/>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row>
    <row r="965" spans="1:41" ht="15.75" customHeight="1">
      <c r="A965" s="1"/>
      <c r="B965" s="1"/>
      <c r="C965" s="1"/>
      <c r="D965" s="1"/>
      <c r="E965" s="1"/>
      <c r="F965" s="1"/>
      <c r="G965" s="1"/>
      <c r="H965" s="1"/>
      <c r="I965" s="1"/>
      <c r="J965" s="1"/>
      <c r="K965" s="1"/>
      <c r="L965" s="1"/>
      <c r="M965" s="1"/>
      <c r="N965" s="1"/>
      <c r="O965" s="1"/>
      <c r="P965" s="114"/>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row>
    <row r="966" spans="1:41" ht="15.75" customHeight="1">
      <c r="A966" s="1"/>
      <c r="B966" s="1"/>
      <c r="C966" s="1"/>
      <c r="D966" s="1"/>
      <c r="E966" s="1"/>
      <c r="F966" s="1"/>
      <c r="G966" s="1"/>
      <c r="H966" s="1"/>
      <c r="I966" s="1"/>
      <c r="J966" s="1"/>
      <c r="K966" s="1"/>
      <c r="L966" s="1"/>
      <c r="M966" s="1"/>
      <c r="N966" s="1"/>
      <c r="O966" s="1"/>
      <c r="P966" s="114"/>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row>
    <row r="967" spans="1:41" ht="15.75" customHeight="1">
      <c r="A967" s="1"/>
      <c r="B967" s="1"/>
      <c r="C967" s="1"/>
      <c r="D967" s="1"/>
      <c r="E967" s="1"/>
      <c r="F967" s="1"/>
      <c r="G967" s="1"/>
      <c r="H967" s="1"/>
      <c r="I967" s="1"/>
      <c r="J967" s="1"/>
      <c r="K967" s="1"/>
      <c r="L967" s="1"/>
      <c r="M967" s="1"/>
      <c r="N967" s="1"/>
      <c r="O967" s="1"/>
      <c r="P967" s="114"/>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row>
    <row r="968" spans="1:41" ht="15.75" customHeight="1">
      <c r="A968" s="1"/>
      <c r="B968" s="1"/>
      <c r="C968" s="1"/>
      <c r="D968" s="1"/>
      <c r="E968" s="1"/>
      <c r="F968" s="1"/>
      <c r="G968" s="1"/>
      <c r="H968" s="1"/>
      <c r="I968" s="1"/>
      <c r="J968" s="1"/>
      <c r="K968" s="1"/>
      <c r="L968" s="1"/>
      <c r="M968" s="1"/>
      <c r="N968" s="1"/>
      <c r="O968" s="1"/>
      <c r="P968" s="114"/>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row>
    <row r="969" spans="1:41" ht="15.75" customHeight="1">
      <c r="A969" s="1"/>
      <c r="B969" s="1"/>
      <c r="C969" s="1"/>
      <c r="D969" s="1"/>
      <c r="E969" s="1"/>
      <c r="F969" s="1"/>
      <c r="G969" s="1"/>
      <c r="H969" s="1"/>
      <c r="I969" s="1"/>
      <c r="J969" s="1"/>
      <c r="K969" s="1"/>
      <c r="L969" s="1"/>
      <c r="M969" s="1"/>
      <c r="N969" s="1"/>
      <c r="O969" s="1"/>
      <c r="P969" s="114"/>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row>
    <row r="970" spans="1:41" ht="15.75" customHeight="1">
      <c r="A970" s="1"/>
      <c r="B970" s="1"/>
      <c r="C970" s="1"/>
      <c r="D970" s="1"/>
      <c r="E970" s="1"/>
      <c r="F970" s="1"/>
      <c r="G970" s="1"/>
      <c r="H970" s="1"/>
      <c r="I970" s="1"/>
      <c r="J970" s="1"/>
      <c r="K970" s="1"/>
      <c r="L970" s="1"/>
      <c r="M970" s="1"/>
      <c r="N970" s="1"/>
      <c r="O970" s="1"/>
      <c r="P970" s="114"/>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row>
    <row r="971" spans="1:41" ht="15.75" customHeight="1">
      <c r="A971" s="1"/>
      <c r="B971" s="1"/>
      <c r="C971" s="1"/>
      <c r="D971" s="1"/>
      <c r="E971" s="1"/>
      <c r="F971" s="1"/>
      <c r="G971" s="1"/>
      <c r="H971" s="1"/>
      <c r="I971" s="1"/>
      <c r="J971" s="1"/>
      <c r="K971" s="1"/>
      <c r="L971" s="1"/>
      <c r="M971" s="1"/>
      <c r="N971" s="1"/>
      <c r="O971" s="1"/>
      <c r="P971" s="114"/>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row>
    <row r="972" spans="1:41" ht="15.75" customHeight="1">
      <c r="A972" s="1"/>
      <c r="B972" s="1"/>
      <c r="C972" s="1"/>
      <c r="D972" s="1"/>
      <c r="E972" s="1"/>
      <c r="F972" s="1"/>
      <c r="G972" s="1"/>
      <c r="H972" s="1"/>
      <c r="I972" s="1"/>
      <c r="J972" s="1"/>
      <c r="K972" s="1"/>
      <c r="L972" s="1"/>
      <c r="M972" s="1"/>
      <c r="N972" s="1"/>
      <c r="O972" s="1"/>
      <c r="P972" s="114"/>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row>
    <row r="973" spans="1:41" ht="15.75" customHeight="1">
      <c r="A973" s="1"/>
      <c r="B973" s="1"/>
      <c r="C973" s="1"/>
      <c r="D973" s="1"/>
      <c r="E973" s="1"/>
      <c r="F973" s="1"/>
      <c r="G973" s="1"/>
      <c r="H973" s="1"/>
      <c r="I973" s="1"/>
      <c r="J973" s="1"/>
      <c r="K973" s="1"/>
      <c r="L973" s="1"/>
      <c r="M973" s="1"/>
      <c r="N973" s="1"/>
      <c r="O973" s="1"/>
      <c r="P973" s="114"/>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row>
    <row r="974" spans="1:41" ht="15.75" customHeight="1">
      <c r="A974" s="1"/>
      <c r="B974" s="1"/>
      <c r="C974" s="1"/>
      <c r="D974" s="1"/>
      <c r="E974" s="1"/>
      <c r="F974" s="1"/>
      <c r="G974" s="1"/>
      <c r="H974" s="1"/>
      <c r="I974" s="1"/>
      <c r="J974" s="1"/>
      <c r="K974" s="1"/>
      <c r="L974" s="1"/>
      <c r="M974" s="1"/>
      <c r="N974" s="1"/>
      <c r="O974" s="1"/>
      <c r="P974" s="114"/>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row>
    <row r="975" spans="1:41" ht="15.75" customHeight="1">
      <c r="A975" s="1"/>
      <c r="B975" s="1"/>
      <c r="C975" s="1"/>
      <c r="D975" s="1"/>
      <c r="E975" s="1"/>
      <c r="F975" s="1"/>
      <c r="G975" s="1"/>
      <c r="H975" s="1"/>
      <c r="I975" s="1"/>
      <c r="J975" s="1"/>
      <c r="K975" s="1"/>
      <c r="L975" s="1"/>
      <c r="M975" s="1"/>
      <c r="N975" s="1"/>
      <c r="O975" s="1"/>
      <c r="P975" s="114"/>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row>
    <row r="976" spans="1:41" ht="15.75" customHeight="1">
      <c r="A976" s="1"/>
      <c r="B976" s="1"/>
      <c r="C976" s="1"/>
      <c r="D976" s="1"/>
      <c r="E976" s="1"/>
      <c r="F976" s="1"/>
      <c r="G976" s="1"/>
      <c r="H976" s="1"/>
      <c r="I976" s="1"/>
      <c r="J976" s="1"/>
      <c r="K976" s="1"/>
      <c r="L976" s="1"/>
      <c r="M976" s="1"/>
      <c r="N976" s="1"/>
      <c r="O976" s="1"/>
      <c r="P976" s="114"/>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row>
    <row r="977" spans="1:41" ht="15.75" customHeight="1">
      <c r="A977" s="1"/>
      <c r="B977" s="1"/>
      <c r="C977" s="1"/>
      <c r="D977" s="1"/>
      <c r="E977" s="1"/>
      <c r="F977" s="1"/>
      <c r="G977" s="1"/>
      <c r="H977" s="1"/>
      <c r="I977" s="1"/>
      <c r="J977" s="1"/>
      <c r="K977" s="1"/>
      <c r="L977" s="1"/>
      <c r="M977" s="1"/>
      <c r="N977" s="1"/>
      <c r="O977" s="1"/>
      <c r="P977" s="114"/>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row>
    <row r="978" spans="1:41" ht="15.75" customHeight="1">
      <c r="A978" s="1"/>
      <c r="B978" s="1"/>
      <c r="C978" s="1"/>
      <c r="D978" s="1"/>
      <c r="E978" s="1"/>
      <c r="F978" s="1"/>
      <c r="G978" s="1"/>
      <c r="H978" s="1"/>
      <c r="I978" s="1"/>
      <c r="J978" s="1"/>
      <c r="K978" s="1"/>
      <c r="L978" s="1"/>
      <c r="M978" s="1"/>
      <c r="N978" s="1"/>
      <c r="O978" s="1"/>
      <c r="P978" s="114"/>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row>
    <row r="979" spans="1:41" ht="15.75" customHeight="1">
      <c r="A979" s="1"/>
      <c r="B979" s="1"/>
      <c r="C979" s="1"/>
      <c r="D979" s="1"/>
      <c r="E979" s="1"/>
      <c r="F979" s="1"/>
      <c r="G979" s="1"/>
      <c r="H979" s="1"/>
      <c r="I979" s="1"/>
      <c r="J979" s="1"/>
      <c r="K979" s="1"/>
      <c r="L979" s="1"/>
      <c r="M979" s="1"/>
      <c r="N979" s="1"/>
      <c r="O979" s="1"/>
      <c r="P979" s="114"/>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row>
    <row r="980" spans="1:41" ht="15.75" customHeight="1">
      <c r="A980" s="1"/>
      <c r="B980" s="1"/>
      <c r="C980" s="1"/>
      <c r="D980" s="1"/>
      <c r="E980" s="1"/>
      <c r="F980" s="1"/>
      <c r="G980" s="1"/>
      <c r="H980" s="1"/>
      <c r="I980" s="1"/>
      <c r="J980" s="1"/>
      <c r="K980" s="1"/>
      <c r="L980" s="1"/>
      <c r="M980" s="1"/>
      <c r="N980" s="1"/>
      <c r="O980" s="1"/>
      <c r="P980" s="114"/>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row>
    <row r="981" spans="1:41" ht="15.75" customHeight="1">
      <c r="A981" s="1"/>
      <c r="B981" s="1"/>
      <c r="C981" s="1"/>
      <c r="D981" s="1"/>
      <c r="E981" s="1"/>
      <c r="F981" s="1"/>
      <c r="G981" s="1"/>
      <c r="H981" s="1"/>
      <c r="I981" s="1"/>
      <c r="J981" s="1"/>
      <c r="K981" s="1"/>
      <c r="L981" s="1"/>
      <c r="M981" s="1"/>
      <c r="N981" s="1"/>
      <c r="O981" s="1"/>
      <c r="P981" s="114"/>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row>
    <row r="982" spans="1:41" ht="15.75" customHeight="1">
      <c r="A982" s="1"/>
      <c r="B982" s="1"/>
      <c r="C982" s="1"/>
      <c r="D982" s="1"/>
      <c r="E982" s="1"/>
      <c r="F982" s="1"/>
      <c r="G982" s="1"/>
      <c r="H982" s="1"/>
      <c r="I982" s="1"/>
      <c r="J982" s="1"/>
      <c r="K982" s="1"/>
      <c r="L982" s="1"/>
      <c r="M982" s="1"/>
      <c r="N982" s="1"/>
      <c r="O982" s="1"/>
      <c r="P982" s="114"/>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row>
    <row r="983" spans="1:41" ht="15.75" customHeight="1">
      <c r="A983" s="1"/>
      <c r="B983" s="1"/>
      <c r="C983" s="1"/>
      <c r="D983" s="1"/>
      <c r="E983" s="1"/>
      <c r="F983" s="1"/>
      <c r="G983" s="1"/>
      <c r="H983" s="1"/>
      <c r="I983" s="1"/>
      <c r="J983" s="1"/>
      <c r="K983" s="1"/>
      <c r="L983" s="1"/>
      <c r="M983" s="1"/>
      <c r="N983" s="1"/>
      <c r="O983" s="1"/>
      <c r="P983" s="114"/>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row>
    <row r="984" spans="1:41" ht="15.75" customHeight="1">
      <c r="A984" s="1"/>
      <c r="B984" s="1"/>
      <c r="C984" s="1"/>
      <c r="D984" s="1"/>
      <c r="E984" s="1"/>
      <c r="F984" s="1"/>
      <c r="G984" s="1"/>
      <c r="H984" s="1"/>
      <c r="I984" s="1"/>
      <c r="J984" s="1"/>
      <c r="K984" s="1"/>
      <c r="L984" s="1"/>
      <c r="M984" s="1"/>
      <c r="N984" s="1"/>
      <c r="O984" s="1"/>
      <c r="P984" s="114"/>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row>
    <row r="985" spans="1:41" ht="15.75" customHeight="1">
      <c r="A985" s="1"/>
      <c r="B985" s="1"/>
      <c r="C985" s="1"/>
      <c r="D985" s="1"/>
      <c r="E985" s="1"/>
      <c r="F985" s="1"/>
      <c r="G985" s="1"/>
      <c r="H985" s="1"/>
      <c r="I985" s="1"/>
      <c r="J985" s="1"/>
      <c r="K985" s="1"/>
      <c r="L985" s="1"/>
      <c r="M985" s="1"/>
      <c r="N985" s="1"/>
      <c r="O985" s="1"/>
      <c r="P985" s="114"/>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row>
    <row r="986" spans="1:41" ht="15.75" customHeight="1">
      <c r="A986" s="1"/>
      <c r="B986" s="1"/>
      <c r="C986" s="1"/>
      <c r="D986" s="1"/>
      <c r="E986" s="1"/>
      <c r="F986" s="1"/>
      <c r="G986" s="1"/>
      <c r="H986" s="1"/>
      <c r="I986" s="1"/>
      <c r="J986" s="1"/>
      <c r="K986" s="1"/>
      <c r="L986" s="1"/>
      <c r="M986" s="1"/>
      <c r="N986" s="1"/>
      <c r="O986" s="1"/>
      <c r="P986" s="114"/>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row>
    <row r="987" spans="1:41" ht="15.75" customHeight="1">
      <c r="A987" s="1"/>
      <c r="B987" s="1"/>
      <c r="C987" s="1"/>
      <c r="D987" s="1"/>
      <c r="E987" s="1"/>
      <c r="F987" s="1"/>
      <c r="G987" s="1"/>
      <c r="H987" s="1"/>
      <c r="I987" s="1"/>
      <c r="J987" s="1"/>
      <c r="K987" s="1"/>
      <c r="L987" s="1"/>
      <c r="M987" s="1"/>
      <c r="N987" s="1"/>
      <c r="O987" s="1"/>
      <c r="P987" s="114"/>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row>
    <row r="988" spans="1:41" ht="15.75" customHeight="1">
      <c r="A988" s="1"/>
      <c r="B988" s="1"/>
      <c r="C988" s="1"/>
      <c r="D988" s="1"/>
      <c r="E988" s="1"/>
      <c r="F988" s="1"/>
      <c r="G988" s="1"/>
      <c r="H988" s="1"/>
      <c r="I988" s="1"/>
      <c r="J988" s="1"/>
      <c r="K988" s="1"/>
      <c r="L988" s="1"/>
      <c r="M988" s="1"/>
      <c r="N988" s="1"/>
      <c r="O988" s="1"/>
      <c r="P988" s="114"/>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row>
    <row r="989" spans="1:41" ht="15.75" customHeight="1">
      <c r="A989" s="1"/>
      <c r="B989" s="1"/>
      <c r="C989" s="1"/>
      <c r="D989" s="1"/>
      <c r="E989" s="1"/>
      <c r="F989" s="1"/>
      <c r="G989" s="1"/>
      <c r="H989" s="1"/>
      <c r="I989" s="1"/>
      <c r="J989" s="1"/>
      <c r="K989" s="1"/>
      <c r="L989" s="1"/>
      <c r="M989" s="1"/>
      <c r="N989" s="1"/>
      <c r="O989" s="1"/>
      <c r="P989" s="114"/>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row>
    <row r="990" spans="1:41" ht="15.75" customHeight="1">
      <c r="A990" s="1"/>
      <c r="B990" s="1"/>
      <c r="C990" s="1"/>
      <c r="D990" s="1"/>
      <c r="E990" s="1"/>
      <c r="F990" s="1"/>
      <c r="G990" s="1"/>
      <c r="H990" s="1"/>
      <c r="I990" s="1"/>
      <c r="J990" s="1"/>
      <c r="K990" s="1"/>
      <c r="L990" s="1"/>
      <c r="M990" s="1"/>
      <c r="N990" s="1"/>
      <c r="O990" s="1"/>
      <c r="P990" s="114"/>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row>
    <row r="991" spans="1:41" ht="15.75" customHeight="1">
      <c r="A991" s="1"/>
      <c r="B991" s="1"/>
      <c r="C991" s="1"/>
      <c r="D991" s="1"/>
      <c r="E991" s="1"/>
      <c r="F991" s="1"/>
      <c r="G991" s="1"/>
      <c r="H991" s="1"/>
      <c r="I991" s="1"/>
      <c r="J991" s="1"/>
      <c r="K991" s="1"/>
      <c r="L991" s="1"/>
      <c r="M991" s="1"/>
      <c r="N991" s="1"/>
      <c r="O991" s="1"/>
      <c r="P991" s="114"/>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row>
    <row r="992" spans="1:41" ht="15.75" customHeight="1">
      <c r="A992" s="1"/>
      <c r="B992" s="1"/>
      <c r="C992" s="1"/>
      <c r="D992" s="1"/>
      <c r="E992" s="1"/>
      <c r="F992" s="1"/>
      <c r="G992" s="1"/>
      <c r="H992" s="1"/>
      <c r="I992" s="1"/>
      <c r="J992" s="1"/>
      <c r="K992" s="1"/>
      <c r="L992" s="1"/>
      <c r="M992" s="1"/>
      <c r="N992" s="1"/>
      <c r="O992" s="1"/>
      <c r="P992" s="114"/>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row>
    <row r="993" spans="1:41" ht="15.75" customHeight="1">
      <c r="A993" s="1"/>
      <c r="B993" s="1"/>
      <c r="C993" s="1"/>
      <c r="D993" s="1"/>
      <c r="E993" s="1"/>
      <c r="F993" s="1"/>
      <c r="G993" s="1"/>
      <c r="H993" s="1"/>
      <c r="I993" s="1"/>
      <c r="J993" s="1"/>
      <c r="K993" s="1"/>
      <c r="L993" s="1"/>
      <c r="M993" s="1"/>
      <c r="N993" s="1"/>
      <c r="O993" s="1"/>
      <c r="P993" s="114"/>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row>
    <row r="994" spans="1:41" ht="15.75" customHeight="1">
      <c r="A994" s="1"/>
      <c r="B994" s="1"/>
      <c r="C994" s="1"/>
      <c r="D994" s="1"/>
      <c r="E994" s="1"/>
      <c r="F994" s="1"/>
      <c r="G994" s="1"/>
      <c r="H994" s="1"/>
      <c r="I994" s="1"/>
      <c r="J994" s="1"/>
      <c r="K994" s="1"/>
      <c r="L994" s="1"/>
      <c r="M994" s="1"/>
      <c r="N994" s="1"/>
      <c r="O994" s="1"/>
      <c r="P994" s="114"/>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row>
    <row r="995" spans="1:41" ht="15.75" customHeight="1">
      <c r="A995" s="1"/>
      <c r="B995" s="1"/>
      <c r="C995" s="1"/>
      <c r="D995" s="1"/>
      <c r="E995" s="1"/>
      <c r="F995" s="1"/>
      <c r="G995" s="1"/>
      <c r="H995" s="1"/>
      <c r="I995" s="1"/>
      <c r="J995" s="1"/>
      <c r="K995" s="1"/>
      <c r="L995" s="1"/>
      <c r="M995" s="1"/>
      <c r="N995" s="1"/>
      <c r="O995" s="1"/>
      <c r="P995" s="114"/>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row>
    <row r="996" spans="1:41" ht="15.75" customHeight="1">
      <c r="A996" s="1"/>
      <c r="B996" s="1"/>
      <c r="C996" s="1"/>
      <c r="D996" s="1"/>
      <c r="E996" s="1"/>
      <c r="F996" s="1"/>
      <c r="G996" s="1"/>
      <c r="H996" s="1"/>
      <c r="I996" s="1"/>
      <c r="J996" s="1"/>
      <c r="K996" s="1"/>
      <c r="L996" s="1"/>
      <c r="M996" s="1"/>
      <c r="N996" s="1"/>
      <c r="O996" s="1"/>
      <c r="P996" s="114"/>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row>
    <row r="997" spans="1:41" ht="15.75" customHeight="1">
      <c r="A997" s="1"/>
      <c r="B997" s="1"/>
      <c r="C997" s="1"/>
      <c r="D997" s="1"/>
      <c r="E997" s="1"/>
      <c r="F997" s="1"/>
      <c r="G997" s="1"/>
      <c r="H997" s="1"/>
      <c r="I997" s="1"/>
      <c r="J997" s="1"/>
      <c r="K997" s="1"/>
      <c r="L997" s="1"/>
      <c r="M997" s="1"/>
      <c r="N997" s="1"/>
      <c r="O997" s="1"/>
      <c r="P997" s="114"/>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row>
    <row r="998" spans="1:41" ht="15.75" customHeight="1">
      <c r="A998" s="1"/>
      <c r="B998" s="1"/>
      <c r="C998" s="1"/>
      <c r="D998" s="1"/>
      <c r="E998" s="1"/>
      <c r="F998" s="1"/>
      <c r="G998" s="1"/>
      <c r="H998" s="1"/>
      <c r="I998" s="1"/>
      <c r="J998" s="1"/>
      <c r="K998" s="1"/>
      <c r="L998" s="1"/>
      <c r="M998" s="1"/>
      <c r="N998" s="1"/>
      <c r="O998" s="1"/>
      <c r="P998" s="114"/>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row>
    <row r="999" spans="1:41" ht="15.75" customHeight="1">
      <c r="A999" s="1"/>
      <c r="B999" s="1"/>
      <c r="C999" s="1"/>
      <c r="D999" s="1"/>
      <c r="E999" s="1"/>
      <c r="F999" s="1"/>
      <c r="G999" s="1"/>
      <c r="H999" s="1"/>
      <c r="I999" s="1"/>
      <c r="J999" s="1"/>
      <c r="K999" s="1"/>
      <c r="L999" s="1"/>
      <c r="M999" s="1"/>
      <c r="N999" s="1"/>
      <c r="O999" s="1"/>
      <c r="P999" s="114"/>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row>
    <row r="1000" spans="1:41" ht="15.75" customHeight="1">
      <c r="A1000" s="1"/>
      <c r="B1000" s="1"/>
      <c r="C1000" s="1"/>
      <c r="D1000" s="1"/>
      <c r="E1000" s="1"/>
      <c r="F1000" s="1"/>
      <c r="G1000" s="1"/>
      <c r="H1000" s="1"/>
      <c r="I1000" s="1"/>
      <c r="J1000" s="1"/>
      <c r="K1000" s="1"/>
      <c r="L1000" s="1"/>
      <c r="M1000" s="1"/>
      <c r="N1000" s="1"/>
      <c r="O1000" s="1"/>
      <c r="P1000" s="114"/>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row>
  </sheetData>
  <mergeCells count="68">
    <mergeCell ref="I47:T47"/>
    <mergeCell ref="U47:AF47"/>
    <mergeCell ref="AG47:AG48"/>
    <mergeCell ref="D48:G48"/>
    <mergeCell ref="I54:T54"/>
    <mergeCell ref="U54:AF54"/>
    <mergeCell ref="AG54:AG55"/>
    <mergeCell ref="D54:H54"/>
    <mergeCell ref="D62:G62"/>
    <mergeCell ref="D63:G63"/>
    <mergeCell ref="D59:G59"/>
    <mergeCell ref="D60:G60"/>
    <mergeCell ref="D61:G61"/>
    <mergeCell ref="D64:G64"/>
    <mergeCell ref="D65:G65"/>
    <mergeCell ref="D66:G66"/>
    <mergeCell ref="D67:G67"/>
    <mergeCell ref="D68:G68"/>
    <mergeCell ref="F81:G81"/>
    <mergeCell ref="F82:G82"/>
    <mergeCell ref="F83:G83"/>
    <mergeCell ref="G84:H84"/>
    <mergeCell ref="D69:G69"/>
    <mergeCell ref="D70:G70"/>
    <mergeCell ref="H76:I76"/>
    <mergeCell ref="G77:H77"/>
    <mergeCell ref="G78:H78"/>
    <mergeCell ref="F79:G79"/>
    <mergeCell ref="F80:G80"/>
    <mergeCell ref="X16:X17"/>
    <mergeCell ref="H17:I17"/>
    <mergeCell ref="K3:L3"/>
    <mergeCell ref="E4:H4"/>
    <mergeCell ref="E5:H5"/>
    <mergeCell ref="E6:H6"/>
    <mergeCell ref="E7:H7"/>
    <mergeCell ref="E9:F9"/>
    <mergeCell ref="X13:X14"/>
    <mergeCell ref="J23:J24"/>
    <mergeCell ref="K23:K24"/>
    <mergeCell ref="L23:L24"/>
    <mergeCell ref="M23:O23"/>
    <mergeCell ref="E10:F10"/>
    <mergeCell ref="H14:I14"/>
    <mergeCell ref="H15:I15"/>
    <mergeCell ref="H16:I16"/>
    <mergeCell ref="H18:I18"/>
    <mergeCell ref="H19:I19"/>
    <mergeCell ref="H23:I24"/>
    <mergeCell ref="I35:T35"/>
    <mergeCell ref="U35:AF35"/>
    <mergeCell ref="H25:I25"/>
    <mergeCell ref="H26:I26"/>
    <mergeCell ref="H27:I27"/>
    <mergeCell ref="H28:I28"/>
    <mergeCell ref="H29:I29"/>
    <mergeCell ref="H30:I30"/>
    <mergeCell ref="D35:F36"/>
    <mergeCell ref="D55:G55"/>
    <mergeCell ref="D56:G56"/>
    <mergeCell ref="D57:G57"/>
    <mergeCell ref="D58:G58"/>
    <mergeCell ref="D49:G49"/>
    <mergeCell ref="D50:G50"/>
    <mergeCell ref="D51:G51"/>
    <mergeCell ref="D52:G52"/>
    <mergeCell ref="G37:G45"/>
    <mergeCell ref="D47:H47"/>
  </mergeCells>
  <conditionalFormatting sqref="P25">
    <cfRule type="cellIs" dxfId="6" priority="1" operator="greaterThan">
      <formula>$J$14</formula>
    </cfRule>
  </conditionalFormatting>
  <conditionalFormatting sqref="Q25">
    <cfRule type="cellIs" dxfId="5" priority="2" operator="greaterThan">
      <formula>$J$14</formula>
    </cfRule>
  </conditionalFormatting>
  <dataValidations count="3">
    <dataValidation type="list" allowBlank="1" showErrorMessage="1" sqref="E4" xr:uid="{00000000-0002-0000-0300-000000000000}">
      <formula1>"BARCELONA (ESPAÑA),BIZKAIA (ESPAÑA),A CORUÑA (ESPAÑA),GRANADA (ESPAÑA),HUESCA (ESPAÑA),MADRID (ESPAÑA),MALAGA (ESPAÑA),MURCIA (ESPAÑA),SEVILLA (ESPAÑA),TARRAGONA (ESPAÑA),VALLADOLID (ESPAÑA),ZARAGOZA (ESPAÑA)"</formula1>
    </dataValidation>
    <dataValidation type="list" allowBlank="1" showErrorMessage="1" sqref="O4" xr:uid="{00000000-0002-0000-0300-000001000000}">
      <formula1>"Enero,Febrero,Marzo,Abril,Mayo,Junio,Julio,Agosto,Septiembre,Octubre,Noviembre,Diciembre"</formula1>
    </dataValidation>
    <dataValidation type="list" allowBlank="1" showErrorMessage="1" sqref="E5" xr:uid="{00000000-0002-0000-0300-000002000000}">
      <formula1>"AAPP,BANCA Y SEGUROS,CORPORATIVO,EMPRESAS DEL GRUPO,ISU,TELCO"</formula1>
    </dataValidation>
  </dataValidations>
  <pageMargins left="0.51181102362204722" right="0.51181102362204722" top="0.78740157480314965" bottom="0.35433070866141736" header="0" footer="0"/>
  <pageSetup paperSize="9" scale="55" orientation="landscape"/>
  <headerFooter>
    <oddHeader>&amp;CAUTORIZACION PARA OFERTAR</oddHead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heetViews>
  <sheetFormatPr defaultColWidth="12.625" defaultRowHeight="15" customHeight="1"/>
  <cols>
    <col min="1" max="1" width="3.875" customWidth="1"/>
    <col min="2" max="2" width="13.75" customWidth="1"/>
    <col min="3" max="3" width="16.375" customWidth="1"/>
    <col min="4" max="4" width="13.75" customWidth="1"/>
    <col min="5" max="5" width="14.375" customWidth="1"/>
    <col min="6" max="6" width="13.75" customWidth="1"/>
    <col min="7" max="7" width="16.375" customWidth="1"/>
    <col min="8" max="9" width="13.75" customWidth="1"/>
    <col min="10" max="10" width="4.125" customWidth="1"/>
    <col min="11" max="20" width="11.125" customWidth="1"/>
    <col min="21" max="26" width="10" customWidth="1"/>
  </cols>
  <sheetData>
    <row r="1" spans="1:26">
      <c r="A1" s="224"/>
      <c r="B1" s="225"/>
      <c r="C1" s="225"/>
      <c r="D1" s="226"/>
      <c r="E1" s="227"/>
      <c r="F1" s="228"/>
      <c r="G1" s="229"/>
      <c r="H1" s="225"/>
      <c r="I1" s="225"/>
      <c r="J1" s="225"/>
      <c r="K1" s="225"/>
      <c r="L1" s="225"/>
      <c r="M1" s="225"/>
      <c r="N1" s="224"/>
      <c r="O1" s="225"/>
      <c r="P1" s="225"/>
      <c r="Q1" s="225"/>
      <c r="R1" s="225"/>
      <c r="S1" s="225"/>
      <c r="T1" s="225"/>
      <c r="U1" s="225"/>
      <c r="V1" s="225"/>
      <c r="W1" s="225"/>
      <c r="X1" s="225"/>
      <c r="Y1" s="225"/>
      <c r="Z1" s="225"/>
    </row>
    <row r="2" spans="1:26">
      <c r="A2" s="224"/>
      <c r="B2" s="85" t="s">
        <v>55</v>
      </c>
      <c r="C2" s="557" t="str">
        <f>IF(FRP!E6&lt;&gt;"",FRP!E6,"")</f>
        <v>RENOVACION CONTSEM 2018-2022</v>
      </c>
      <c r="D2" s="588"/>
      <c r="E2" s="588"/>
      <c r="F2" s="588"/>
      <c r="G2" s="588"/>
      <c r="H2" s="583"/>
      <c r="I2" s="225"/>
      <c r="J2" s="225"/>
      <c r="K2" s="225"/>
      <c r="L2" s="225"/>
      <c r="M2" s="225"/>
      <c r="N2" s="224"/>
      <c r="O2" s="225"/>
      <c r="P2" s="225"/>
      <c r="Q2" s="225"/>
      <c r="R2" s="225"/>
      <c r="S2" s="225"/>
      <c r="T2" s="225"/>
      <c r="U2" s="225"/>
      <c r="V2" s="225"/>
      <c r="W2" s="225"/>
      <c r="X2" s="225"/>
      <c r="Y2" s="225"/>
      <c r="Z2" s="225"/>
    </row>
    <row r="3" spans="1:26">
      <c r="A3" s="224"/>
      <c r="B3" s="85" t="s">
        <v>57</v>
      </c>
      <c r="C3" s="558" t="str">
        <f>IF(FRP!E7&lt;&gt;"",FRP!E7,"")</f>
        <v>NZ040294094</v>
      </c>
      <c r="D3" s="588"/>
      <c r="E3" s="588"/>
      <c r="F3" s="588"/>
      <c r="G3" s="588"/>
      <c r="H3" s="583"/>
      <c r="I3" s="225"/>
      <c r="J3" s="225"/>
      <c r="K3" s="225"/>
      <c r="L3" s="225"/>
      <c r="M3" s="225"/>
      <c r="N3" s="224"/>
      <c r="O3" s="225"/>
      <c r="P3" s="225"/>
      <c r="Q3" s="225"/>
      <c r="R3" s="225"/>
      <c r="S3" s="225"/>
      <c r="T3" s="225"/>
      <c r="U3" s="225"/>
      <c r="V3" s="225"/>
      <c r="W3" s="225"/>
      <c r="X3" s="225"/>
      <c r="Y3" s="225"/>
      <c r="Z3" s="225"/>
    </row>
    <row r="4" spans="1:26">
      <c r="A4" s="224"/>
      <c r="B4" s="96" t="s">
        <v>44</v>
      </c>
      <c r="C4" s="557" t="str">
        <f>IF(FRP!K3&lt;&gt;"",FRP!K3,"")</f>
        <v>SILVIA LAIGLESIA MARTÍNEZ</v>
      </c>
      <c r="D4" s="588"/>
      <c r="E4" s="588"/>
      <c r="F4" s="588"/>
      <c r="G4" s="588"/>
      <c r="H4" s="583"/>
      <c r="I4" s="225"/>
      <c r="J4" s="225"/>
      <c r="K4" s="225"/>
      <c r="L4" s="225"/>
      <c r="M4" s="225"/>
      <c r="N4" s="224"/>
      <c r="O4" s="225"/>
      <c r="P4" s="225"/>
      <c r="Q4" s="225"/>
      <c r="R4" s="225"/>
      <c r="S4" s="225"/>
      <c r="T4" s="225"/>
      <c r="U4" s="225"/>
      <c r="V4" s="225"/>
      <c r="W4" s="225"/>
      <c r="X4" s="225"/>
      <c r="Y4" s="225"/>
      <c r="Z4" s="225"/>
    </row>
    <row r="5" spans="1:26">
      <c r="A5" s="224"/>
      <c r="B5" s="225"/>
      <c r="C5" s="225"/>
      <c r="D5" s="224"/>
      <c r="E5" s="225"/>
      <c r="F5" s="225"/>
      <c r="G5" s="225"/>
      <c r="H5" s="225"/>
      <c r="I5" s="225"/>
      <c r="J5" s="225"/>
      <c r="K5" s="225"/>
      <c r="L5" s="225"/>
      <c r="M5" s="225"/>
      <c r="N5" s="224"/>
      <c r="O5" s="225"/>
      <c r="P5" s="225"/>
      <c r="Q5" s="225"/>
      <c r="R5" s="225"/>
      <c r="S5" s="225"/>
      <c r="T5" s="225"/>
      <c r="U5" s="225"/>
      <c r="V5" s="225"/>
      <c r="W5" s="225"/>
      <c r="X5" s="225"/>
      <c r="Y5" s="225"/>
      <c r="Z5" s="225"/>
    </row>
    <row r="6" spans="1:26">
      <c r="A6" s="224"/>
      <c r="B6" s="225"/>
      <c r="C6" s="225"/>
      <c r="D6" s="224"/>
      <c r="E6" s="225"/>
      <c r="F6" s="225"/>
      <c r="G6" s="225"/>
      <c r="H6" s="225"/>
      <c r="I6" s="225"/>
      <c r="J6" s="225"/>
      <c r="K6" s="225"/>
      <c r="L6" s="225"/>
      <c r="M6" s="225"/>
      <c r="N6" s="224"/>
      <c r="O6" s="225"/>
      <c r="P6" s="225"/>
      <c r="Q6" s="225"/>
      <c r="R6" s="225"/>
      <c r="S6" s="225"/>
      <c r="T6" s="225"/>
      <c r="U6" s="225"/>
      <c r="V6" s="225"/>
      <c r="W6" s="225"/>
      <c r="X6" s="225"/>
      <c r="Y6" s="225"/>
      <c r="Z6" s="225"/>
    </row>
    <row r="7" spans="1:26" ht="15.75">
      <c r="A7" s="224"/>
      <c r="B7" s="549" t="s">
        <v>120</v>
      </c>
      <c r="C7" s="590"/>
      <c r="D7" s="590"/>
      <c r="E7" s="590"/>
      <c r="F7" s="590"/>
      <c r="G7" s="590"/>
      <c r="H7" s="590"/>
      <c r="I7" s="607"/>
      <c r="J7" s="225"/>
      <c r="K7" s="549" t="s">
        <v>121</v>
      </c>
      <c r="L7" s="590"/>
      <c r="M7" s="590"/>
      <c r="N7" s="590"/>
      <c r="O7" s="590"/>
      <c r="P7" s="590"/>
      <c r="Q7" s="590"/>
      <c r="R7" s="590"/>
      <c r="S7" s="590"/>
      <c r="T7" s="607"/>
      <c r="U7" s="225"/>
      <c r="V7" s="225"/>
      <c r="W7" s="225"/>
      <c r="X7" s="225"/>
      <c r="Y7" s="225"/>
      <c r="Z7" s="225"/>
    </row>
    <row r="8" spans="1:26" ht="15" customHeight="1">
      <c r="A8" s="224"/>
      <c r="B8" s="230"/>
      <c r="C8" s="225"/>
      <c r="D8" s="224"/>
      <c r="E8" s="225"/>
      <c r="F8" s="225"/>
      <c r="G8" s="225"/>
      <c r="H8" s="225"/>
      <c r="I8" s="231"/>
      <c r="J8" s="225"/>
      <c r="K8" s="550" t="s">
        <v>122</v>
      </c>
      <c r="L8" s="608"/>
      <c r="M8" s="608"/>
      <c r="N8" s="608"/>
      <c r="O8" s="608"/>
      <c r="P8" s="608"/>
      <c r="Q8" s="608"/>
      <c r="R8" s="608"/>
      <c r="S8" s="608"/>
      <c r="T8" s="609"/>
      <c r="U8" s="225"/>
      <c r="V8" s="225"/>
      <c r="W8" s="225"/>
      <c r="X8" s="225"/>
      <c r="Y8" s="225"/>
      <c r="Z8" s="225"/>
    </row>
    <row r="9" spans="1:26" ht="15" customHeight="1">
      <c r="A9" s="224"/>
      <c r="B9" s="232" t="s">
        <v>123</v>
      </c>
      <c r="C9" s="551" t="str">
        <f>IF(FRP!E4&lt;&gt;"",FRP!E4,"")</f>
        <v>ZARAGOZA (ESPAÑA)</v>
      </c>
      <c r="D9" s="583"/>
      <c r="E9" s="225"/>
      <c r="F9" s="233" t="s">
        <v>124</v>
      </c>
      <c r="G9" s="551" t="str">
        <f>IF(FRP!E5&lt;&gt;"",FRP!E5,"")</f>
        <v>AAPP</v>
      </c>
      <c r="H9" s="583"/>
      <c r="I9" s="231"/>
      <c r="J9" s="225"/>
      <c r="K9" s="610"/>
      <c r="L9" s="584"/>
      <c r="M9" s="584"/>
      <c r="N9" s="584"/>
      <c r="O9" s="584"/>
      <c r="P9" s="584"/>
      <c r="Q9" s="584"/>
      <c r="R9" s="584"/>
      <c r="S9" s="584"/>
      <c r="T9" s="594"/>
      <c r="U9" s="225"/>
      <c r="V9" s="225"/>
      <c r="W9" s="225"/>
      <c r="X9" s="225"/>
      <c r="Y9" s="225"/>
      <c r="Z9" s="225"/>
    </row>
    <row r="10" spans="1:26" ht="15" customHeight="1">
      <c r="A10" s="224"/>
      <c r="B10" s="230"/>
      <c r="C10" s="225"/>
      <c r="D10" s="224"/>
      <c r="E10" s="225"/>
      <c r="F10" s="225"/>
      <c r="G10" s="225"/>
      <c r="H10" s="225"/>
      <c r="I10" s="231"/>
      <c r="J10" s="225"/>
      <c r="K10" s="610"/>
      <c r="L10" s="584"/>
      <c r="M10" s="584"/>
      <c r="N10" s="584"/>
      <c r="O10" s="584"/>
      <c r="P10" s="584"/>
      <c r="Q10" s="584"/>
      <c r="R10" s="584"/>
      <c r="S10" s="584"/>
      <c r="T10" s="594"/>
      <c r="U10" s="225"/>
      <c r="V10" s="225"/>
      <c r="W10" s="225"/>
      <c r="X10" s="225"/>
      <c r="Y10" s="225"/>
      <c r="Z10" s="225"/>
    </row>
    <row r="11" spans="1:26">
      <c r="A11" s="224"/>
      <c r="B11" s="232" t="s">
        <v>125</v>
      </c>
      <c r="C11" s="559" t="s">
        <v>126</v>
      </c>
      <c r="D11" s="605"/>
      <c r="E11" s="605"/>
      <c r="F11" s="605"/>
      <c r="G11" s="605"/>
      <c r="H11" s="606"/>
      <c r="I11" s="231"/>
      <c r="J11" s="225"/>
      <c r="K11" s="610"/>
      <c r="L11" s="584"/>
      <c r="M11" s="584"/>
      <c r="N11" s="584"/>
      <c r="O11" s="584"/>
      <c r="P11" s="584"/>
      <c r="Q11" s="584"/>
      <c r="R11" s="584"/>
      <c r="S11" s="584"/>
      <c r="T11" s="594"/>
      <c r="U11" s="225"/>
      <c r="V11" s="225"/>
      <c r="W11" s="225"/>
      <c r="X11" s="225"/>
      <c r="Y11" s="225"/>
      <c r="Z11" s="225"/>
    </row>
    <row r="12" spans="1:26">
      <c r="A12" s="224"/>
      <c r="B12" s="230"/>
      <c r="C12" s="611"/>
      <c r="D12" s="584"/>
      <c r="E12" s="584"/>
      <c r="F12" s="584"/>
      <c r="G12" s="584"/>
      <c r="H12" s="612"/>
      <c r="I12" s="231"/>
      <c r="J12" s="225"/>
      <c r="K12" s="610"/>
      <c r="L12" s="584"/>
      <c r="M12" s="584"/>
      <c r="N12" s="584"/>
      <c r="O12" s="584"/>
      <c r="P12" s="584"/>
      <c r="Q12" s="584"/>
      <c r="R12" s="584"/>
      <c r="S12" s="584"/>
      <c r="T12" s="594"/>
      <c r="U12" s="225"/>
      <c r="V12" s="225"/>
      <c r="W12" s="225"/>
      <c r="X12" s="225"/>
      <c r="Y12" s="225"/>
      <c r="Z12" s="225"/>
    </row>
    <row r="13" spans="1:26">
      <c r="A13" s="224"/>
      <c r="B13" s="230"/>
      <c r="C13" s="611"/>
      <c r="D13" s="584"/>
      <c r="E13" s="584"/>
      <c r="F13" s="584"/>
      <c r="G13" s="584"/>
      <c r="H13" s="612"/>
      <c r="I13" s="231"/>
      <c r="J13" s="225"/>
      <c r="K13" s="610"/>
      <c r="L13" s="584"/>
      <c r="M13" s="584"/>
      <c r="N13" s="584"/>
      <c r="O13" s="584"/>
      <c r="P13" s="584"/>
      <c r="Q13" s="584"/>
      <c r="R13" s="584"/>
      <c r="S13" s="584"/>
      <c r="T13" s="594"/>
      <c r="U13" s="225"/>
      <c r="V13" s="225"/>
      <c r="W13" s="225"/>
      <c r="X13" s="225"/>
      <c r="Y13" s="225"/>
      <c r="Z13" s="225"/>
    </row>
    <row r="14" spans="1:26" ht="15.75" customHeight="1">
      <c r="A14" s="224"/>
      <c r="B14" s="230"/>
      <c r="C14" s="613"/>
      <c r="D14" s="614"/>
      <c r="E14" s="614"/>
      <c r="F14" s="614"/>
      <c r="G14" s="614"/>
      <c r="H14" s="592"/>
      <c r="I14" s="231"/>
      <c r="J14" s="225"/>
      <c r="K14" s="610"/>
      <c r="L14" s="584"/>
      <c r="M14" s="584"/>
      <c r="N14" s="584"/>
      <c r="O14" s="584"/>
      <c r="P14" s="584"/>
      <c r="Q14" s="584"/>
      <c r="R14" s="584"/>
      <c r="S14" s="584"/>
      <c r="T14" s="594"/>
      <c r="U14" s="225"/>
      <c r="V14" s="225"/>
      <c r="W14" s="225"/>
      <c r="X14" s="225"/>
      <c r="Y14" s="225"/>
      <c r="Z14" s="225"/>
    </row>
    <row r="15" spans="1:26">
      <c r="A15" s="224"/>
      <c r="B15" s="230"/>
      <c r="C15" s="225"/>
      <c r="D15" s="224"/>
      <c r="E15" s="225"/>
      <c r="F15" s="225"/>
      <c r="G15" s="225"/>
      <c r="H15" s="225"/>
      <c r="I15" s="231"/>
      <c r="J15" s="225"/>
      <c r="K15" s="610"/>
      <c r="L15" s="584"/>
      <c r="M15" s="584"/>
      <c r="N15" s="584"/>
      <c r="O15" s="584"/>
      <c r="P15" s="584"/>
      <c r="Q15" s="584"/>
      <c r="R15" s="584"/>
      <c r="S15" s="584"/>
      <c r="T15" s="594"/>
      <c r="U15" s="225"/>
      <c r="V15" s="225"/>
      <c r="W15" s="225"/>
      <c r="X15" s="225"/>
      <c r="Y15" s="225"/>
      <c r="Z15" s="225"/>
    </row>
    <row r="16" spans="1:26" ht="15" customHeight="1">
      <c r="A16" s="224"/>
      <c r="B16" s="234" t="s">
        <v>127</v>
      </c>
      <c r="C16" s="178"/>
      <c r="D16" s="235" t="s">
        <v>128</v>
      </c>
      <c r="E16" s="236"/>
      <c r="F16" s="236"/>
      <c r="G16" s="236"/>
      <c r="H16" s="236"/>
      <c r="I16" s="231"/>
      <c r="J16" s="225"/>
      <c r="K16" s="610"/>
      <c r="L16" s="584"/>
      <c r="M16" s="584"/>
      <c r="N16" s="584"/>
      <c r="O16" s="584"/>
      <c r="P16" s="584"/>
      <c r="Q16" s="584"/>
      <c r="R16" s="584"/>
      <c r="S16" s="584"/>
      <c r="T16" s="594"/>
      <c r="U16" s="225"/>
      <c r="V16" s="225"/>
      <c r="W16" s="225"/>
      <c r="X16" s="225"/>
      <c r="Y16" s="225"/>
      <c r="Z16" s="225"/>
    </row>
    <row r="17" spans="1:26" ht="15" customHeight="1">
      <c r="A17" s="224"/>
      <c r="B17" s="230"/>
      <c r="C17" s="225"/>
      <c r="D17" s="236"/>
      <c r="E17" s="236"/>
      <c r="F17" s="236"/>
      <c r="G17" s="236"/>
      <c r="H17" s="236"/>
      <c r="I17" s="231"/>
      <c r="J17" s="225"/>
      <c r="K17" s="610"/>
      <c r="L17" s="584"/>
      <c r="M17" s="584"/>
      <c r="N17" s="584"/>
      <c r="O17" s="584"/>
      <c r="P17" s="584"/>
      <c r="Q17" s="584"/>
      <c r="R17" s="584"/>
      <c r="S17" s="584"/>
      <c r="T17" s="594"/>
      <c r="U17" s="225"/>
      <c r="V17" s="225"/>
      <c r="W17" s="225"/>
      <c r="X17" s="225"/>
      <c r="Y17" s="225"/>
      <c r="Z17" s="225"/>
    </row>
    <row r="18" spans="1:26">
      <c r="A18" s="224"/>
      <c r="B18" s="230"/>
      <c r="C18" s="237" t="s">
        <v>129</v>
      </c>
      <c r="D18" s="548"/>
      <c r="E18" s="583"/>
      <c r="F18" s="238"/>
      <c r="G18" s="548"/>
      <c r="H18" s="583"/>
      <c r="I18" s="231"/>
      <c r="J18" s="225"/>
      <c r="K18" s="610"/>
      <c r="L18" s="584"/>
      <c r="M18" s="584"/>
      <c r="N18" s="584"/>
      <c r="O18" s="584"/>
      <c r="P18" s="584"/>
      <c r="Q18" s="584"/>
      <c r="R18" s="584"/>
      <c r="S18" s="584"/>
      <c r="T18" s="594"/>
      <c r="U18" s="225"/>
      <c r="V18" s="225"/>
      <c r="W18" s="225"/>
      <c r="X18" s="225"/>
      <c r="Y18" s="225"/>
      <c r="Z18" s="225"/>
    </row>
    <row r="19" spans="1:26">
      <c r="A19" s="224"/>
      <c r="B19" s="230"/>
      <c r="C19" s="142" t="s">
        <v>130</v>
      </c>
      <c r="D19" s="548"/>
      <c r="E19" s="583"/>
      <c r="F19" s="238"/>
      <c r="G19" s="548"/>
      <c r="H19" s="583"/>
      <c r="I19" s="231"/>
      <c r="J19" s="225"/>
      <c r="K19" s="610"/>
      <c r="L19" s="584"/>
      <c r="M19" s="584"/>
      <c r="N19" s="584"/>
      <c r="O19" s="584"/>
      <c r="P19" s="584"/>
      <c r="Q19" s="584"/>
      <c r="R19" s="584"/>
      <c r="S19" s="584"/>
      <c r="T19" s="594"/>
      <c r="U19" s="225"/>
      <c r="V19" s="225"/>
      <c r="W19" s="225"/>
      <c r="X19" s="225"/>
      <c r="Y19" s="225"/>
      <c r="Z19" s="225"/>
    </row>
    <row r="20" spans="1:26" ht="15.75" customHeight="1">
      <c r="A20" s="224"/>
      <c r="B20" s="230"/>
      <c r="C20" s="142" t="s">
        <v>131</v>
      </c>
      <c r="D20" s="548"/>
      <c r="E20" s="583"/>
      <c r="F20" s="238"/>
      <c r="G20" s="548"/>
      <c r="H20" s="583"/>
      <c r="I20" s="231"/>
      <c r="J20" s="225"/>
      <c r="K20" s="610"/>
      <c r="L20" s="584"/>
      <c r="M20" s="584"/>
      <c r="N20" s="584"/>
      <c r="O20" s="584"/>
      <c r="P20" s="584"/>
      <c r="Q20" s="584"/>
      <c r="R20" s="584"/>
      <c r="S20" s="584"/>
      <c r="T20" s="594"/>
      <c r="U20" s="225"/>
      <c r="V20" s="225"/>
      <c r="W20" s="225"/>
      <c r="X20" s="225"/>
      <c r="Y20" s="225"/>
      <c r="Z20" s="225"/>
    </row>
    <row r="21" spans="1:26" ht="15.75" customHeight="1">
      <c r="A21" s="224"/>
      <c r="B21" s="230"/>
      <c r="C21" s="142" t="s">
        <v>132</v>
      </c>
      <c r="D21" s="548"/>
      <c r="E21" s="583"/>
      <c r="F21" s="238"/>
      <c r="G21" s="548"/>
      <c r="H21" s="583"/>
      <c r="I21" s="231"/>
      <c r="J21" s="225"/>
      <c r="K21" s="610"/>
      <c r="L21" s="584"/>
      <c r="M21" s="584"/>
      <c r="N21" s="584"/>
      <c r="O21" s="584"/>
      <c r="P21" s="584"/>
      <c r="Q21" s="584"/>
      <c r="R21" s="584"/>
      <c r="S21" s="584"/>
      <c r="T21" s="594"/>
      <c r="U21" s="225"/>
      <c r="V21" s="225"/>
      <c r="W21" s="225"/>
      <c r="X21" s="225"/>
      <c r="Y21" s="225"/>
      <c r="Z21" s="225"/>
    </row>
    <row r="22" spans="1:26" ht="15" customHeight="1">
      <c r="A22" s="224"/>
      <c r="B22" s="230"/>
      <c r="C22" s="142" t="s">
        <v>133</v>
      </c>
      <c r="D22" s="554"/>
      <c r="E22" s="583"/>
      <c r="F22" s="238"/>
      <c r="G22" s="554"/>
      <c r="H22" s="583"/>
      <c r="I22" s="231"/>
      <c r="J22" s="225"/>
      <c r="K22" s="610"/>
      <c r="L22" s="584"/>
      <c r="M22" s="584"/>
      <c r="N22" s="584"/>
      <c r="O22" s="584"/>
      <c r="P22" s="584"/>
      <c r="Q22" s="584"/>
      <c r="R22" s="584"/>
      <c r="S22" s="584"/>
      <c r="T22" s="594"/>
      <c r="U22" s="225"/>
      <c r="V22" s="225"/>
      <c r="W22" s="225"/>
      <c r="X22" s="225"/>
      <c r="Y22" s="225"/>
      <c r="Z22" s="225"/>
    </row>
    <row r="23" spans="1:26" ht="15.75" customHeight="1">
      <c r="A23" s="224"/>
      <c r="B23" s="230"/>
      <c r="C23" s="225"/>
      <c r="D23" s="236"/>
      <c r="E23" s="236"/>
      <c r="F23" s="236"/>
      <c r="G23" s="225"/>
      <c r="H23" s="236"/>
      <c r="I23" s="231"/>
      <c r="J23" s="225"/>
      <c r="K23" s="610"/>
      <c r="L23" s="584"/>
      <c r="M23" s="584"/>
      <c r="N23" s="584"/>
      <c r="O23" s="584"/>
      <c r="P23" s="584"/>
      <c r="Q23" s="584"/>
      <c r="R23" s="584"/>
      <c r="S23" s="584"/>
      <c r="T23" s="594"/>
      <c r="U23" s="225"/>
      <c r="V23" s="225"/>
      <c r="W23" s="225"/>
      <c r="X23" s="225"/>
      <c r="Y23" s="225"/>
      <c r="Z23" s="225"/>
    </row>
    <row r="24" spans="1:26" ht="15.75" customHeight="1">
      <c r="A24" s="224"/>
      <c r="B24" s="230"/>
      <c r="C24" s="142" t="s">
        <v>129</v>
      </c>
      <c r="D24" s="548"/>
      <c r="E24" s="583"/>
      <c r="F24" s="238"/>
      <c r="G24" s="548"/>
      <c r="H24" s="583"/>
      <c r="I24" s="231"/>
      <c r="J24" s="225"/>
      <c r="K24" s="610"/>
      <c r="L24" s="584"/>
      <c r="M24" s="584"/>
      <c r="N24" s="584"/>
      <c r="O24" s="584"/>
      <c r="P24" s="584"/>
      <c r="Q24" s="584"/>
      <c r="R24" s="584"/>
      <c r="S24" s="584"/>
      <c r="T24" s="594"/>
      <c r="U24" s="225"/>
      <c r="V24" s="225"/>
      <c r="W24" s="225"/>
      <c r="X24" s="225"/>
      <c r="Y24" s="225"/>
      <c r="Z24" s="225"/>
    </row>
    <row r="25" spans="1:26" ht="15" customHeight="1">
      <c r="A25" s="224"/>
      <c r="B25" s="230"/>
      <c r="C25" s="142" t="s">
        <v>130</v>
      </c>
      <c r="D25" s="548"/>
      <c r="E25" s="583"/>
      <c r="F25" s="238"/>
      <c r="G25" s="548"/>
      <c r="H25" s="583"/>
      <c r="I25" s="231"/>
      <c r="J25" s="225"/>
      <c r="K25" s="610"/>
      <c r="L25" s="584"/>
      <c r="M25" s="584"/>
      <c r="N25" s="584"/>
      <c r="O25" s="584"/>
      <c r="P25" s="584"/>
      <c r="Q25" s="584"/>
      <c r="R25" s="584"/>
      <c r="S25" s="584"/>
      <c r="T25" s="594"/>
      <c r="U25" s="225"/>
      <c r="V25" s="225"/>
      <c r="W25" s="225"/>
      <c r="X25" s="225"/>
      <c r="Y25" s="225"/>
      <c r="Z25" s="225"/>
    </row>
    <row r="26" spans="1:26" ht="15.75" customHeight="1">
      <c r="A26" s="224"/>
      <c r="B26" s="230"/>
      <c r="C26" s="142" t="s">
        <v>131</v>
      </c>
      <c r="D26" s="548"/>
      <c r="E26" s="583"/>
      <c r="F26" s="238"/>
      <c r="G26" s="548"/>
      <c r="H26" s="583"/>
      <c r="I26" s="231"/>
      <c r="J26" s="225"/>
      <c r="K26" s="610"/>
      <c r="L26" s="584"/>
      <c r="M26" s="584"/>
      <c r="N26" s="584"/>
      <c r="O26" s="584"/>
      <c r="P26" s="584"/>
      <c r="Q26" s="584"/>
      <c r="R26" s="584"/>
      <c r="S26" s="584"/>
      <c r="T26" s="594"/>
      <c r="U26" s="225"/>
      <c r="V26" s="225"/>
      <c r="W26" s="225"/>
      <c r="X26" s="225"/>
      <c r="Y26" s="225"/>
      <c r="Z26" s="225"/>
    </row>
    <row r="27" spans="1:26" ht="15.75" customHeight="1">
      <c r="A27" s="224"/>
      <c r="B27" s="230"/>
      <c r="C27" s="142" t="s">
        <v>132</v>
      </c>
      <c r="D27" s="548"/>
      <c r="E27" s="583"/>
      <c r="F27" s="238"/>
      <c r="G27" s="548"/>
      <c r="H27" s="583"/>
      <c r="I27" s="231"/>
      <c r="J27" s="225"/>
      <c r="K27" s="610"/>
      <c r="L27" s="584"/>
      <c r="M27" s="584"/>
      <c r="N27" s="584"/>
      <c r="O27" s="584"/>
      <c r="P27" s="584"/>
      <c r="Q27" s="584"/>
      <c r="R27" s="584"/>
      <c r="S27" s="584"/>
      <c r="T27" s="594"/>
      <c r="U27" s="225"/>
      <c r="V27" s="225"/>
      <c r="W27" s="225"/>
      <c r="X27" s="225"/>
      <c r="Y27" s="225"/>
      <c r="Z27" s="225"/>
    </row>
    <row r="28" spans="1:26" ht="15.75" customHeight="1">
      <c r="A28" s="224"/>
      <c r="B28" s="230"/>
      <c r="C28" s="142" t="s">
        <v>133</v>
      </c>
      <c r="D28" s="554"/>
      <c r="E28" s="583"/>
      <c r="F28" s="238"/>
      <c r="G28" s="554"/>
      <c r="H28" s="583"/>
      <c r="I28" s="231"/>
      <c r="J28" s="225"/>
      <c r="K28" s="610"/>
      <c r="L28" s="584"/>
      <c r="M28" s="584"/>
      <c r="N28" s="584"/>
      <c r="O28" s="584"/>
      <c r="P28" s="584"/>
      <c r="Q28" s="584"/>
      <c r="R28" s="584"/>
      <c r="S28" s="584"/>
      <c r="T28" s="594"/>
      <c r="U28" s="225"/>
      <c r="V28" s="225"/>
      <c r="W28" s="225"/>
      <c r="X28" s="225"/>
      <c r="Y28" s="225"/>
      <c r="Z28" s="225"/>
    </row>
    <row r="29" spans="1:26" ht="15.75" customHeight="1">
      <c r="A29" s="224"/>
      <c r="B29" s="230"/>
      <c r="C29" s="225"/>
      <c r="D29" s="224"/>
      <c r="E29" s="225"/>
      <c r="F29" s="225"/>
      <c r="G29" s="225"/>
      <c r="H29" s="225"/>
      <c r="I29" s="231"/>
      <c r="J29" s="225"/>
      <c r="K29" s="610"/>
      <c r="L29" s="584"/>
      <c r="M29" s="584"/>
      <c r="N29" s="584"/>
      <c r="O29" s="584"/>
      <c r="P29" s="584"/>
      <c r="Q29" s="584"/>
      <c r="R29" s="584"/>
      <c r="S29" s="584"/>
      <c r="T29" s="594"/>
      <c r="U29" s="225"/>
      <c r="V29" s="225"/>
      <c r="W29" s="225"/>
      <c r="X29" s="225"/>
      <c r="Y29" s="225"/>
      <c r="Z29" s="225"/>
    </row>
    <row r="30" spans="1:26" ht="15.75" customHeight="1">
      <c r="A30" s="224"/>
      <c r="B30" s="230"/>
      <c r="C30" s="225"/>
      <c r="D30" s="224"/>
      <c r="E30" s="225"/>
      <c r="F30" s="239"/>
      <c r="G30" s="225"/>
      <c r="H30" s="225"/>
      <c r="I30" s="231"/>
      <c r="J30" s="225"/>
      <c r="K30" s="610"/>
      <c r="L30" s="584"/>
      <c r="M30" s="584"/>
      <c r="N30" s="584"/>
      <c r="O30" s="584"/>
      <c r="P30" s="584"/>
      <c r="Q30" s="584"/>
      <c r="R30" s="584"/>
      <c r="S30" s="584"/>
      <c r="T30" s="594"/>
      <c r="U30" s="225"/>
      <c r="V30" s="225"/>
      <c r="W30" s="225"/>
      <c r="X30" s="225"/>
      <c r="Y30" s="225"/>
      <c r="Z30" s="225"/>
    </row>
    <row r="31" spans="1:26" ht="15.75" customHeight="1">
      <c r="A31" s="224"/>
      <c r="B31" s="234" t="s">
        <v>134</v>
      </c>
      <c r="C31" s="240"/>
      <c r="D31" s="555" t="s">
        <v>135</v>
      </c>
      <c r="E31" s="583"/>
      <c r="F31" s="240"/>
      <c r="G31" s="240"/>
      <c r="H31" s="240"/>
      <c r="I31" s="231"/>
      <c r="J31" s="225"/>
      <c r="K31" s="610"/>
      <c r="L31" s="584"/>
      <c r="M31" s="584"/>
      <c r="N31" s="584"/>
      <c r="O31" s="584"/>
      <c r="P31" s="584"/>
      <c r="Q31" s="584"/>
      <c r="R31" s="584"/>
      <c r="S31" s="584"/>
      <c r="T31" s="594"/>
      <c r="U31" s="225"/>
      <c r="V31" s="225"/>
      <c r="W31" s="225"/>
      <c r="X31" s="225"/>
      <c r="Y31" s="225"/>
      <c r="Z31" s="225"/>
    </row>
    <row r="32" spans="1:26" ht="15.75" customHeight="1">
      <c r="A32" s="224"/>
      <c r="B32" s="241"/>
      <c r="C32" s="225"/>
      <c r="D32" s="224"/>
      <c r="E32" s="225"/>
      <c r="F32" s="240"/>
      <c r="G32" s="240"/>
      <c r="H32" s="240"/>
      <c r="I32" s="231"/>
      <c r="J32" s="225"/>
      <c r="K32" s="610"/>
      <c r="L32" s="584"/>
      <c r="M32" s="584"/>
      <c r="N32" s="584"/>
      <c r="O32" s="584"/>
      <c r="P32" s="584"/>
      <c r="Q32" s="584"/>
      <c r="R32" s="584"/>
      <c r="S32" s="584"/>
      <c r="T32" s="594"/>
      <c r="U32" s="225"/>
      <c r="V32" s="225"/>
      <c r="W32" s="225"/>
      <c r="X32" s="225"/>
      <c r="Y32" s="225"/>
      <c r="Z32" s="225"/>
    </row>
    <row r="33" spans="1:26" ht="15.75" customHeight="1">
      <c r="A33" s="224"/>
      <c r="B33" s="234" t="s">
        <v>136</v>
      </c>
      <c r="C33" s="240"/>
      <c r="D33" s="555" t="s">
        <v>137</v>
      </c>
      <c r="E33" s="583"/>
      <c r="F33" s="240"/>
      <c r="G33" s="240"/>
      <c r="H33" s="240"/>
      <c r="I33" s="231"/>
      <c r="J33" s="225"/>
      <c r="K33" s="610"/>
      <c r="L33" s="584"/>
      <c r="M33" s="584"/>
      <c r="N33" s="584"/>
      <c r="O33" s="584"/>
      <c r="P33" s="584"/>
      <c r="Q33" s="584"/>
      <c r="R33" s="584"/>
      <c r="S33" s="584"/>
      <c r="T33" s="594"/>
      <c r="U33" s="225"/>
      <c r="V33" s="225"/>
      <c r="W33" s="225"/>
      <c r="X33" s="225"/>
      <c r="Y33" s="225"/>
      <c r="Z33" s="225"/>
    </row>
    <row r="34" spans="1:26" ht="15.75" customHeight="1">
      <c r="A34" s="224"/>
      <c r="B34" s="241"/>
      <c r="C34" s="225"/>
      <c r="D34" s="224"/>
      <c r="E34" s="225"/>
      <c r="F34" s="236"/>
      <c r="G34" s="236"/>
      <c r="H34" s="236"/>
      <c r="I34" s="231"/>
      <c r="J34" s="225"/>
      <c r="K34" s="610"/>
      <c r="L34" s="584"/>
      <c r="M34" s="584"/>
      <c r="N34" s="584"/>
      <c r="O34" s="584"/>
      <c r="P34" s="584"/>
      <c r="Q34" s="584"/>
      <c r="R34" s="584"/>
      <c r="S34" s="584"/>
      <c r="T34" s="594"/>
      <c r="U34" s="225"/>
      <c r="V34" s="225"/>
      <c r="W34" s="225"/>
      <c r="X34" s="225"/>
      <c r="Y34" s="225"/>
      <c r="Z34" s="225"/>
    </row>
    <row r="35" spans="1:26" ht="15.75" customHeight="1">
      <c r="A35" s="224"/>
      <c r="B35" s="234"/>
      <c r="C35" s="240"/>
      <c r="D35" s="556"/>
      <c r="E35" s="584"/>
      <c r="F35" s="240"/>
      <c r="G35" s="240"/>
      <c r="H35" s="240"/>
      <c r="I35" s="231"/>
      <c r="J35" s="225"/>
      <c r="K35" s="610"/>
      <c r="L35" s="584"/>
      <c r="M35" s="584"/>
      <c r="N35" s="584"/>
      <c r="O35" s="584"/>
      <c r="P35" s="584"/>
      <c r="Q35" s="584"/>
      <c r="R35" s="584"/>
      <c r="S35" s="584"/>
      <c r="T35" s="594"/>
      <c r="U35" s="225"/>
      <c r="V35" s="225"/>
      <c r="W35" s="225"/>
      <c r="X35" s="225"/>
      <c r="Y35" s="225"/>
      <c r="Z35" s="225"/>
    </row>
    <row r="36" spans="1:26" ht="15.75" customHeight="1">
      <c r="A36" s="224"/>
      <c r="B36" s="553" t="s">
        <v>138</v>
      </c>
      <c r="C36" s="552"/>
      <c r="D36" s="605"/>
      <c r="E36" s="605"/>
      <c r="F36" s="605"/>
      <c r="G36" s="605"/>
      <c r="H36" s="606"/>
      <c r="I36" s="231"/>
      <c r="J36" s="225"/>
      <c r="K36" s="610"/>
      <c r="L36" s="584"/>
      <c r="M36" s="584"/>
      <c r="N36" s="584"/>
      <c r="O36" s="584"/>
      <c r="P36" s="584"/>
      <c r="Q36" s="584"/>
      <c r="R36" s="584"/>
      <c r="S36" s="584"/>
      <c r="T36" s="594"/>
      <c r="U36" s="225"/>
      <c r="V36" s="225"/>
      <c r="W36" s="225"/>
      <c r="X36" s="225"/>
      <c r="Y36" s="225"/>
      <c r="Z36" s="225"/>
    </row>
    <row r="37" spans="1:26" ht="15.75" customHeight="1">
      <c r="A37" s="224"/>
      <c r="B37" s="600"/>
      <c r="C37" s="611"/>
      <c r="D37" s="584"/>
      <c r="E37" s="584"/>
      <c r="F37" s="584"/>
      <c r="G37" s="584"/>
      <c r="H37" s="612"/>
      <c r="I37" s="231"/>
      <c r="J37" s="225"/>
      <c r="K37" s="610"/>
      <c r="L37" s="584"/>
      <c r="M37" s="584"/>
      <c r="N37" s="584"/>
      <c r="O37" s="584"/>
      <c r="P37" s="584"/>
      <c r="Q37" s="584"/>
      <c r="R37" s="584"/>
      <c r="S37" s="584"/>
      <c r="T37" s="594"/>
      <c r="U37" s="225"/>
      <c r="V37" s="225"/>
      <c r="W37" s="225"/>
      <c r="X37" s="225"/>
      <c r="Y37" s="225"/>
      <c r="Z37" s="225"/>
    </row>
    <row r="38" spans="1:26" ht="15.75" customHeight="1">
      <c r="A38" s="224"/>
      <c r="B38" s="230"/>
      <c r="C38" s="611"/>
      <c r="D38" s="584"/>
      <c r="E38" s="584"/>
      <c r="F38" s="584"/>
      <c r="G38" s="584"/>
      <c r="H38" s="612"/>
      <c r="I38" s="231"/>
      <c r="J38" s="225"/>
      <c r="K38" s="610"/>
      <c r="L38" s="584"/>
      <c r="M38" s="584"/>
      <c r="N38" s="584"/>
      <c r="O38" s="584"/>
      <c r="P38" s="584"/>
      <c r="Q38" s="584"/>
      <c r="R38" s="584"/>
      <c r="S38" s="584"/>
      <c r="T38" s="594"/>
      <c r="U38" s="225"/>
      <c r="V38" s="225"/>
      <c r="W38" s="225"/>
      <c r="X38" s="225"/>
      <c r="Y38" s="225"/>
      <c r="Z38" s="225"/>
    </row>
    <row r="39" spans="1:26" ht="15.75" customHeight="1">
      <c r="A39" s="224"/>
      <c r="B39" s="230"/>
      <c r="C39" s="611"/>
      <c r="D39" s="584"/>
      <c r="E39" s="584"/>
      <c r="F39" s="584"/>
      <c r="G39" s="584"/>
      <c r="H39" s="612"/>
      <c r="I39" s="231"/>
      <c r="J39" s="225"/>
      <c r="K39" s="610"/>
      <c r="L39" s="584"/>
      <c r="M39" s="584"/>
      <c r="N39" s="584"/>
      <c r="O39" s="584"/>
      <c r="P39" s="584"/>
      <c r="Q39" s="584"/>
      <c r="R39" s="584"/>
      <c r="S39" s="584"/>
      <c r="T39" s="594"/>
      <c r="U39" s="225"/>
      <c r="V39" s="225"/>
      <c r="W39" s="225"/>
      <c r="X39" s="225"/>
      <c r="Y39" s="225"/>
      <c r="Z39" s="225"/>
    </row>
    <row r="40" spans="1:26" ht="16.5" customHeight="1">
      <c r="A40" s="224"/>
      <c r="B40" s="230"/>
      <c r="C40" s="611"/>
      <c r="D40" s="584"/>
      <c r="E40" s="584"/>
      <c r="F40" s="584"/>
      <c r="G40" s="584"/>
      <c r="H40" s="612"/>
      <c r="I40" s="231"/>
      <c r="J40" s="225"/>
      <c r="K40" s="610"/>
      <c r="L40" s="584"/>
      <c r="M40" s="584"/>
      <c r="N40" s="584"/>
      <c r="O40" s="584"/>
      <c r="P40" s="584"/>
      <c r="Q40" s="584"/>
      <c r="R40" s="584"/>
      <c r="S40" s="584"/>
      <c r="T40" s="594"/>
      <c r="U40" s="225"/>
      <c r="V40" s="225"/>
      <c r="W40" s="225"/>
      <c r="X40" s="225"/>
      <c r="Y40" s="225"/>
      <c r="Z40" s="225"/>
    </row>
    <row r="41" spans="1:26" ht="15" customHeight="1">
      <c r="A41" s="224"/>
      <c r="B41" s="230"/>
      <c r="C41" s="611"/>
      <c r="D41" s="584"/>
      <c r="E41" s="584"/>
      <c r="F41" s="584"/>
      <c r="G41" s="584"/>
      <c r="H41" s="612"/>
      <c r="I41" s="231"/>
      <c r="J41" s="225"/>
      <c r="K41" s="610"/>
      <c r="L41" s="584"/>
      <c r="M41" s="584"/>
      <c r="N41" s="584"/>
      <c r="O41" s="584"/>
      <c r="P41" s="584"/>
      <c r="Q41" s="584"/>
      <c r="R41" s="584"/>
      <c r="S41" s="584"/>
      <c r="T41" s="594"/>
      <c r="U41" s="225"/>
      <c r="V41" s="225"/>
      <c r="W41" s="225"/>
      <c r="X41" s="225"/>
      <c r="Y41" s="225"/>
      <c r="Z41" s="225"/>
    </row>
    <row r="42" spans="1:26" ht="15" customHeight="1">
      <c r="A42" s="224"/>
      <c r="B42" s="230"/>
      <c r="C42" s="611"/>
      <c r="D42" s="584"/>
      <c r="E42" s="584"/>
      <c r="F42" s="584"/>
      <c r="G42" s="584"/>
      <c r="H42" s="612"/>
      <c r="I42" s="231"/>
      <c r="J42" s="225"/>
      <c r="K42" s="610"/>
      <c r="L42" s="584"/>
      <c r="M42" s="584"/>
      <c r="N42" s="584"/>
      <c r="O42" s="584"/>
      <c r="P42" s="584"/>
      <c r="Q42" s="584"/>
      <c r="R42" s="584"/>
      <c r="S42" s="584"/>
      <c r="T42" s="594"/>
      <c r="U42" s="225"/>
      <c r="V42" s="225"/>
      <c r="W42" s="225"/>
      <c r="X42" s="225"/>
      <c r="Y42" s="225"/>
      <c r="Z42" s="225"/>
    </row>
    <row r="43" spans="1:26" ht="15" customHeight="1">
      <c r="A43" s="224"/>
      <c r="B43" s="230"/>
      <c r="C43" s="611"/>
      <c r="D43" s="584"/>
      <c r="E43" s="584"/>
      <c r="F43" s="584"/>
      <c r="G43" s="584"/>
      <c r="H43" s="612"/>
      <c r="I43" s="231"/>
      <c r="J43" s="225"/>
      <c r="K43" s="610"/>
      <c r="L43" s="584"/>
      <c r="M43" s="584"/>
      <c r="N43" s="584"/>
      <c r="O43" s="584"/>
      <c r="P43" s="584"/>
      <c r="Q43" s="584"/>
      <c r="R43" s="584"/>
      <c r="S43" s="584"/>
      <c r="T43" s="594"/>
      <c r="U43" s="225"/>
      <c r="V43" s="225"/>
      <c r="W43" s="225"/>
      <c r="X43" s="225"/>
      <c r="Y43" s="225"/>
      <c r="Z43" s="225"/>
    </row>
    <row r="44" spans="1:26" ht="15" customHeight="1">
      <c r="A44" s="224"/>
      <c r="B44" s="230"/>
      <c r="C44" s="611"/>
      <c r="D44" s="584"/>
      <c r="E44" s="584"/>
      <c r="F44" s="584"/>
      <c r="G44" s="584"/>
      <c r="H44" s="612"/>
      <c r="I44" s="231"/>
      <c r="J44" s="225"/>
      <c r="K44" s="610"/>
      <c r="L44" s="584"/>
      <c r="M44" s="584"/>
      <c r="N44" s="584"/>
      <c r="O44" s="584"/>
      <c r="P44" s="584"/>
      <c r="Q44" s="584"/>
      <c r="R44" s="584"/>
      <c r="S44" s="584"/>
      <c r="T44" s="594"/>
      <c r="U44" s="225"/>
      <c r="V44" s="225"/>
      <c r="W44" s="225"/>
      <c r="X44" s="225"/>
      <c r="Y44" s="225"/>
      <c r="Z44" s="225"/>
    </row>
    <row r="45" spans="1:26" ht="15" customHeight="1">
      <c r="A45" s="224"/>
      <c r="B45" s="230"/>
      <c r="C45" s="611"/>
      <c r="D45" s="584"/>
      <c r="E45" s="584"/>
      <c r="F45" s="584"/>
      <c r="G45" s="584"/>
      <c r="H45" s="612"/>
      <c r="I45" s="231"/>
      <c r="J45" s="225"/>
      <c r="K45" s="610"/>
      <c r="L45" s="584"/>
      <c r="M45" s="584"/>
      <c r="N45" s="584"/>
      <c r="O45" s="584"/>
      <c r="P45" s="584"/>
      <c r="Q45" s="584"/>
      <c r="R45" s="584"/>
      <c r="S45" s="584"/>
      <c r="T45" s="594"/>
      <c r="U45" s="225"/>
      <c r="V45" s="225"/>
      <c r="W45" s="225"/>
      <c r="X45" s="225"/>
      <c r="Y45" s="225"/>
      <c r="Z45" s="225"/>
    </row>
    <row r="46" spans="1:26" ht="15" customHeight="1">
      <c r="A46" s="224"/>
      <c r="B46" s="230"/>
      <c r="C46" s="611"/>
      <c r="D46" s="584"/>
      <c r="E46" s="584"/>
      <c r="F46" s="584"/>
      <c r="G46" s="584"/>
      <c r="H46" s="612"/>
      <c r="I46" s="231"/>
      <c r="J46" s="225"/>
      <c r="K46" s="610"/>
      <c r="L46" s="584"/>
      <c r="M46" s="584"/>
      <c r="N46" s="584"/>
      <c r="O46" s="584"/>
      <c r="P46" s="584"/>
      <c r="Q46" s="584"/>
      <c r="R46" s="584"/>
      <c r="S46" s="584"/>
      <c r="T46" s="594"/>
      <c r="U46" s="225"/>
      <c r="V46" s="225"/>
      <c r="W46" s="225"/>
      <c r="X46" s="225"/>
      <c r="Y46" s="225"/>
      <c r="Z46" s="225"/>
    </row>
    <row r="47" spans="1:26" ht="15" customHeight="1">
      <c r="A47" s="224"/>
      <c r="B47" s="230"/>
      <c r="C47" s="611"/>
      <c r="D47" s="584"/>
      <c r="E47" s="584"/>
      <c r="F47" s="584"/>
      <c r="G47" s="584"/>
      <c r="H47" s="612"/>
      <c r="I47" s="231"/>
      <c r="J47" s="225"/>
      <c r="K47" s="610"/>
      <c r="L47" s="584"/>
      <c r="M47" s="584"/>
      <c r="N47" s="584"/>
      <c r="O47" s="584"/>
      <c r="P47" s="584"/>
      <c r="Q47" s="584"/>
      <c r="R47" s="584"/>
      <c r="S47" s="584"/>
      <c r="T47" s="594"/>
      <c r="U47" s="225"/>
      <c r="V47" s="225"/>
      <c r="W47" s="225"/>
      <c r="X47" s="225"/>
      <c r="Y47" s="225"/>
      <c r="Z47" s="225"/>
    </row>
    <row r="48" spans="1:26" ht="15" customHeight="1">
      <c r="A48" s="224"/>
      <c r="B48" s="230"/>
      <c r="C48" s="611"/>
      <c r="D48" s="584"/>
      <c r="E48" s="584"/>
      <c r="F48" s="584"/>
      <c r="G48" s="584"/>
      <c r="H48" s="612"/>
      <c r="I48" s="231"/>
      <c r="J48" s="225"/>
      <c r="K48" s="610"/>
      <c r="L48" s="584"/>
      <c r="M48" s="584"/>
      <c r="N48" s="584"/>
      <c r="O48" s="584"/>
      <c r="P48" s="584"/>
      <c r="Q48" s="584"/>
      <c r="R48" s="584"/>
      <c r="S48" s="584"/>
      <c r="T48" s="594"/>
      <c r="U48" s="225"/>
      <c r="V48" s="225"/>
      <c r="W48" s="225"/>
      <c r="X48" s="225"/>
      <c r="Y48" s="225"/>
      <c r="Z48" s="225"/>
    </row>
    <row r="49" spans="1:26" ht="15" customHeight="1">
      <c r="A49" s="224"/>
      <c r="B49" s="230"/>
      <c r="C49" s="611"/>
      <c r="D49" s="584"/>
      <c r="E49" s="584"/>
      <c r="F49" s="584"/>
      <c r="G49" s="584"/>
      <c r="H49" s="612"/>
      <c r="I49" s="231"/>
      <c r="J49" s="225"/>
      <c r="K49" s="610"/>
      <c r="L49" s="584"/>
      <c r="M49" s="584"/>
      <c r="N49" s="584"/>
      <c r="O49" s="584"/>
      <c r="P49" s="584"/>
      <c r="Q49" s="584"/>
      <c r="R49" s="584"/>
      <c r="S49" s="584"/>
      <c r="T49" s="594"/>
      <c r="U49" s="225"/>
      <c r="V49" s="225"/>
      <c r="W49" s="225"/>
      <c r="X49" s="225"/>
      <c r="Y49" s="225"/>
      <c r="Z49" s="225"/>
    </row>
    <row r="50" spans="1:26" ht="15" customHeight="1">
      <c r="A50" s="224"/>
      <c r="B50" s="230"/>
      <c r="C50" s="611"/>
      <c r="D50" s="584"/>
      <c r="E50" s="584"/>
      <c r="F50" s="584"/>
      <c r="G50" s="584"/>
      <c r="H50" s="612"/>
      <c r="I50" s="231"/>
      <c r="J50" s="225"/>
      <c r="K50" s="610"/>
      <c r="L50" s="584"/>
      <c r="M50" s="584"/>
      <c r="N50" s="584"/>
      <c r="O50" s="584"/>
      <c r="P50" s="584"/>
      <c r="Q50" s="584"/>
      <c r="R50" s="584"/>
      <c r="S50" s="584"/>
      <c r="T50" s="594"/>
      <c r="U50" s="225"/>
      <c r="V50" s="225"/>
      <c r="W50" s="225"/>
      <c r="X50" s="225"/>
      <c r="Y50" s="225"/>
      <c r="Z50" s="225"/>
    </row>
    <row r="51" spans="1:26" ht="15" customHeight="1">
      <c r="A51" s="224"/>
      <c r="B51" s="230"/>
      <c r="C51" s="613"/>
      <c r="D51" s="614"/>
      <c r="E51" s="614"/>
      <c r="F51" s="614"/>
      <c r="G51" s="614"/>
      <c r="H51" s="592"/>
      <c r="I51" s="231"/>
      <c r="J51" s="225"/>
      <c r="K51" s="610"/>
      <c r="L51" s="584"/>
      <c r="M51" s="584"/>
      <c r="N51" s="584"/>
      <c r="O51" s="584"/>
      <c r="P51" s="584"/>
      <c r="Q51" s="584"/>
      <c r="R51" s="584"/>
      <c r="S51" s="584"/>
      <c r="T51" s="594"/>
      <c r="U51" s="225"/>
      <c r="V51" s="225"/>
      <c r="W51" s="225"/>
      <c r="X51" s="225"/>
      <c r="Y51" s="225"/>
      <c r="Z51" s="225"/>
    </row>
    <row r="52" spans="1:26" ht="15.75" customHeight="1">
      <c r="A52" s="224"/>
      <c r="B52" s="242"/>
      <c r="C52" s="453"/>
      <c r="D52" s="454"/>
      <c r="E52" s="453"/>
      <c r="F52" s="453"/>
      <c r="G52" s="453"/>
      <c r="H52" s="453"/>
      <c r="I52" s="455"/>
      <c r="J52" s="225"/>
      <c r="K52" s="615"/>
      <c r="L52" s="596"/>
      <c r="M52" s="596"/>
      <c r="N52" s="596"/>
      <c r="O52" s="596"/>
      <c r="P52" s="596"/>
      <c r="Q52" s="596"/>
      <c r="R52" s="596"/>
      <c r="S52" s="596"/>
      <c r="T52" s="597"/>
      <c r="U52" s="225"/>
      <c r="V52" s="225"/>
      <c r="W52" s="225"/>
      <c r="X52" s="225"/>
      <c r="Y52" s="225"/>
      <c r="Z52" s="225"/>
    </row>
    <row r="53" spans="1:26" ht="15.75" customHeight="1">
      <c r="A53" s="224"/>
      <c r="B53" s="225"/>
      <c r="C53" s="225"/>
      <c r="D53" s="224"/>
      <c r="E53" s="225"/>
      <c r="F53" s="225"/>
      <c r="G53" s="225"/>
      <c r="H53" s="225"/>
      <c r="I53" s="225"/>
      <c r="J53" s="225"/>
      <c r="K53" s="456"/>
      <c r="L53" s="225"/>
      <c r="M53" s="225"/>
      <c r="N53" s="224"/>
      <c r="O53" s="225"/>
      <c r="P53" s="225"/>
      <c r="Q53" s="225"/>
      <c r="R53" s="225"/>
      <c r="S53" s="225"/>
      <c r="T53" s="225"/>
      <c r="U53" s="225"/>
      <c r="V53" s="225"/>
      <c r="W53" s="225"/>
      <c r="X53" s="225"/>
      <c r="Y53" s="225"/>
      <c r="Z53" s="225"/>
    </row>
    <row r="54" spans="1:26" ht="15.75" customHeight="1">
      <c r="A54" s="224"/>
      <c r="B54" s="225"/>
      <c r="C54" s="225"/>
      <c r="D54" s="224"/>
      <c r="E54" s="225"/>
      <c r="F54" s="225"/>
      <c r="G54" s="225"/>
      <c r="H54" s="225"/>
      <c r="I54" s="225"/>
      <c r="J54" s="225"/>
      <c r="K54" s="225"/>
      <c r="L54" s="225"/>
      <c r="M54" s="225"/>
      <c r="N54" s="224"/>
      <c r="O54" s="225"/>
      <c r="P54" s="225"/>
      <c r="Q54" s="225"/>
      <c r="R54" s="225"/>
      <c r="S54" s="225"/>
      <c r="T54" s="225"/>
      <c r="U54" s="225"/>
      <c r="V54" s="225"/>
      <c r="W54" s="225"/>
      <c r="X54" s="225"/>
      <c r="Y54" s="225"/>
      <c r="Z54" s="225"/>
    </row>
    <row r="55" spans="1:26" ht="15.75" customHeight="1">
      <c r="A55" s="224"/>
      <c r="B55" s="225"/>
      <c r="C55" s="225"/>
      <c r="D55" s="224"/>
      <c r="E55" s="225"/>
      <c r="F55" s="225"/>
      <c r="G55" s="457"/>
      <c r="H55" s="225"/>
      <c r="I55" s="225"/>
      <c r="J55" s="225"/>
      <c r="K55" s="225"/>
      <c r="L55" s="225"/>
      <c r="M55" s="225"/>
      <c r="N55" s="224"/>
      <c r="O55" s="225"/>
      <c r="P55" s="225"/>
      <c r="Q55" s="225"/>
      <c r="R55" s="225"/>
      <c r="S55" s="225"/>
      <c r="T55" s="225"/>
      <c r="U55" s="225"/>
      <c r="V55" s="225"/>
      <c r="W55" s="225"/>
      <c r="X55" s="225"/>
      <c r="Y55" s="225"/>
      <c r="Z55" s="225"/>
    </row>
    <row r="56" spans="1:26" ht="15.75" customHeight="1">
      <c r="A56" s="224"/>
      <c r="B56" s="225"/>
      <c r="C56" s="225"/>
      <c r="D56" s="224"/>
      <c r="E56" s="225"/>
      <c r="F56" s="225"/>
      <c r="G56" s="225"/>
      <c r="H56" s="225"/>
      <c r="I56" s="225"/>
      <c r="J56" s="225"/>
      <c r="K56" s="225"/>
      <c r="L56" s="225"/>
      <c r="M56" s="225"/>
      <c r="N56" s="224"/>
      <c r="O56" s="225"/>
      <c r="P56" s="225"/>
      <c r="Q56" s="225"/>
      <c r="R56" s="225"/>
      <c r="S56" s="225"/>
      <c r="T56" s="225"/>
      <c r="U56" s="225"/>
      <c r="V56" s="225"/>
      <c r="W56" s="225"/>
      <c r="X56" s="225"/>
      <c r="Y56" s="225"/>
      <c r="Z56" s="225"/>
    </row>
    <row r="57" spans="1:26" ht="15.75" customHeight="1">
      <c r="A57" s="224"/>
      <c r="B57" s="225"/>
      <c r="C57" s="225"/>
      <c r="D57" s="224"/>
      <c r="E57" s="225"/>
      <c r="F57" s="225"/>
      <c r="G57" s="225"/>
      <c r="H57" s="225"/>
      <c r="I57" s="225"/>
      <c r="J57" s="225"/>
      <c r="K57" s="225"/>
      <c r="L57" s="225"/>
      <c r="M57" s="225"/>
      <c r="N57" s="224"/>
      <c r="O57" s="225"/>
      <c r="P57" s="225"/>
      <c r="Q57" s="225"/>
      <c r="R57" s="225"/>
      <c r="S57" s="225"/>
      <c r="T57" s="225"/>
      <c r="U57" s="225"/>
      <c r="V57" s="225"/>
      <c r="W57" s="225"/>
      <c r="X57" s="225"/>
      <c r="Y57" s="225"/>
      <c r="Z57" s="225"/>
    </row>
    <row r="58" spans="1:26" ht="15.75" customHeight="1">
      <c r="A58" s="224"/>
      <c r="B58" s="225"/>
      <c r="C58" s="225"/>
      <c r="D58" s="224"/>
      <c r="E58" s="225"/>
      <c r="F58" s="225"/>
      <c r="G58" s="225"/>
      <c r="H58" s="225"/>
      <c r="I58" s="225"/>
      <c r="J58" s="225"/>
      <c r="K58" s="225"/>
      <c r="L58" s="225"/>
      <c r="M58" s="225"/>
      <c r="N58" s="224"/>
      <c r="O58" s="225"/>
      <c r="P58" s="225"/>
      <c r="Q58" s="225"/>
      <c r="R58" s="225"/>
      <c r="S58" s="225"/>
      <c r="T58" s="225"/>
      <c r="U58" s="225"/>
      <c r="V58" s="225"/>
      <c r="W58" s="225"/>
      <c r="X58" s="225"/>
      <c r="Y58" s="225"/>
      <c r="Z58" s="225"/>
    </row>
    <row r="59" spans="1:26" ht="15.75" customHeight="1">
      <c r="A59" s="224"/>
      <c r="B59" s="225"/>
      <c r="C59" s="225"/>
      <c r="D59" s="224"/>
      <c r="E59" s="225"/>
      <c r="F59" s="225"/>
      <c r="G59" s="225"/>
      <c r="H59" s="225"/>
      <c r="I59" s="225"/>
      <c r="J59" s="225"/>
      <c r="K59" s="225"/>
      <c r="L59" s="225"/>
      <c r="M59" s="225"/>
      <c r="N59" s="224"/>
      <c r="O59" s="225"/>
      <c r="P59" s="225"/>
      <c r="Q59" s="225"/>
      <c r="R59" s="225"/>
      <c r="S59" s="225"/>
      <c r="T59" s="225"/>
      <c r="U59" s="225"/>
      <c r="V59" s="225"/>
      <c r="W59" s="225"/>
      <c r="X59" s="225"/>
      <c r="Y59" s="225"/>
      <c r="Z59" s="225"/>
    </row>
    <row r="60" spans="1:26" ht="15.75" customHeight="1">
      <c r="A60" s="224"/>
      <c r="B60" s="225"/>
      <c r="C60" s="225"/>
      <c r="D60" s="224"/>
      <c r="E60" s="225"/>
      <c r="F60" s="225"/>
      <c r="G60" s="225"/>
      <c r="H60" s="225"/>
      <c r="I60" s="225"/>
      <c r="J60" s="225"/>
      <c r="K60" s="225"/>
      <c r="L60" s="225"/>
      <c r="M60" s="225"/>
      <c r="N60" s="224"/>
      <c r="O60" s="225"/>
      <c r="P60" s="225"/>
      <c r="Q60" s="225"/>
      <c r="R60" s="225"/>
      <c r="S60" s="225"/>
      <c r="T60" s="225"/>
      <c r="U60" s="225"/>
      <c r="V60" s="225"/>
      <c r="W60" s="225"/>
      <c r="X60" s="225"/>
      <c r="Y60" s="225"/>
      <c r="Z60" s="225"/>
    </row>
    <row r="61" spans="1:26" ht="15.75" customHeight="1">
      <c r="A61" s="224"/>
      <c r="B61" s="225"/>
      <c r="C61" s="225"/>
      <c r="D61" s="224"/>
      <c r="E61" s="225"/>
      <c r="F61" s="225"/>
      <c r="G61" s="225"/>
      <c r="H61" s="225"/>
      <c r="I61" s="225"/>
      <c r="J61" s="225"/>
      <c r="K61" s="225"/>
      <c r="L61" s="225"/>
      <c r="M61" s="225"/>
      <c r="N61" s="224"/>
      <c r="O61" s="225"/>
      <c r="P61" s="225"/>
      <c r="Q61" s="225"/>
      <c r="R61" s="225"/>
      <c r="S61" s="225"/>
      <c r="T61" s="225"/>
      <c r="U61" s="225"/>
      <c r="V61" s="225"/>
      <c r="W61" s="225"/>
      <c r="X61" s="225"/>
      <c r="Y61" s="225"/>
      <c r="Z61" s="225"/>
    </row>
    <row r="62" spans="1:26" ht="15.75" customHeight="1">
      <c r="A62" s="224"/>
      <c r="B62" s="225"/>
      <c r="C62" s="225"/>
      <c r="D62" s="224"/>
      <c r="E62" s="225"/>
      <c r="F62" s="225"/>
      <c r="G62" s="225"/>
      <c r="H62" s="225"/>
      <c r="I62" s="225"/>
      <c r="J62" s="225"/>
      <c r="K62" s="225"/>
      <c r="L62" s="225"/>
      <c r="M62" s="225"/>
      <c r="N62" s="224"/>
      <c r="O62" s="225"/>
      <c r="P62" s="225"/>
      <c r="Q62" s="225"/>
      <c r="R62" s="225"/>
      <c r="S62" s="225"/>
      <c r="T62" s="225"/>
      <c r="U62" s="225"/>
      <c r="V62" s="225"/>
      <c r="W62" s="225"/>
      <c r="X62" s="225"/>
      <c r="Y62" s="225"/>
      <c r="Z62" s="225"/>
    </row>
    <row r="63" spans="1:26" ht="15.75" customHeight="1">
      <c r="A63" s="224"/>
      <c r="B63" s="225"/>
      <c r="C63" s="225"/>
      <c r="D63" s="224"/>
      <c r="E63" s="225"/>
      <c r="F63" s="225"/>
      <c r="G63" s="225"/>
      <c r="H63" s="225"/>
      <c r="I63" s="225"/>
      <c r="J63" s="225"/>
      <c r="K63" s="225"/>
      <c r="L63" s="225"/>
      <c r="M63" s="225"/>
      <c r="N63" s="224"/>
      <c r="O63" s="225"/>
      <c r="P63" s="225"/>
      <c r="Q63" s="225"/>
      <c r="R63" s="225"/>
      <c r="S63" s="225"/>
      <c r="T63" s="225"/>
      <c r="U63" s="225"/>
      <c r="V63" s="225"/>
      <c r="W63" s="225"/>
      <c r="X63" s="225"/>
      <c r="Y63" s="225"/>
      <c r="Z63" s="225"/>
    </row>
    <row r="64" spans="1:26" ht="15.75" customHeight="1">
      <c r="A64" s="224"/>
      <c r="B64" s="225"/>
      <c r="C64" s="225"/>
      <c r="D64" s="224"/>
      <c r="E64" s="225"/>
      <c r="F64" s="225"/>
      <c r="G64" s="225"/>
      <c r="H64" s="225"/>
      <c r="I64" s="225"/>
      <c r="J64" s="225"/>
      <c r="K64" s="225"/>
      <c r="L64" s="225"/>
      <c r="M64" s="225"/>
      <c r="N64" s="224"/>
      <c r="O64" s="225"/>
      <c r="P64" s="225"/>
      <c r="Q64" s="225"/>
      <c r="R64" s="225"/>
      <c r="S64" s="225"/>
      <c r="T64" s="225"/>
      <c r="U64" s="225"/>
      <c r="V64" s="225"/>
      <c r="W64" s="225"/>
      <c r="X64" s="225"/>
      <c r="Y64" s="225"/>
      <c r="Z64" s="225"/>
    </row>
    <row r="65" spans="1:26" ht="15.75" customHeight="1">
      <c r="A65" s="224"/>
      <c r="B65" s="225"/>
      <c r="C65" s="225"/>
      <c r="D65" s="224"/>
      <c r="E65" s="225"/>
      <c r="F65" s="225"/>
      <c r="G65" s="225"/>
      <c r="H65" s="225"/>
      <c r="I65" s="225"/>
      <c r="J65" s="225"/>
      <c r="K65" s="225"/>
      <c r="L65" s="225"/>
      <c r="M65" s="225"/>
      <c r="N65" s="224"/>
      <c r="O65" s="225"/>
      <c r="P65" s="225"/>
      <c r="Q65" s="225"/>
      <c r="R65" s="225"/>
      <c r="S65" s="225"/>
      <c r="T65" s="225"/>
      <c r="U65" s="225"/>
      <c r="V65" s="225"/>
      <c r="W65" s="225"/>
      <c r="X65" s="225"/>
      <c r="Y65" s="225"/>
      <c r="Z65" s="225"/>
    </row>
    <row r="66" spans="1:26" ht="15.75" customHeight="1">
      <c r="A66" s="224"/>
      <c r="B66" s="225"/>
      <c r="C66" s="225"/>
      <c r="D66" s="224"/>
      <c r="E66" s="225"/>
      <c r="F66" s="225"/>
      <c r="G66" s="225"/>
      <c r="H66" s="225"/>
      <c r="I66" s="225"/>
      <c r="J66" s="225"/>
      <c r="K66" s="225"/>
      <c r="L66" s="225"/>
      <c r="M66" s="225"/>
      <c r="N66" s="224"/>
      <c r="O66" s="225"/>
      <c r="P66" s="225"/>
      <c r="Q66" s="225"/>
      <c r="R66" s="225"/>
      <c r="S66" s="225"/>
      <c r="T66" s="225"/>
      <c r="U66" s="225"/>
      <c r="V66" s="225"/>
      <c r="W66" s="225"/>
      <c r="X66" s="225"/>
      <c r="Y66" s="225"/>
      <c r="Z66" s="225"/>
    </row>
    <row r="67" spans="1:26" ht="15.75" customHeight="1">
      <c r="A67" s="224"/>
      <c r="B67" s="225"/>
      <c r="C67" s="225"/>
      <c r="D67" s="224"/>
      <c r="E67" s="225"/>
      <c r="F67" s="225"/>
      <c r="G67" s="225"/>
      <c r="H67" s="225"/>
      <c r="I67" s="225"/>
      <c r="J67" s="225"/>
      <c r="K67" s="225"/>
      <c r="L67" s="225"/>
      <c r="M67" s="225"/>
      <c r="N67" s="224"/>
      <c r="O67" s="225"/>
      <c r="P67" s="225"/>
      <c r="Q67" s="225"/>
      <c r="R67" s="225"/>
      <c r="S67" s="225"/>
      <c r="T67" s="225"/>
      <c r="U67" s="225"/>
      <c r="V67" s="225"/>
      <c r="W67" s="225"/>
      <c r="X67" s="225"/>
      <c r="Y67" s="225"/>
      <c r="Z67" s="225"/>
    </row>
    <row r="68" spans="1:26" ht="15.75" customHeight="1">
      <c r="A68" s="224"/>
      <c r="B68" s="225"/>
      <c r="C68" s="225"/>
      <c r="D68" s="224"/>
      <c r="E68" s="225"/>
      <c r="F68" s="225"/>
      <c r="G68" s="225"/>
      <c r="H68" s="225"/>
      <c r="I68" s="225"/>
      <c r="J68" s="225"/>
      <c r="K68" s="225"/>
      <c r="L68" s="225"/>
      <c r="M68" s="225"/>
      <c r="N68" s="224"/>
      <c r="O68" s="225"/>
      <c r="P68" s="225"/>
      <c r="Q68" s="225"/>
      <c r="R68" s="225"/>
      <c r="S68" s="225"/>
      <c r="T68" s="225"/>
      <c r="U68" s="225"/>
      <c r="V68" s="225"/>
      <c r="W68" s="225"/>
      <c r="X68" s="225"/>
      <c r="Y68" s="225"/>
      <c r="Z68" s="225"/>
    </row>
    <row r="69" spans="1:26" ht="15.75" customHeight="1">
      <c r="A69" s="224"/>
      <c r="B69" s="225"/>
      <c r="C69" s="225"/>
      <c r="D69" s="224"/>
      <c r="E69" s="225"/>
      <c r="F69" s="225"/>
      <c r="G69" s="225"/>
      <c r="H69" s="225"/>
      <c r="I69" s="225"/>
      <c r="J69" s="225"/>
      <c r="K69" s="225"/>
      <c r="L69" s="225"/>
      <c r="M69" s="225"/>
      <c r="N69" s="224"/>
      <c r="O69" s="225"/>
      <c r="P69" s="225"/>
      <c r="Q69" s="225"/>
      <c r="R69" s="225"/>
      <c r="S69" s="225"/>
      <c r="T69" s="225"/>
      <c r="U69" s="225"/>
      <c r="V69" s="225"/>
      <c r="W69" s="225"/>
      <c r="X69" s="225"/>
      <c r="Y69" s="225"/>
      <c r="Z69" s="225"/>
    </row>
    <row r="70" spans="1:26" ht="15.75" customHeight="1">
      <c r="A70" s="224"/>
      <c r="B70" s="225"/>
      <c r="C70" s="225"/>
      <c r="D70" s="224"/>
      <c r="E70" s="225"/>
      <c r="F70" s="225"/>
      <c r="G70" s="225"/>
      <c r="H70" s="225"/>
      <c r="I70" s="225"/>
      <c r="J70" s="225"/>
      <c r="K70" s="225"/>
      <c r="L70" s="225"/>
      <c r="M70" s="225"/>
      <c r="N70" s="224"/>
      <c r="O70" s="225"/>
      <c r="P70" s="225"/>
      <c r="Q70" s="225"/>
      <c r="R70" s="225"/>
      <c r="S70" s="225"/>
      <c r="T70" s="225"/>
      <c r="U70" s="225"/>
      <c r="V70" s="225"/>
      <c r="W70" s="225"/>
      <c r="X70" s="225"/>
      <c r="Y70" s="225"/>
      <c r="Z70" s="225"/>
    </row>
    <row r="71" spans="1:26" ht="15.75" customHeight="1">
      <c r="A71" s="224"/>
      <c r="B71" s="225"/>
      <c r="C71" s="225"/>
      <c r="D71" s="224"/>
      <c r="E71" s="225"/>
      <c r="F71" s="225"/>
      <c r="G71" s="225"/>
      <c r="H71" s="225"/>
      <c r="I71" s="225"/>
      <c r="J71" s="225"/>
      <c r="K71" s="225"/>
      <c r="L71" s="225"/>
      <c r="M71" s="225"/>
      <c r="N71" s="224"/>
      <c r="O71" s="225"/>
      <c r="P71" s="225"/>
      <c r="Q71" s="225"/>
      <c r="R71" s="225"/>
      <c r="S71" s="225"/>
      <c r="T71" s="225"/>
      <c r="U71" s="225"/>
      <c r="V71" s="225"/>
      <c r="W71" s="225"/>
      <c r="X71" s="225"/>
      <c r="Y71" s="225"/>
      <c r="Z71" s="225"/>
    </row>
    <row r="72" spans="1:26" ht="15.75" customHeight="1">
      <c r="A72" s="224"/>
      <c r="B72" s="225"/>
      <c r="C72" s="225"/>
      <c r="D72" s="224"/>
      <c r="E72" s="225"/>
      <c r="F72" s="225"/>
      <c r="G72" s="225"/>
      <c r="H72" s="225"/>
      <c r="I72" s="225"/>
      <c r="J72" s="225"/>
      <c r="K72" s="225"/>
      <c r="L72" s="225"/>
      <c r="M72" s="225"/>
      <c r="N72" s="224"/>
      <c r="O72" s="225"/>
      <c r="P72" s="225"/>
      <c r="Q72" s="225"/>
      <c r="R72" s="225"/>
      <c r="S72" s="225"/>
      <c r="T72" s="225"/>
      <c r="U72" s="225"/>
      <c r="V72" s="225"/>
      <c r="W72" s="225"/>
      <c r="X72" s="225"/>
      <c r="Y72" s="225"/>
      <c r="Z72" s="225"/>
    </row>
    <row r="73" spans="1:26" ht="15.75" customHeight="1">
      <c r="A73" s="224"/>
      <c r="B73" s="225"/>
      <c r="C73" s="225"/>
      <c r="D73" s="224"/>
      <c r="E73" s="225"/>
      <c r="F73" s="225"/>
      <c r="G73" s="225"/>
      <c r="H73" s="225"/>
      <c r="I73" s="225"/>
      <c r="J73" s="225"/>
      <c r="K73" s="225"/>
      <c r="L73" s="225"/>
      <c r="M73" s="225"/>
      <c r="N73" s="224"/>
      <c r="O73" s="225"/>
      <c r="P73" s="225"/>
      <c r="Q73" s="225"/>
      <c r="R73" s="225"/>
      <c r="S73" s="225"/>
      <c r="T73" s="225"/>
      <c r="U73" s="225"/>
      <c r="V73" s="225"/>
      <c r="W73" s="225"/>
      <c r="X73" s="225"/>
      <c r="Y73" s="225"/>
      <c r="Z73" s="225"/>
    </row>
    <row r="74" spans="1:26" ht="15.75" customHeight="1">
      <c r="A74" s="224"/>
      <c r="B74" s="225"/>
      <c r="C74" s="225"/>
      <c r="D74" s="224"/>
      <c r="E74" s="225"/>
      <c r="F74" s="225"/>
      <c r="G74" s="225"/>
      <c r="H74" s="225"/>
      <c r="I74" s="225"/>
      <c r="J74" s="225"/>
      <c r="K74" s="225"/>
      <c r="L74" s="225"/>
      <c r="M74" s="225"/>
      <c r="N74" s="224"/>
      <c r="O74" s="225"/>
      <c r="P74" s="225"/>
      <c r="Q74" s="225"/>
      <c r="R74" s="225"/>
      <c r="S74" s="225"/>
      <c r="T74" s="225"/>
      <c r="U74" s="225"/>
      <c r="V74" s="225"/>
      <c r="W74" s="225"/>
      <c r="X74" s="225"/>
      <c r="Y74" s="225"/>
      <c r="Z74" s="225"/>
    </row>
    <row r="75" spans="1:26" ht="15.75" customHeight="1">
      <c r="A75" s="224"/>
      <c r="B75" s="225"/>
      <c r="C75" s="225"/>
      <c r="D75" s="224"/>
      <c r="E75" s="225"/>
      <c r="F75" s="225"/>
      <c r="G75" s="225"/>
      <c r="H75" s="225"/>
      <c r="I75" s="225"/>
      <c r="J75" s="225"/>
      <c r="K75" s="225"/>
      <c r="L75" s="225"/>
      <c r="M75" s="225"/>
      <c r="N75" s="224"/>
      <c r="O75" s="225"/>
      <c r="P75" s="225"/>
      <c r="Q75" s="225"/>
      <c r="R75" s="225"/>
      <c r="S75" s="225"/>
      <c r="T75" s="225"/>
      <c r="U75" s="225"/>
      <c r="V75" s="225"/>
      <c r="W75" s="225"/>
      <c r="X75" s="225"/>
      <c r="Y75" s="225"/>
      <c r="Z75" s="225"/>
    </row>
    <row r="76" spans="1:26" ht="15.75" customHeight="1">
      <c r="A76" s="224"/>
      <c r="B76" s="225"/>
      <c r="C76" s="225"/>
      <c r="D76" s="224"/>
      <c r="E76" s="225"/>
      <c r="F76" s="225"/>
      <c r="G76" s="225"/>
      <c r="H76" s="225"/>
      <c r="I76" s="225"/>
      <c r="J76" s="225"/>
      <c r="K76" s="225"/>
      <c r="L76" s="225"/>
      <c r="M76" s="225"/>
      <c r="N76" s="224"/>
      <c r="O76" s="225"/>
      <c r="P76" s="225"/>
      <c r="Q76" s="225"/>
      <c r="R76" s="225"/>
      <c r="S76" s="225"/>
      <c r="T76" s="225"/>
      <c r="U76" s="225"/>
      <c r="V76" s="225"/>
      <c r="W76" s="225"/>
      <c r="X76" s="225"/>
      <c r="Y76" s="225"/>
      <c r="Z76" s="225"/>
    </row>
    <row r="77" spans="1:26" ht="15.75" customHeight="1">
      <c r="A77" s="224"/>
      <c r="B77" s="225"/>
      <c r="C77" s="225"/>
      <c r="D77" s="224"/>
      <c r="E77" s="225"/>
      <c r="F77" s="225"/>
      <c r="G77" s="225"/>
      <c r="H77" s="225"/>
      <c r="I77" s="225"/>
      <c r="J77" s="225"/>
      <c r="K77" s="225"/>
      <c r="L77" s="225"/>
      <c r="M77" s="225"/>
      <c r="N77" s="224"/>
      <c r="O77" s="225"/>
      <c r="P77" s="225"/>
      <c r="Q77" s="225"/>
      <c r="R77" s="225"/>
      <c r="S77" s="225"/>
      <c r="T77" s="225"/>
      <c r="U77" s="225"/>
      <c r="V77" s="225"/>
      <c r="W77" s="225"/>
      <c r="X77" s="225"/>
      <c r="Y77" s="225"/>
      <c r="Z77" s="225"/>
    </row>
    <row r="78" spans="1:26" ht="15.75" customHeight="1">
      <c r="A78" s="224"/>
      <c r="B78" s="225"/>
      <c r="C78" s="225"/>
      <c r="D78" s="224"/>
      <c r="E78" s="225"/>
      <c r="F78" s="225"/>
      <c r="G78" s="225"/>
      <c r="H78" s="225"/>
      <c r="I78" s="225"/>
      <c r="J78" s="225"/>
      <c r="K78" s="225"/>
      <c r="L78" s="225"/>
      <c r="M78" s="225"/>
      <c r="N78" s="224"/>
      <c r="O78" s="225"/>
      <c r="P78" s="225"/>
      <c r="Q78" s="225"/>
      <c r="R78" s="225"/>
      <c r="S78" s="225"/>
      <c r="T78" s="225"/>
      <c r="U78" s="225"/>
      <c r="V78" s="225"/>
      <c r="W78" s="225"/>
      <c r="X78" s="225"/>
      <c r="Y78" s="225"/>
      <c r="Z78" s="225"/>
    </row>
    <row r="79" spans="1:26" ht="15.75" customHeight="1">
      <c r="A79" s="224"/>
      <c r="B79" s="225"/>
      <c r="C79" s="225"/>
      <c r="D79" s="224"/>
      <c r="E79" s="225"/>
      <c r="F79" s="225"/>
      <c r="G79" s="225"/>
      <c r="H79" s="225"/>
      <c r="I79" s="225"/>
      <c r="J79" s="225"/>
      <c r="K79" s="225"/>
      <c r="L79" s="225"/>
      <c r="M79" s="225"/>
      <c r="N79" s="224"/>
      <c r="O79" s="225"/>
      <c r="P79" s="225"/>
      <c r="Q79" s="225"/>
      <c r="R79" s="225"/>
      <c r="S79" s="225"/>
      <c r="T79" s="225"/>
      <c r="U79" s="225"/>
      <c r="V79" s="225"/>
      <c r="W79" s="225"/>
      <c r="X79" s="225"/>
      <c r="Y79" s="225"/>
      <c r="Z79" s="225"/>
    </row>
    <row r="80" spans="1:26" ht="15.75" customHeight="1">
      <c r="A80" s="224"/>
      <c r="B80" s="225"/>
      <c r="C80" s="225"/>
      <c r="D80" s="224"/>
      <c r="E80" s="225"/>
      <c r="F80" s="225"/>
      <c r="G80" s="225"/>
      <c r="H80" s="225"/>
      <c r="I80" s="225"/>
      <c r="J80" s="225"/>
      <c r="K80" s="225"/>
      <c r="L80" s="225"/>
      <c r="M80" s="225"/>
      <c r="N80" s="224"/>
      <c r="O80" s="225"/>
      <c r="P80" s="225"/>
      <c r="Q80" s="225"/>
      <c r="R80" s="225"/>
      <c r="S80" s="225"/>
      <c r="T80" s="225"/>
      <c r="U80" s="225"/>
      <c r="V80" s="225"/>
      <c r="W80" s="225"/>
      <c r="X80" s="225"/>
      <c r="Y80" s="225"/>
      <c r="Z80" s="225"/>
    </row>
    <row r="81" spans="1:26" ht="15.75" customHeight="1">
      <c r="A81" s="224"/>
      <c r="B81" s="225"/>
      <c r="C81" s="225"/>
      <c r="D81" s="224"/>
      <c r="E81" s="225"/>
      <c r="F81" s="225"/>
      <c r="G81" s="225"/>
      <c r="H81" s="225"/>
      <c r="I81" s="225"/>
      <c r="J81" s="225"/>
      <c r="K81" s="225"/>
      <c r="L81" s="225"/>
      <c r="M81" s="225"/>
      <c r="N81" s="224"/>
      <c r="O81" s="225"/>
      <c r="P81" s="225"/>
      <c r="Q81" s="225"/>
      <c r="R81" s="225"/>
      <c r="S81" s="225"/>
      <c r="T81" s="225"/>
      <c r="U81" s="225"/>
      <c r="V81" s="225"/>
      <c r="W81" s="225"/>
      <c r="X81" s="225"/>
      <c r="Y81" s="225"/>
      <c r="Z81" s="225"/>
    </row>
    <row r="82" spans="1:26" ht="15.75" customHeight="1">
      <c r="A82" s="224"/>
      <c r="B82" s="225"/>
      <c r="C82" s="225"/>
      <c r="D82" s="224"/>
      <c r="E82" s="225"/>
      <c r="F82" s="225"/>
      <c r="G82" s="225"/>
      <c r="H82" s="225"/>
      <c r="I82" s="225"/>
      <c r="J82" s="225"/>
      <c r="K82" s="225"/>
      <c r="L82" s="225"/>
      <c r="M82" s="225"/>
      <c r="N82" s="224"/>
      <c r="O82" s="225"/>
      <c r="P82" s="225"/>
      <c r="Q82" s="225"/>
      <c r="R82" s="225"/>
      <c r="S82" s="225"/>
      <c r="T82" s="225"/>
      <c r="U82" s="225"/>
      <c r="V82" s="225"/>
      <c r="W82" s="225"/>
      <c r="X82" s="225"/>
      <c r="Y82" s="225"/>
      <c r="Z82" s="225"/>
    </row>
    <row r="83" spans="1:26" ht="15.75" customHeight="1">
      <c r="A83" s="224"/>
      <c r="B83" s="225"/>
      <c r="C83" s="225"/>
      <c r="D83" s="224"/>
      <c r="E83" s="225"/>
      <c r="F83" s="225"/>
      <c r="G83" s="225"/>
      <c r="H83" s="225"/>
      <c r="I83" s="225"/>
      <c r="J83" s="225"/>
      <c r="K83" s="225"/>
      <c r="L83" s="225"/>
      <c r="M83" s="225"/>
      <c r="N83" s="224"/>
      <c r="O83" s="225"/>
      <c r="P83" s="225"/>
      <c r="Q83" s="225"/>
      <c r="R83" s="225"/>
      <c r="S83" s="225"/>
      <c r="T83" s="225"/>
      <c r="U83" s="225"/>
      <c r="V83" s="225"/>
      <c r="W83" s="225"/>
      <c r="X83" s="225"/>
      <c r="Y83" s="225"/>
      <c r="Z83" s="225"/>
    </row>
    <row r="84" spans="1:26" ht="15.75" customHeight="1">
      <c r="A84" s="224"/>
      <c r="B84" s="225"/>
      <c r="C84" s="225"/>
      <c r="D84" s="224"/>
      <c r="E84" s="225"/>
      <c r="F84" s="225"/>
      <c r="G84" s="225"/>
      <c r="H84" s="225"/>
      <c r="I84" s="225"/>
      <c r="J84" s="225"/>
      <c r="K84" s="225"/>
      <c r="L84" s="225"/>
      <c r="M84" s="225"/>
      <c r="N84" s="224"/>
      <c r="O84" s="225"/>
      <c r="P84" s="225"/>
      <c r="Q84" s="225"/>
      <c r="R84" s="225"/>
      <c r="S84" s="225"/>
      <c r="T84" s="225"/>
      <c r="U84" s="225"/>
      <c r="V84" s="225"/>
      <c r="W84" s="225"/>
      <c r="X84" s="225"/>
      <c r="Y84" s="225"/>
      <c r="Z84" s="225"/>
    </row>
    <row r="85" spans="1:26" ht="15.75" customHeight="1">
      <c r="A85" s="224"/>
      <c r="B85" s="225"/>
      <c r="C85" s="225"/>
      <c r="D85" s="224"/>
      <c r="E85" s="225"/>
      <c r="F85" s="225"/>
      <c r="G85" s="225"/>
      <c r="H85" s="225"/>
      <c r="I85" s="225"/>
      <c r="J85" s="225"/>
      <c r="K85" s="225"/>
      <c r="L85" s="225"/>
      <c r="M85" s="225"/>
      <c r="N85" s="224"/>
      <c r="O85" s="225"/>
      <c r="P85" s="225"/>
      <c r="Q85" s="225"/>
      <c r="R85" s="225"/>
      <c r="S85" s="225"/>
      <c r="T85" s="225"/>
      <c r="U85" s="225"/>
      <c r="V85" s="225"/>
      <c r="W85" s="225"/>
      <c r="X85" s="225"/>
      <c r="Y85" s="225"/>
      <c r="Z85" s="225"/>
    </row>
    <row r="86" spans="1:26" ht="15.75" customHeight="1">
      <c r="A86" s="224"/>
      <c r="B86" s="225"/>
      <c r="C86" s="225"/>
      <c r="D86" s="224"/>
      <c r="E86" s="225"/>
      <c r="F86" s="225"/>
      <c r="G86" s="225"/>
      <c r="H86" s="225"/>
      <c r="I86" s="225"/>
      <c r="J86" s="225"/>
      <c r="K86" s="225"/>
      <c r="L86" s="225"/>
      <c r="M86" s="225"/>
      <c r="N86" s="224"/>
      <c r="O86" s="225"/>
      <c r="P86" s="225"/>
      <c r="Q86" s="225"/>
      <c r="R86" s="225"/>
      <c r="S86" s="225"/>
      <c r="T86" s="225"/>
      <c r="U86" s="225"/>
      <c r="V86" s="225"/>
      <c r="W86" s="225"/>
      <c r="X86" s="225"/>
      <c r="Y86" s="225"/>
      <c r="Z86" s="225"/>
    </row>
    <row r="87" spans="1:26" ht="15.75" customHeight="1">
      <c r="A87" s="224"/>
      <c r="B87" s="225"/>
      <c r="C87" s="225"/>
      <c r="D87" s="224"/>
      <c r="E87" s="225"/>
      <c r="F87" s="225"/>
      <c r="G87" s="225"/>
      <c r="H87" s="225"/>
      <c r="I87" s="225"/>
      <c r="J87" s="225"/>
      <c r="K87" s="225"/>
      <c r="L87" s="225"/>
      <c r="M87" s="225"/>
      <c r="N87" s="224"/>
      <c r="O87" s="225"/>
      <c r="P87" s="225"/>
      <c r="Q87" s="225"/>
      <c r="R87" s="225"/>
      <c r="S87" s="225"/>
      <c r="T87" s="225"/>
      <c r="U87" s="225"/>
      <c r="V87" s="225"/>
      <c r="W87" s="225"/>
      <c r="X87" s="225"/>
      <c r="Y87" s="225"/>
      <c r="Z87" s="225"/>
    </row>
    <row r="88" spans="1:26" ht="15.75" customHeight="1">
      <c r="A88" s="224"/>
      <c r="B88" s="225"/>
      <c r="C88" s="225"/>
      <c r="D88" s="224"/>
      <c r="E88" s="225"/>
      <c r="F88" s="225"/>
      <c r="G88" s="225"/>
      <c r="H88" s="225"/>
      <c r="I88" s="225"/>
      <c r="J88" s="225"/>
      <c r="K88" s="225"/>
      <c r="L88" s="225"/>
      <c r="M88" s="225"/>
      <c r="N88" s="224"/>
      <c r="O88" s="225"/>
      <c r="P88" s="225"/>
      <c r="Q88" s="225"/>
      <c r="R88" s="225"/>
      <c r="S88" s="225"/>
      <c r="T88" s="225"/>
      <c r="U88" s="225"/>
      <c r="V88" s="225"/>
      <c r="W88" s="225"/>
      <c r="X88" s="225"/>
      <c r="Y88" s="225"/>
      <c r="Z88" s="225"/>
    </row>
    <row r="89" spans="1:26" ht="15.75" customHeight="1">
      <c r="A89" s="224"/>
      <c r="B89" s="225"/>
      <c r="C89" s="225"/>
      <c r="D89" s="224"/>
      <c r="E89" s="225"/>
      <c r="F89" s="225"/>
      <c r="G89" s="225"/>
      <c r="H89" s="225"/>
      <c r="I89" s="225"/>
      <c r="J89" s="225"/>
      <c r="K89" s="225"/>
      <c r="L89" s="225"/>
      <c r="M89" s="225"/>
      <c r="N89" s="224"/>
      <c r="O89" s="225"/>
      <c r="P89" s="225"/>
      <c r="Q89" s="225"/>
      <c r="R89" s="225"/>
      <c r="S89" s="225"/>
      <c r="T89" s="225"/>
      <c r="U89" s="225"/>
      <c r="V89" s="225"/>
      <c r="W89" s="225"/>
      <c r="X89" s="225"/>
      <c r="Y89" s="225"/>
      <c r="Z89" s="225"/>
    </row>
    <row r="90" spans="1:26" ht="15.75" customHeight="1">
      <c r="A90" s="224"/>
      <c r="B90" s="225"/>
      <c r="C90" s="225"/>
      <c r="D90" s="224"/>
      <c r="E90" s="225"/>
      <c r="F90" s="225"/>
      <c r="G90" s="225"/>
      <c r="H90" s="225"/>
      <c r="I90" s="225"/>
      <c r="J90" s="225"/>
      <c r="K90" s="225"/>
      <c r="L90" s="225"/>
      <c r="M90" s="225"/>
      <c r="N90" s="224"/>
      <c r="O90" s="225"/>
      <c r="P90" s="225"/>
      <c r="Q90" s="225"/>
      <c r="R90" s="225"/>
      <c r="S90" s="225"/>
      <c r="T90" s="225"/>
      <c r="U90" s="225"/>
      <c r="V90" s="225"/>
      <c r="W90" s="225"/>
      <c r="X90" s="225"/>
      <c r="Y90" s="225"/>
      <c r="Z90" s="225"/>
    </row>
    <row r="91" spans="1:26" ht="15.75" customHeight="1">
      <c r="A91" s="224"/>
      <c r="B91" s="225"/>
      <c r="C91" s="225"/>
      <c r="D91" s="224"/>
      <c r="E91" s="225"/>
      <c r="F91" s="225"/>
      <c r="G91" s="225"/>
      <c r="H91" s="225"/>
      <c r="I91" s="225"/>
      <c r="J91" s="225"/>
      <c r="K91" s="225"/>
      <c r="L91" s="225"/>
      <c r="M91" s="225"/>
      <c r="N91" s="224"/>
      <c r="O91" s="225"/>
      <c r="P91" s="225"/>
      <c r="Q91" s="225"/>
      <c r="R91" s="225"/>
      <c r="S91" s="225"/>
      <c r="T91" s="225"/>
      <c r="U91" s="225"/>
      <c r="V91" s="225"/>
      <c r="W91" s="225"/>
      <c r="X91" s="225"/>
      <c r="Y91" s="225"/>
      <c r="Z91" s="225"/>
    </row>
    <row r="92" spans="1:26" ht="15.75" customHeight="1">
      <c r="A92" s="224"/>
      <c r="B92" s="225"/>
      <c r="C92" s="225"/>
      <c r="D92" s="224"/>
      <c r="E92" s="225"/>
      <c r="F92" s="225"/>
      <c r="G92" s="225"/>
      <c r="H92" s="225"/>
      <c r="I92" s="225"/>
      <c r="J92" s="225"/>
      <c r="K92" s="225"/>
      <c r="L92" s="225"/>
      <c r="M92" s="225"/>
      <c r="N92" s="224"/>
      <c r="O92" s="225"/>
      <c r="P92" s="225"/>
      <c r="Q92" s="225"/>
      <c r="R92" s="225"/>
      <c r="S92" s="225"/>
      <c r="T92" s="225"/>
      <c r="U92" s="225"/>
      <c r="V92" s="225"/>
      <c r="W92" s="225"/>
      <c r="X92" s="225"/>
      <c r="Y92" s="225"/>
      <c r="Z92" s="225"/>
    </row>
    <row r="93" spans="1:26" ht="15.75" customHeight="1">
      <c r="A93" s="224"/>
      <c r="B93" s="225"/>
      <c r="C93" s="225"/>
      <c r="D93" s="224"/>
      <c r="E93" s="225"/>
      <c r="F93" s="225"/>
      <c r="G93" s="225"/>
      <c r="H93" s="225"/>
      <c r="I93" s="225"/>
      <c r="J93" s="225"/>
      <c r="K93" s="225"/>
      <c r="L93" s="225"/>
      <c r="M93" s="225"/>
      <c r="N93" s="224"/>
      <c r="O93" s="225"/>
      <c r="P93" s="225"/>
      <c r="Q93" s="225"/>
      <c r="R93" s="225"/>
      <c r="S93" s="225"/>
      <c r="T93" s="225"/>
      <c r="U93" s="225"/>
      <c r="V93" s="225"/>
      <c r="W93" s="225"/>
      <c r="X93" s="225"/>
      <c r="Y93" s="225"/>
      <c r="Z93" s="225"/>
    </row>
    <row r="94" spans="1:26" ht="15.75" customHeight="1">
      <c r="A94" s="224"/>
      <c r="B94" s="225"/>
      <c r="C94" s="225"/>
      <c r="D94" s="224"/>
      <c r="E94" s="225"/>
      <c r="F94" s="225"/>
      <c r="G94" s="225"/>
      <c r="H94" s="225"/>
      <c r="I94" s="225"/>
      <c r="J94" s="225"/>
      <c r="K94" s="225"/>
      <c r="L94" s="225"/>
      <c r="M94" s="225"/>
      <c r="N94" s="224"/>
      <c r="O94" s="225"/>
      <c r="P94" s="225"/>
      <c r="Q94" s="225"/>
      <c r="R94" s="225"/>
      <c r="S94" s="225"/>
      <c r="T94" s="225"/>
      <c r="U94" s="225"/>
      <c r="V94" s="225"/>
      <c r="W94" s="225"/>
      <c r="X94" s="225"/>
      <c r="Y94" s="225"/>
      <c r="Z94" s="225"/>
    </row>
    <row r="95" spans="1:26" ht="15.75" customHeight="1">
      <c r="A95" s="224"/>
      <c r="B95" s="225"/>
      <c r="C95" s="225"/>
      <c r="D95" s="224"/>
      <c r="E95" s="225"/>
      <c r="F95" s="225"/>
      <c r="G95" s="225"/>
      <c r="H95" s="225"/>
      <c r="I95" s="225"/>
      <c r="J95" s="225"/>
      <c r="K95" s="225"/>
      <c r="L95" s="225"/>
      <c r="M95" s="225"/>
      <c r="N95" s="224"/>
      <c r="O95" s="225"/>
      <c r="P95" s="225"/>
      <c r="Q95" s="225"/>
      <c r="R95" s="225"/>
      <c r="S95" s="225"/>
      <c r="T95" s="225"/>
      <c r="U95" s="225"/>
      <c r="V95" s="225"/>
      <c r="W95" s="225"/>
      <c r="X95" s="225"/>
      <c r="Y95" s="225"/>
      <c r="Z95" s="225"/>
    </row>
    <row r="96" spans="1:26" ht="15.75" customHeight="1">
      <c r="A96" s="224"/>
      <c r="B96" s="225"/>
      <c r="C96" s="225"/>
      <c r="D96" s="224"/>
      <c r="E96" s="225"/>
      <c r="F96" s="225"/>
      <c r="G96" s="225"/>
      <c r="H96" s="225"/>
      <c r="I96" s="225"/>
      <c r="J96" s="225"/>
      <c r="K96" s="225"/>
      <c r="L96" s="225"/>
      <c r="M96" s="225"/>
      <c r="N96" s="224"/>
      <c r="O96" s="225"/>
      <c r="P96" s="225"/>
      <c r="Q96" s="225"/>
      <c r="R96" s="225"/>
      <c r="S96" s="225"/>
      <c r="T96" s="225"/>
      <c r="U96" s="225"/>
      <c r="V96" s="225"/>
      <c r="W96" s="225"/>
      <c r="X96" s="225"/>
      <c r="Y96" s="225"/>
      <c r="Z96" s="225"/>
    </row>
    <row r="97" spans="1:26" ht="15.75" customHeight="1">
      <c r="A97" s="224"/>
      <c r="B97" s="225"/>
      <c r="C97" s="225"/>
      <c r="D97" s="224"/>
      <c r="E97" s="225"/>
      <c r="F97" s="225"/>
      <c r="G97" s="225"/>
      <c r="H97" s="225"/>
      <c r="I97" s="225"/>
      <c r="J97" s="225"/>
      <c r="K97" s="225"/>
      <c r="L97" s="225"/>
      <c r="M97" s="225"/>
      <c r="N97" s="224"/>
      <c r="O97" s="225"/>
      <c r="P97" s="225"/>
      <c r="Q97" s="225"/>
      <c r="R97" s="225"/>
      <c r="S97" s="225"/>
      <c r="T97" s="225"/>
      <c r="U97" s="225"/>
      <c r="V97" s="225"/>
      <c r="W97" s="225"/>
      <c r="X97" s="225"/>
      <c r="Y97" s="225"/>
      <c r="Z97" s="225"/>
    </row>
    <row r="98" spans="1:26" ht="15.75" customHeight="1">
      <c r="A98" s="224"/>
      <c r="B98" s="225"/>
      <c r="C98" s="225"/>
      <c r="D98" s="224"/>
      <c r="E98" s="225"/>
      <c r="F98" s="225"/>
      <c r="G98" s="225"/>
      <c r="H98" s="225"/>
      <c r="I98" s="225"/>
      <c r="J98" s="225"/>
      <c r="K98" s="225"/>
      <c r="L98" s="225"/>
      <c r="M98" s="225"/>
      <c r="N98" s="224"/>
      <c r="O98" s="225"/>
      <c r="P98" s="225"/>
      <c r="Q98" s="225"/>
      <c r="R98" s="225"/>
      <c r="S98" s="225"/>
      <c r="T98" s="225"/>
      <c r="U98" s="225"/>
      <c r="V98" s="225"/>
      <c r="W98" s="225"/>
      <c r="X98" s="225"/>
      <c r="Y98" s="225"/>
      <c r="Z98" s="225"/>
    </row>
    <row r="99" spans="1:26" ht="15.75" customHeight="1">
      <c r="A99" s="224"/>
      <c r="B99" s="225"/>
      <c r="C99" s="225"/>
      <c r="D99" s="224"/>
      <c r="E99" s="225"/>
      <c r="F99" s="225"/>
      <c r="G99" s="225"/>
      <c r="H99" s="225"/>
      <c r="I99" s="225"/>
      <c r="J99" s="225"/>
      <c r="K99" s="225"/>
      <c r="L99" s="225"/>
      <c r="M99" s="225"/>
      <c r="N99" s="224"/>
      <c r="O99" s="225"/>
      <c r="P99" s="225"/>
      <c r="Q99" s="225"/>
      <c r="R99" s="225"/>
      <c r="S99" s="225"/>
      <c r="T99" s="225"/>
      <c r="U99" s="225"/>
      <c r="V99" s="225"/>
      <c r="W99" s="225"/>
      <c r="X99" s="225"/>
      <c r="Y99" s="225"/>
      <c r="Z99" s="225"/>
    </row>
    <row r="100" spans="1:26" ht="15.75" customHeight="1">
      <c r="A100" s="224"/>
      <c r="B100" s="225"/>
      <c r="C100" s="225"/>
      <c r="D100" s="224"/>
      <c r="E100" s="225"/>
      <c r="F100" s="225"/>
      <c r="G100" s="225"/>
      <c r="H100" s="225"/>
      <c r="I100" s="225"/>
      <c r="J100" s="225"/>
      <c r="K100" s="225"/>
      <c r="L100" s="225"/>
      <c r="M100" s="225"/>
      <c r="N100" s="224"/>
      <c r="O100" s="225"/>
      <c r="P100" s="225"/>
      <c r="Q100" s="225"/>
      <c r="R100" s="225"/>
      <c r="S100" s="225"/>
      <c r="T100" s="225"/>
      <c r="U100" s="225"/>
      <c r="V100" s="225"/>
      <c r="W100" s="225"/>
      <c r="X100" s="225"/>
      <c r="Y100" s="225"/>
      <c r="Z100" s="225"/>
    </row>
    <row r="101" spans="1:26" ht="15.75" customHeight="1">
      <c r="A101" s="224"/>
      <c r="B101" s="225"/>
      <c r="C101" s="225"/>
      <c r="D101" s="224"/>
      <c r="E101" s="225"/>
      <c r="F101" s="225"/>
      <c r="G101" s="225"/>
      <c r="H101" s="225"/>
      <c r="I101" s="225"/>
      <c r="J101" s="225"/>
      <c r="K101" s="225"/>
      <c r="L101" s="225"/>
      <c r="M101" s="225"/>
      <c r="N101" s="224"/>
      <c r="O101" s="225"/>
      <c r="P101" s="225"/>
      <c r="Q101" s="225"/>
      <c r="R101" s="225"/>
      <c r="S101" s="225"/>
      <c r="T101" s="225"/>
      <c r="U101" s="225"/>
      <c r="V101" s="225"/>
      <c r="W101" s="225"/>
      <c r="X101" s="225"/>
      <c r="Y101" s="225"/>
      <c r="Z101" s="225"/>
    </row>
    <row r="102" spans="1:26" ht="15.75" customHeight="1">
      <c r="A102" s="224"/>
      <c r="B102" s="225"/>
      <c r="C102" s="225"/>
      <c r="D102" s="224"/>
      <c r="E102" s="225"/>
      <c r="F102" s="225"/>
      <c r="G102" s="225"/>
      <c r="H102" s="225"/>
      <c r="I102" s="225"/>
      <c r="J102" s="225"/>
      <c r="K102" s="225"/>
      <c r="L102" s="225"/>
      <c r="M102" s="225"/>
      <c r="N102" s="224"/>
      <c r="O102" s="225"/>
      <c r="P102" s="225"/>
      <c r="Q102" s="225"/>
      <c r="R102" s="225"/>
      <c r="S102" s="225"/>
      <c r="T102" s="225"/>
      <c r="U102" s="225"/>
      <c r="V102" s="225"/>
      <c r="W102" s="225"/>
      <c r="X102" s="225"/>
      <c r="Y102" s="225"/>
      <c r="Z102" s="225"/>
    </row>
    <row r="103" spans="1:26" ht="15.75" customHeight="1">
      <c r="A103" s="224"/>
      <c r="B103" s="225"/>
      <c r="C103" s="225"/>
      <c r="D103" s="224"/>
      <c r="E103" s="225"/>
      <c r="F103" s="225"/>
      <c r="G103" s="225"/>
      <c r="H103" s="225"/>
      <c r="I103" s="225"/>
      <c r="J103" s="225"/>
      <c r="K103" s="225"/>
      <c r="L103" s="225"/>
      <c r="M103" s="225"/>
      <c r="N103" s="224"/>
      <c r="O103" s="225"/>
      <c r="P103" s="225"/>
      <c r="Q103" s="225"/>
      <c r="R103" s="225"/>
      <c r="S103" s="225"/>
      <c r="T103" s="225"/>
      <c r="U103" s="225"/>
      <c r="V103" s="225"/>
      <c r="W103" s="225"/>
      <c r="X103" s="225"/>
      <c r="Y103" s="225"/>
      <c r="Z103" s="225"/>
    </row>
    <row r="104" spans="1:26" ht="15.75" customHeight="1">
      <c r="A104" s="224"/>
      <c r="B104" s="225"/>
      <c r="C104" s="225"/>
      <c r="D104" s="224"/>
      <c r="E104" s="225"/>
      <c r="F104" s="225"/>
      <c r="G104" s="225"/>
      <c r="H104" s="225"/>
      <c r="I104" s="225"/>
      <c r="J104" s="225"/>
      <c r="K104" s="225"/>
      <c r="L104" s="225"/>
      <c r="M104" s="225"/>
      <c r="N104" s="224"/>
      <c r="O104" s="225"/>
      <c r="P104" s="225"/>
      <c r="Q104" s="225"/>
      <c r="R104" s="225"/>
      <c r="S104" s="225"/>
      <c r="T104" s="225"/>
      <c r="U104" s="225"/>
      <c r="V104" s="225"/>
      <c r="W104" s="225"/>
      <c r="X104" s="225"/>
      <c r="Y104" s="225"/>
      <c r="Z104" s="225"/>
    </row>
    <row r="105" spans="1:26" ht="15.75" customHeight="1">
      <c r="A105" s="224"/>
      <c r="B105" s="225"/>
      <c r="C105" s="225"/>
      <c r="D105" s="224"/>
      <c r="E105" s="225"/>
      <c r="F105" s="225"/>
      <c r="G105" s="225"/>
      <c r="H105" s="225"/>
      <c r="I105" s="225"/>
      <c r="J105" s="225"/>
      <c r="K105" s="225"/>
      <c r="L105" s="225"/>
      <c r="M105" s="225"/>
      <c r="N105" s="224"/>
      <c r="O105" s="225"/>
      <c r="P105" s="225"/>
      <c r="Q105" s="225"/>
      <c r="R105" s="225"/>
      <c r="S105" s="225"/>
      <c r="T105" s="225"/>
      <c r="U105" s="225"/>
      <c r="V105" s="225"/>
      <c r="W105" s="225"/>
      <c r="X105" s="225"/>
      <c r="Y105" s="225"/>
      <c r="Z105" s="225"/>
    </row>
    <row r="106" spans="1:26" ht="15.75" customHeight="1">
      <c r="A106" s="224"/>
      <c r="B106" s="225"/>
      <c r="C106" s="225"/>
      <c r="D106" s="224"/>
      <c r="E106" s="225"/>
      <c r="F106" s="225"/>
      <c r="G106" s="225"/>
      <c r="H106" s="225"/>
      <c r="I106" s="225"/>
      <c r="J106" s="225"/>
      <c r="K106" s="225"/>
      <c r="L106" s="225"/>
      <c r="M106" s="225"/>
      <c r="N106" s="224"/>
      <c r="O106" s="225"/>
      <c r="P106" s="225"/>
      <c r="Q106" s="225"/>
      <c r="R106" s="225"/>
      <c r="S106" s="225"/>
      <c r="T106" s="225"/>
      <c r="U106" s="225"/>
      <c r="V106" s="225"/>
      <c r="W106" s="225"/>
      <c r="X106" s="225"/>
      <c r="Y106" s="225"/>
      <c r="Z106" s="225"/>
    </row>
    <row r="107" spans="1:26" ht="15.75" customHeight="1">
      <c r="A107" s="224"/>
      <c r="B107" s="225"/>
      <c r="C107" s="225"/>
      <c r="D107" s="224"/>
      <c r="E107" s="225"/>
      <c r="F107" s="225"/>
      <c r="G107" s="225"/>
      <c r="H107" s="225"/>
      <c r="I107" s="225"/>
      <c r="J107" s="225"/>
      <c r="K107" s="225"/>
      <c r="L107" s="225"/>
      <c r="M107" s="225"/>
      <c r="N107" s="224"/>
      <c r="O107" s="225"/>
      <c r="P107" s="225"/>
      <c r="Q107" s="225"/>
      <c r="R107" s="225"/>
      <c r="S107" s="225"/>
      <c r="T107" s="225"/>
      <c r="U107" s="225"/>
      <c r="V107" s="225"/>
      <c r="W107" s="225"/>
      <c r="X107" s="225"/>
      <c r="Y107" s="225"/>
      <c r="Z107" s="225"/>
    </row>
    <row r="108" spans="1:26" ht="15.75" customHeight="1">
      <c r="A108" s="224"/>
      <c r="B108" s="225"/>
      <c r="C108" s="225"/>
      <c r="D108" s="224"/>
      <c r="E108" s="225"/>
      <c r="F108" s="225"/>
      <c r="G108" s="225"/>
      <c r="H108" s="225"/>
      <c r="I108" s="225"/>
      <c r="J108" s="225"/>
      <c r="K108" s="225"/>
      <c r="L108" s="225"/>
      <c r="M108" s="225"/>
      <c r="N108" s="224"/>
      <c r="O108" s="225"/>
      <c r="P108" s="225"/>
      <c r="Q108" s="225"/>
      <c r="R108" s="225"/>
      <c r="S108" s="225"/>
      <c r="T108" s="225"/>
      <c r="U108" s="225"/>
      <c r="V108" s="225"/>
      <c r="W108" s="225"/>
      <c r="X108" s="225"/>
      <c r="Y108" s="225"/>
      <c r="Z108" s="225"/>
    </row>
    <row r="109" spans="1:26" ht="15.75" customHeight="1">
      <c r="A109" s="224"/>
      <c r="B109" s="225"/>
      <c r="C109" s="225"/>
      <c r="D109" s="224"/>
      <c r="E109" s="225"/>
      <c r="F109" s="225"/>
      <c r="G109" s="225"/>
      <c r="H109" s="225"/>
      <c r="I109" s="225"/>
      <c r="J109" s="225"/>
      <c r="K109" s="225"/>
      <c r="L109" s="225"/>
      <c r="M109" s="225"/>
      <c r="N109" s="224"/>
      <c r="O109" s="225"/>
      <c r="P109" s="225"/>
      <c r="Q109" s="225"/>
      <c r="R109" s="225"/>
      <c r="S109" s="225"/>
      <c r="T109" s="225"/>
      <c r="U109" s="225"/>
      <c r="V109" s="225"/>
      <c r="W109" s="225"/>
      <c r="X109" s="225"/>
      <c r="Y109" s="225"/>
      <c r="Z109" s="225"/>
    </row>
    <row r="110" spans="1:26" ht="15.75" customHeight="1">
      <c r="A110" s="224"/>
      <c r="B110" s="225"/>
      <c r="C110" s="225"/>
      <c r="D110" s="224"/>
      <c r="E110" s="225"/>
      <c r="F110" s="225"/>
      <c r="G110" s="225"/>
      <c r="H110" s="225"/>
      <c r="I110" s="225"/>
      <c r="J110" s="225"/>
      <c r="K110" s="225"/>
      <c r="L110" s="225"/>
      <c r="M110" s="225"/>
      <c r="N110" s="224"/>
      <c r="O110" s="225"/>
      <c r="P110" s="225"/>
      <c r="Q110" s="225"/>
      <c r="R110" s="225"/>
      <c r="S110" s="225"/>
      <c r="T110" s="225"/>
      <c r="U110" s="225"/>
      <c r="V110" s="225"/>
      <c r="W110" s="225"/>
      <c r="X110" s="225"/>
      <c r="Y110" s="225"/>
      <c r="Z110" s="225"/>
    </row>
    <row r="111" spans="1:26" ht="15.75" customHeight="1">
      <c r="A111" s="224"/>
      <c r="B111" s="225"/>
      <c r="C111" s="225"/>
      <c r="D111" s="224"/>
      <c r="E111" s="225"/>
      <c r="F111" s="225"/>
      <c r="G111" s="225"/>
      <c r="H111" s="225"/>
      <c r="I111" s="225"/>
      <c r="J111" s="225"/>
      <c r="K111" s="225"/>
      <c r="L111" s="225"/>
      <c r="M111" s="225"/>
      <c r="N111" s="224"/>
      <c r="O111" s="225"/>
      <c r="P111" s="225"/>
      <c r="Q111" s="225"/>
      <c r="R111" s="225"/>
      <c r="S111" s="225"/>
      <c r="T111" s="225"/>
      <c r="U111" s="225"/>
      <c r="V111" s="225"/>
      <c r="W111" s="225"/>
      <c r="X111" s="225"/>
      <c r="Y111" s="225"/>
      <c r="Z111" s="225"/>
    </row>
    <row r="112" spans="1:26" ht="15.75" customHeight="1">
      <c r="A112" s="224"/>
      <c r="B112" s="225"/>
      <c r="C112" s="225"/>
      <c r="D112" s="224"/>
      <c r="E112" s="225"/>
      <c r="F112" s="225"/>
      <c r="G112" s="225"/>
      <c r="H112" s="225"/>
      <c r="I112" s="225"/>
      <c r="J112" s="225"/>
      <c r="K112" s="225"/>
      <c r="L112" s="225"/>
      <c r="M112" s="225"/>
      <c r="N112" s="224"/>
      <c r="O112" s="225"/>
      <c r="P112" s="225"/>
      <c r="Q112" s="225"/>
      <c r="R112" s="225"/>
      <c r="S112" s="225"/>
      <c r="T112" s="225"/>
      <c r="U112" s="225"/>
      <c r="V112" s="225"/>
      <c r="W112" s="225"/>
      <c r="X112" s="225"/>
      <c r="Y112" s="225"/>
      <c r="Z112" s="225"/>
    </row>
    <row r="113" spans="1:26" ht="15.75" customHeight="1">
      <c r="A113" s="224"/>
      <c r="B113" s="225"/>
      <c r="C113" s="225"/>
      <c r="D113" s="224"/>
      <c r="E113" s="225"/>
      <c r="F113" s="225"/>
      <c r="G113" s="225"/>
      <c r="H113" s="225"/>
      <c r="I113" s="225"/>
      <c r="J113" s="225"/>
      <c r="K113" s="225"/>
      <c r="L113" s="225"/>
      <c r="M113" s="225"/>
      <c r="N113" s="224"/>
      <c r="O113" s="225"/>
      <c r="P113" s="225"/>
      <c r="Q113" s="225"/>
      <c r="R113" s="225"/>
      <c r="S113" s="225"/>
      <c r="T113" s="225"/>
      <c r="U113" s="225"/>
      <c r="V113" s="225"/>
      <c r="W113" s="225"/>
      <c r="X113" s="225"/>
      <c r="Y113" s="225"/>
      <c r="Z113" s="225"/>
    </row>
    <row r="114" spans="1:26" ht="15.75" customHeight="1">
      <c r="A114" s="224"/>
      <c r="B114" s="225"/>
      <c r="C114" s="225"/>
      <c r="D114" s="224"/>
      <c r="E114" s="225"/>
      <c r="F114" s="225"/>
      <c r="G114" s="225"/>
      <c r="H114" s="225"/>
      <c r="I114" s="225"/>
      <c r="J114" s="225"/>
      <c r="K114" s="225"/>
      <c r="L114" s="225"/>
      <c r="M114" s="225"/>
      <c r="N114" s="224"/>
      <c r="O114" s="225"/>
      <c r="P114" s="225"/>
      <c r="Q114" s="225"/>
      <c r="R114" s="225"/>
      <c r="S114" s="225"/>
      <c r="T114" s="225"/>
      <c r="U114" s="225"/>
      <c r="V114" s="225"/>
      <c r="W114" s="225"/>
      <c r="X114" s="225"/>
      <c r="Y114" s="225"/>
      <c r="Z114" s="225"/>
    </row>
    <row r="115" spans="1:26" ht="15.75" customHeight="1">
      <c r="A115" s="224"/>
      <c r="B115" s="225"/>
      <c r="C115" s="225"/>
      <c r="D115" s="224"/>
      <c r="E115" s="225"/>
      <c r="F115" s="225"/>
      <c r="G115" s="225"/>
      <c r="H115" s="225"/>
      <c r="I115" s="225"/>
      <c r="J115" s="225"/>
      <c r="K115" s="225"/>
      <c r="L115" s="225"/>
      <c r="M115" s="225"/>
      <c r="N115" s="224"/>
      <c r="O115" s="225"/>
      <c r="P115" s="225"/>
      <c r="Q115" s="225"/>
      <c r="R115" s="225"/>
      <c r="S115" s="225"/>
      <c r="T115" s="225"/>
      <c r="U115" s="225"/>
      <c r="V115" s="225"/>
      <c r="W115" s="225"/>
      <c r="X115" s="225"/>
      <c r="Y115" s="225"/>
      <c r="Z115" s="225"/>
    </row>
    <row r="116" spans="1:26" ht="15.75" customHeight="1">
      <c r="A116" s="224"/>
      <c r="B116" s="225"/>
      <c r="C116" s="225"/>
      <c r="D116" s="224"/>
      <c r="E116" s="225"/>
      <c r="F116" s="225"/>
      <c r="G116" s="225"/>
      <c r="H116" s="225"/>
      <c r="I116" s="225"/>
      <c r="J116" s="225"/>
      <c r="K116" s="225"/>
      <c r="L116" s="225"/>
      <c r="M116" s="225"/>
      <c r="N116" s="224"/>
      <c r="O116" s="225"/>
      <c r="P116" s="225"/>
      <c r="Q116" s="225"/>
      <c r="R116" s="225"/>
      <c r="S116" s="225"/>
      <c r="T116" s="225"/>
      <c r="U116" s="225"/>
      <c r="V116" s="225"/>
      <c r="W116" s="225"/>
      <c r="X116" s="225"/>
      <c r="Y116" s="225"/>
      <c r="Z116" s="225"/>
    </row>
    <row r="117" spans="1:26" ht="15.75" customHeight="1">
      <c r="A117" s="224"/>
      <c r="B117" s="225"/>
      <c r="C117" s="225"/>
      <c r="D117" s="224"/>
      <c r="E117" s="225"/>
      <c r="F117" s="225"/>
      <c r="G117" s="225"/>
      <c r="H117" s="225"/>
      <c r="I117" s="225"/>
      <c r="J117" s="225"/>
      <c r="K117" s="225"/>
      <c r="L117" s="225"/>
      <c r="M117" s="225"/>
      <c r="N117" s="224"/>
      <c r="O117" s="225"/>
      <c r="P117" s="225"/>
      <c r="Q117" s="225"/>
      <c r="R117" s="225"/>
      <c r="S117" s="225"/>
      <c r="T117" s="225"/>
      <c r="U117" s="225"/>
      <c r="V117" s="225"/>
      <c r="W117" s="225"/>
      <c r="X117" s="225"/>
      <c r="Y117" s="225"/>
      <c r="Z117" s="225"/>
    </row>
    <row r="118" spans="1:26" ht="15.75" customHeight="1">
      <c r="A118" s="224"/>
      <c r="B118" s="225"/>
      <c r="C118" s="225"/>
      <c r="D118" s="224"/>
      <c r="E118" s="225"/>
      <c r="F118" s="225"/>
      <c r="G118" s="225"/>
      <c r="H118" s="225"/>
      <c r="I118" s="225"/>
      <c r="J118" s="225"/>
      <c r="K118" s="225"/>
      <c r="L118" s="225"/>
      <c r="M118" s="225"/>
      <c r="N118" s="224"/>
      <c r="O118" s="225"/>
      <c r="P118" s="225"/>
      <c r="Q118" s="225"/>
      <c r="R118" s="225"/>
      <c r="S118" s="225"/>
      <c r="T118" s="225"/>
      <c r="U118" s="225"/>
      <c r="V118" s="225"/>
      <c r="W118" s="225"/>
      <c r="X118" s="225"/>
      <c r="Y118" s="225"/>
      <c r="Z118" s="225"/>
    </row>
    <row r="119" spans="1:26" ht="15.75" customHeight="1">
      <c r="A119" s="224"/>
      <c r="B119" s="225"/>
      <c r="C119" s="225"/>
      <c r="D119" s="224"/>
      <c r="E119" s="225"/>
      <c r="F119" s="225"/>
      <c r="G119" s="225"/>
      <c r="H119" s="225"/>
      <c r="I119" s="225"/>
      <c r="J119" s="225"/>
      <c r="K119" s="225"/>
      <c r="L119" s="225"/>
      <c r="M119" s="225"/>
      <c r="N119" s="224"/>
      <c r="O119" s="225"/>
      <c r="P119" s="225"/>
      <c r="Q119" s="225"/>
      <c r="R119" s="225"/>
      <c r="S119" s="225"/>
      <c r="T119" s="225"/>
      <c r="U119" s="225"/>
      <c r="V119" s="225"/>
      <c r="W119" s="225"/>
      <c r="X119" s="225"/>
      <c r="Y119" s="225"/>
      <c r="Z119" s="225"/>
    </row>
    <row r="120" spans="1:26" ht="15.75" customHeight="1">
      <c r="A120" s="224"/>
      <c r="B120" s="225"/>
      <c r="C120" s="225"/>
      <c r="D120" s="224"/>
      <c r="E120" s="225"/>
      <c r="F120" s="225"/>
      <c r="G120" s="225"/>
      <c r="H120" s="225"/>
      <c r="I120" s="225"/>
      <c r="J120" s="225"/>
      <c r="K120" s="225"/>
      <c r="L120" s="225"/>
      <c r="M120" s="225"/>
      <c r="N120" s="224"/>
      <c r="O120" s="225"/>
      <c r="P120" s="225"/>
      <c r="Q120" s="225"/>
      <c r="R120" s="225"/>
      <c r="S120" s="225"/>
      <c r="T120" s="225"/>
      <c r="U120" s="225"/>
      <c r="V120" s="225"/>
      <c r="W120" s="225"/>
      <c r="X120" s="225"/>
      <c r="Y120" s="225"/>
      <c r="Z120" s="225"/>
    </row>
    <row r="121" spans="1:26" ht="15.75" customHeight="1">
      <c r="A121" s="224"/>
      <c r="B121" s="225"/>
      <c r="C121" s="225"/>
      <c r="D121" s="224"/>
      <c r="E121" s="225"/>
      <c r="F121" s="225"/>
      <c r="G121" s="225"/>
      <c r="H121" s="225"/>
      <c r="I121" s="225"/>
      <c r="J121" s="225"/>
      <c r="K121" s="225"/>
      <c r="L121" s="225"/>
      <c r="M121" s="225"/>
      <c r="N121" s="224"/>
      <c r="O121" s="225"/>
      <c r="P121" s="225"/>
      <c r="Q121" s="225"/>
      <c r="R121" s="225"/>
      <c r="S121" s="225"/>
      <c r="T121" s="225"/>
      <c r="U121" s="225"/>
      <c r="V121" s="225"/>
      <c r="W121" s="225"/>
      <c r="X121" s="225"/>
      <c r="Y121" s="225"/>
      <c r="Z121" s="225"/>
    </row>
    <row r="122" spans="1:26" ht="15.75" customHeight="1">
      <c r="A122" s="224"/>
      <c r="B122" s="225"/>
      <c r="C122" s="225"/>
      <c r="D122" s="224"/>
      <c r="E122" s="225"/>
      <c r="F122" s="225"/>
      <c r="G122" s="225"/>
      <c r="H122" s="225"/>
      <c r="I122" s="225"/>
      <c r="J122" s="225"/>
      <c r="K122" s="225"/>
      <c r="L122" s="225"/>
      <c r="M122" s="225"/>
      <c r="N122" s="224"/>
      <c r="O122" s="225"/>
      <c r="P122" s="225"/>
      <c r="Q122" s="225"/>
      <c r="R122" s="225"/>
      <c r="S122" s="225"/>
      <c r="T122" s="225"/>
      <c r="U122" s="225"/>
      <c r="V122" s="225"/>
      <c r="W122" s="225"/>
      <c r="X122" s="225"/>
      <c r="Y122" s="225"/>
      <c r="Z122" s="225"/>
    </row>
    <row r="123" spans="1:26" ht="15.75" customHeight="1">
      <c r="A123" s="224"/>
      <c r="B123" s="225"/>
      <c r="C123" s="225"/>
      <c r="D123" s="224"/>
      <c r="E123" s="225"/>
      <c r="F123" s="225"/>
      <c r="G123" s="225"/>
      <c r="H123" s="225"/>
      <c r="I123" s="225"/>
      <c r="J123" s="225"/>
      <c r="K123" s="225"/>
      <c r="L123" s="225"/>
      <c r="M123" s="225"/>
      <c r="N123" s="224"/>
      <c r="O123" s="225"/>
      <c r="P123" s="225"/>
      <c r="Q123" s="225"/>
      <c r="R123" s="225"/>
      <c r="S123" s="225"/>
      <c r="T123" s="225"/>
      <c r="U123" s="225"/>
      <c r="V123" s="225"/>
      <c r="W123" s="225"/>
      <c r="X123" s="225"/>
      <c r="Y123" s="225"/>
      <c r="Z123" s="225"/>
    </row>
    <row r="124" spans="1:26" ht="15.75" customHeight="1">
      <c r="A124" s="224"/>
      <c r="B124" s="225"/>
      <c r="C124" s="225"/>
      <c r="D124" s="224"/>
      <c r="E124" s="225"/>
      <c r="F124" s="225"/>
      <c r="G124" s="225"/>
      <c r="H124" s="225"/>
      <c r="I124" s="225"/>
      <c r="J124" s="225"/>
      <c r="K124" s="225"/>
      <c r="L124" s="225"/>
      <c r="M124" s="225"/>
      <c r="N124" s="224"/>
      <c r="O124" s="225"/>
      <c r="P124" s="225"/>
      <c r="Q124" s="225"/>
      <c r="R124" s="225"/>
      <c r="S124" s="225"/>
      <c r="T124" s="225"/>
      <c r="U124" s="225"/>
      <c r="V124" s="225"/>
      <c r="W124" s="225"/>
      <c r="X124" s="225"/>
      <c r="Y124" s="225"/>
      <c r="Z124" s="225"/>
    </row>
    <row r="125" spans="1:26" ht="15.75" customHeight="1">
      <c r="A125" s="224"/>
      <c r="B125" s="225"/>
      <c r="C125" s="225"/>
      <c r="D125" s="224"/>
      <c r="E125" s="225"/>
      <c r="F125" s="225"/>
      <c r="G125" s="225"/>
      <c r="H125" s="225"/>
      <c r="I125" s="225"/>
      <c r="J125" s="225"/>
      <c r="K125" s="225"/>
      <c r="L125" s="225"/>
      <c r="M125" s="225"/>
      <c r="N125" s="224"/>
      <c r="O125" s="225"/>
      <c r="P125" s="225"/>
      <c r="Q125" s="225"/>
      <c r="R125" s="225"/>
      <c r="S125" s="225"/>
      <c r="T125" s="225"/>
      <c r="U125" s="225"/>
      <c r="V125" s="225"/>
      <c r="W125" s="225"/>
      <c r="X125" s="225"/>
      <c r="Y125" s="225"/>
      <c r="Z125" s="225"/>
    </row>
    <row r="126" spans="1:26" ht="15.75" customHeight="1">
      <c r="A126" s="224"/>
      <c r="B126" s="225"/>
      <c r="C126" s="225"/>
      <c r="D126" s="224"/>
      <c r="E126" s="225"/>
      <c r="F126" s="225"/>
      <c r="G126" s="225"/>
      <c r="H126" s="225"/>
      <c r="I126" s="225"/>
      <c r="J126" s="225"/>
      <c r="K126" s="225"/>
      <c r="L126" s="225"/>
      <c r="M126" s="225"/>
      <c r="N126" s="224"/>
      <c r="O126" s="225"/>
      <c r="P126" s="225"/>
      <c r="Q126" s="225"/>
      <c r="R126" s="225"/>
      <c r="S126" s="225"/>
      <c r="T126" s="225"/>
      <c r="U126" s="225"/>
      <c r="V126" s="225"/>
      <c r="W126" s="225"/>
      <c r="X126" s="225"/>
      <c r="Y126" s="225"/>
      <c r="Z126" s="225"/>
    </row>
    <row r="127" spans="1:26" ht="15.75" customHeight="1">
      <c r="A127" s="224"/>
      <c r="B127" s="225"/>
      <c r="C127" s="225"/>
      <c r="D127" s="224"/>
      <c r="E127" s="225"/>
      <c r="F127" s="225"/>
      <c r="G127" s="225"/>
      <c r="H127" s="225"/>
      <c r="I127" s="225"/>
      <c r="J127" s="225"/>
      <c r="K127" s="225"/>
      <c r="L127" s="225"/>
      <c r="M127" s="225"/>
      <c r="N127" s="224"/>
      <c r="O127" s="225"/>
      <c r="P127" s="225"/>
      <c r="Q127" s="225"/>
      <c r="R127" s="225"/>
      <c r="S127" s="225"/>
      <c r="T127" s="225"/>
      <c r="U127" s="225"/>
      <c r="V127" s="225"/>
      <c r="W127" s="225"/>
      <c r="X127" s="225"/>
      <c r="Y127" s="225"/>
      <c r="Z127" s="225"/>
    </row>
    <row r="128" spans="1:26" ht="15.75" customHeight="1">
      <c r="A128" s="224"/>
      <c r="B128" s="225"/>
      <c r="C128" s="225"/>
      <c r="D128" s="224"/>
      <c r="E128" s="225"/>
      <c r="F128" s="225"/>
      <c r="G128" s="225"/>
      <c r="H128" s="225"/>
      <c r="I128" s="225"/>
      <c r="J128" s="225"/>
      <c r="K128" s="225"/>
      <c r="L128" s="225"/>
      <c r="M128" s="225"/>
      <c r="N128" s="224"/>
      <c r="O128" s="225"/>
      <c r="P128" s="225"/>
      <c r="Q128" s="225"/>
      <c r="R128" s="225"/>
      <c r="S128" s="225"/>
      <c r="T128" s="225"/>
      <c r="U128" s="225"/>
      <c r="V128" s="225"/>
      <c r="W128" s="225"/>
      <c r="X128" s="225"/>
      <c r="Y128" s="225"/>
      <c r="Z128" s="225"/>
    </row>
    <row r="129" spans="1:26" ht="15.75" customHeight="1">
      <c r="A129" s="224"/>
      <c r="B129" s="225"/>
      <c r="C129" s="225"/>
      <c r="D129" s="224"/>
      <c r="E129" s="225"/>
      <c r="F129" s="225"/>
      <c r="G129" s="225"/>
      <c r="H129" s="225"/>
      <c r="I129" s="225"/>
      <c r="J129" s="225"/>
      <c r="K129" s="225"/>
      <c r="L129" s="225"/>
      <c r="M129" s="225"/>
      <c r="N129" s="224"/>
      <c r="O129" s="225"/>
      <c r="P129" s="225"/>
      <c r="Q129" s="225"/>
      <c r="R129" s="225"/>
      <c r="S129" s="225"/>
      <c r="T129" s="225"/>
      <c r="U129" s="225"/>
      <c r="V129" s="225"/>
      <c r="W129" s="225"/>
      <c r="X129" s="225"/>
      <c r="Y129" s="225"/>
      <c r="Z129" s="225"/>
    </row>
    <row r="130" spans="1:26" ht="15.75" customHeight="1">
      <c r="A130" s="224"/>
      <c r="B130" s="225"/>
      <c r="C130" s="225"/>
      <c r="D130" s="224"/>
      <c r="E130" s="225"/>
      <c r="F130" s="225"/>
      <c r="G130" s="225"/>
      <c r="H130" s="225"/>
      <c r="I130" s="225"/>
      <c r="J130" s="225"/>
      <c r="K130" s="225"/>
      <c r="L130" s="225"/>
      <c r="M130" s="225"/>
      <c r="N130" s="224"/>
      <c r="O130" s="225"/>
      <c r="P130" s="225"/>
      <c r="Q130" s="225"/>
      <c r="R130" s="225"/>
      <c r="S130" s="225"/>
      <c r="T130" s="225"/>
      <c r="U130" s="225"/>
      <c r="V130" s="225"/>
      <c r="W130" s="225"/>
      <c r="X130" s="225"/>
      <c r="Y130" s="225"/>
      <c r="Z130" s="225"/>
    </row>
    <row r="131" spans="1:26" ht="15.75" customHeight="1">
      <c r="A131" s="224"/>
      <c r="B131" s="225"/>
      <c r="C131" s="225"/>
      <c r="D131" s="224"/>
      <c r="E131" s="225"/>
      <c r="F131" s="225"/>
      <c r="G131" s="225"/>
      <c r="H131" s="225"/>
      <c r="I131" s="225"/>
      <c r="J131" s="225"/>
      <c r="K131" s="225"/>
      <c r="L131" s="225"/>
      <c r="M131" s="225"/>
      <c r="N131" s="224"/>
      <c r="O131" s="225"/>
      <c r="P131" s="225"/>
      <c r="Q131" s="225"/>
      <c r="R131" s="225"/>
      <c r="S131" s="225"/>
      <c r="T131" s="225"/>
      <c r="U131" s="225"/>
      <c r="V131" s="225"/>
      <c r="W131" s="225"/>
      <c r="X131" s="225"/>
      <c r="Y131" s="225"/>
      <c r="Z131" s="225"/>
    </row>
    <row r="132" spans="1:26" ht="15.75" customHeight="1">
      <c r="A132" s="224"/>
      <c r="B132" s="225"/>
      <c r="C132" s="225"/>
      <c r="D132" s="224"/>
      <c r="E132" s="225"/>
      <c r="F132" s="225"/>
      <c r="G132" s="225"/>
      <c r="H132" s="225"/>
      <c r="I132" s="225"/>
      <c r="J132" s="225"/>
      <c r="K132" s="225"/>
      <c r="L132" s="225"/>
      <c r="M132" s="225"/>
      <c r="N132" s="224"/>
      <c r="O132" s="225"/>
      <c r="P132" s="225"/>
      <c r="Q132" s="225"/>
      <c r="R132" s="225"/>
      <c r="S132" s="225"/>
      <c r="T132" s="225"/>
      <c r="U132" s="225"/>
      <c r="V132" s="225"/>
      <c r="W132" s="225"/>
      <c r="X132" s="225"/>
      <c r="Y132" s="225"/>
      <c r="Z132" s="225"/>
    </row>
    <row r="133" spans="1:26" ht="15.75" customHeight="1">
      <c r="A133" s="224"/>
      <c r="B133" s="225"/>
      <c r="C133" s="225"/>
      <c r="D133" s="224"/>
      <c r="E133" s="225"/>
      <c r="F133" s="225"/>
      <c r="G133" s="225"/>
      <c r="H133" s="225"/>
      <c r="I133" s="225"/>
      <c r="J133" s="225"/>
      <c r="K133" s="225"/>
      <c r="L133" s="225"/>
      <c r="M133" s="225"/>
      <c r="N133" s="224"/>
      <c r="O133" s="225"/>
      <c r="P133" s="225"/>
      <c r="Q133" s="225"/>
      <c r="R133" s="225"/>
      <c r="S133" s="225"/>
      <c r="T133" s="225"/>
      <c r="U133" s="225"/>
      <c r="V133" s="225"/>
      <c r="W133" s="225"/>
      <c r="X133" s="225"/>
      <c r="Y133" s="225"/>
      <c r="Z133" s="225"/>
    </row>
    <row r="134" spans="1:26" ht="15.75" customHeight="1">
      <c r="A134" s="224"/>
      <c r="B134" s="225"/>
      <c r="C134" s="225"/>
      <c r="D134" s="224"/>
      <c r="E134" s="225"/>
      <c r="F134" s="225"/>
      <c r="G134" s="225"/>
      <c r="H134" s="225"/>
      <c r="I134" s="225"/>
      <c r="J134" s="225"/>
      <c r="K134" s="225"/>
      <c r="L134" s="225"/>
      <c r="M134" s="225"/>
      <c r="N134" s="224"/>
      <c r="O134" s="225"/>
      <c r="P134" s="225"/>
      <c r="Q134" s="225"/>
      <c r="R134" s="225"/>
      <c r="S134" s="225"/>
      <c r="T134" s="225"/>
      <c r="U134" s="225"/>
      <c r="V134" s="225"/>
      <c r="W134" s="225"/>
      <c r="X134" s="225"/>
      <c r="Y134" s="225"/>
      <c r="Z134" s="225"/>
    </row>
    <row r="135" spans="1:26" ht="15.75" customHeight="1">
      <c r="A135" s="224"/>
      <c r="B135" s="225"/>
      <c r="C135" s="225"/>
      <c r="D135" s="224"/>
      <c r="E135" s="225"/>
      <c r="F135" s="225"/>
      <c r="G135" s="225"/>
      <c r="H135" s="225"/>
      <c r="I135" s="225"/>
      <c r="J135" s="225"/>
      <c r="K135" s="225"/>
      <c r="L135" s="225"/>
      <c r="M135" s="225"/>
      <c r="N135" s="224"/>
      <c r="O135" s="225"/>
      <c r="P135" s="225"/>
      <c r="Q135" s="225"/>
      <c r="R135" s="225"/>
      <c r="S135" s="225"/>
      <c r="T135" s="225"/>
      <c r="U135" s="225"/>
      <c r="V135" s="225"/>
      <c r="W135" s="225"/>
      <c r="X135" s="225"/>
      <c r="Y135" s="225"/>
      <c r="Z135" s="225"/>
    </row>
    <row r="136" spans="1:26" ht="15.75" customHeight="1">
      <c r="A136" s="224"/>
      <c r="B136" s="225"/>
      <c r="C136" s="225"/>
      <c r="D136" s="224"/>
      <c r="E136" s="225"/>
      <c r="F136" s="225"/>
      <c r="G136" s="225"/>
      <c r="H136" s="225"/>
      <c r="I136" s="225"/>
      <c r="J136" s="225"/>
      <c r="K136" s="225"/>
      <c r="L136" s="225"/>
      <c r="M136" s="225"/>
      <c r="N136" s="224"/>
      <c r="O136" s="225"/>
      <c r="P136" s="225"/>
      <c r="Q136" s="225"/>
      <c r="R136" s="225"/>
      <c r="S136" s="225"/>
      <c r="T136" s="225"/>
      <c r="U136" s="225"/>
      <c r="V136" s="225"/>
      <c r="W136" s="225"/>
      <c r="X136" s="225"/>
      <c r="Y136" s="225"/>
      <c r="Z136" s="225"/>
    </row>
    <row r="137" spans="1:26" ht="15.75" customHeight="1">
      <c r="A137" s="224"/>
      <c r="B137" s="225"/>
      <c r="C137" s="225"/>
      <c r="D137" s="224"/>
      <c r="E137" s="225"/>
      <c r="F137" s="225"/>
      <c r="G137" s="225"/>
      <c r="H137" s="225"/>
      <c r="I137" s="225"/>
      <c r="J137" s="225"/>
      <c r="K137" s="225"/>
      <c r="L137" s="225"/>
      <c r="M137" s="225"/>
      <c r="N137" s="224"/>
      <c r="O137" s="225"/>
      <c r="P137" s="225"/>
      <c r="Q137" s="225"/>
      <c r="R137" s="225"/>
      <c r="S137" s="225"/>
      <c r="T137" s="225"/>
      <c r="U137" s="225"/>
      <c r="V137" s="225"/>
      <c r="W137" s="225"/>
      <c r="X137" s="225"/>
      <c r="Y137" s="225"/>
      <c r="Z137" s="225"/>
    </row>
    <row r="138" spans="1:26" ht="15.75" customHeight="1">
      <c r="A138" s="224"/>
      <c r="B138" s="225"/>
      <c r="C138" s="225"/>
      <c r="D138" s="224"/>
      <c r="E138" s="225"/>
      <c r="F138" s="225"/>
      <c r="G138" s="225"/>
      <c r="H138" s="225"/>
      <c r="I138" s="225"/>
      <c r="J138" s="225"/>
      <c r="K138" s="225"/>
      <c r="L138" s="225"/>
      <c r="M138" s="225"/>
      <c r="N138" s="224"/>
      <c r="O138" s="225"/>
      <c r="P138" s="225"/>
      <c r="Q138" s="225"/>
      <c r="R138" s="225"/>
      <c r="S138" s="225"/>
      <c r="T138" s="225"/>
      <c r="U138" s="225"/>
      <c r="V138" s="225"/>
      <c r="W138" s="225"/>
      <c r="X138" s="225"/>
      <c r="Y138" s="225"/>
      <c r="Z138" s="225"/>
    </row>
    <row r="139" spans="1:26" ht="15.75" customHeight="1">
      <c r="A139" s="224"/>
      <c r="B139" s="225"/>
      <c r="C139" s="225"/>
      <c r="D139" s="224"/>
      <c r="E139" s="225"/>
      <c r="F139" s="225"/>
      <c r="G139" s="225"/>
      <c r="H139" s="225"/>
      <c r="I139" s="225"/>
      <c r="J139" s="225"/>
      <c r="K139" s="225"/>
      <c r="L139" s="225"/>
      <c r="M139" s="225"/>
      <c r="N139" s="224"/>
      <c r="O139" s="225"/>
      <c r="P139" s="225"/>
      <c r="Q139" s="225"/>
      <c r="R139" s="225"/>
      <c r="S139" s="225"/>
      <c r="T139" s="225"/>
      <c r="U139" s="225"/>
      <c r="V139" s="225"/>
      <c r="W139" s="225"/>
      <c r="X139" s="225"/>
      <c r="Y139" s="225"/>
      <c r="Z139" s="225"/>
    </row>
    <row r="140" spans="1:26" ht="15.75" customHeight="1">
      <c r="A140" s="224"/>
      <c r="B140" s="225"/>
      <c r="C140" s="225"/>
      <c r="D140" s="224"/>
      <c r="E140" s="225"/>
      <c r="F140" s="225"/>
      <c r="G140" s="225"/>
      <c r="H140" s="225"/>
      <c r="I140" s="225"/>
      <c r="J140" s="225"/>
      <c r="K140" s="225"/>
      <c r="L140" s="225"/>
      <c r="M140" s="225"/>
      <c r="N140" s="224"/>
      <c r="O140" s="225"/>
      <c r="P140" s="225"/>
      <c r="Q140" s="225"/>
      <c r="R140" s="225"/>
      <c r="S140" s="225"/>
      <c r="T140" s="225"/>
      <c r="U140" s="225"/>
      <c r="V140" s="225"/>
      <c r="W140" s="225"/>
      <c r="X140" s="225"/>
      <c r="Y140" s="225"/>
      <c r="Z140" s="225"/>
    </row>
    <row r="141" spans="1:26" ht="15.75" customHeight="1">
      <c r="A141" s="224"/>
      <c r="B141" s="225"/>
      <c r="C141" s="225"/>
      <c r="D141" s="224"/>
      <c r="E141" s="225"/>
      <c r="F141" s="225"/>
      <c r="G141" s="225"/>
      <c r="H141" s="225"/>
      <c r="I141" s="225"/>
      <c r="J141" s="225"/>
      <c r="K141" s="225"/>
      <c r="L141" s="225"/>
      <c r="M141" s="225"/>
      <c r="N141" s="224"/>
      <c r="O141" s="225"/>
      <c r="P141" s="225"/>
      <c r="Q141" s="225"/>
      <c r="R141" s="225"/>
      <c r="S141" s="225"/>
      <c r="T141" s="225"/>
      <c r="U141" s="225"/>
      <c r="V141" s="225"/>
      <c r="W141" s="225"/>
      <c r="X141" s="225"/>
      <c r="Y141" s="225"/>
      <c r="Z141" s="225"/>
    </row>
    <row r="142" spans="1:26" ht="15.75" customHeight="1">
      <c r="A142" s="224"/>
      <c r="B142" s="225"/>
      <c r="C142" s="225"/>
      <c r="D142" s="224"/>
      <c r="E142" s="225"/>
      <c r="F142" s="225"/>
      <c r="G142" s="225"/>
      <c r="H142" s="225"/>
      <c r="I142" s="225"/>
      <c r="J142" s="225"/>
      <c r="K142" s="225"/>
      <c r="L142" s="225"/>
      <c r="M142" s="225"/>
      <c r="N142" s="224"/>
      <c r="O142" s="225"/>
      <c r="P142" s="225"/>
      <c r="Q142" s="225"/>
      <c r="R142" s="225"/>
      <c r="S142" s="225"/>
      <c r="T142" s="225"/>
      <c r="U142" s="225"/>
      <c r="V142" s="225"/>
      <c r="W142" s="225"/>
      <c r="X142" s="225"/>
      <c r="Y142" s="225"/>
      <c r="Z142" s="225"/>
    </row>
    <row r="143" spans="1:26" ht="15.75" customHeight="1">
      <c r="A143" s="224"/>
      <c r="B143" s="225"/>
      <c r="C143" s="225"/>
      <c r="D143" s="224"/>
      <c r="E143" s="225"/>
      <c r="F143" s="225"/>
      <c r="G143" s="225"/>
      <c r="H143" s="225"/>
      <c r="I143" s="225"/>
      <c r="J143" s="225"/>
      <c r="K143" s="225"/>
      <c r="L143" s="225"/>
      <c r="M143" s="225"/>
      <c r="N143" s="224"/>
      <c r="O143" s="225"/>
      <c r="P143" s="225"/>
      <c r="Q143" s="225"/>
      <c r="R143" s="225"/>
      <c r="S143" s="225"/>
      <c r="T143" s="225"/>
      <c r="U143" s="225"/>
      <c r="V143" s="225"/>
      <c r="W143" s="225"/>
      <c r="X143" s="225"/>
      <c r="Y143" s="225"/>
      <c r="Z143" s="225"/>
    </row>
    <row r="144" spans="1:26" ht="15.75" customHeight="1">
      <c r="A144" s="224"/>
      <c r="B144" s="225"/>
      <c r="C144" s="225"/>
      <c r="D144" s="224"/>
      <c r="E144" s="225"/>
      <c r="F144" s="225"/>
      <c r="G144" s="225"/>
      <c r="H144" s="225"/>
      <c r="I144" s="225"/>
      <c r="J144" s="225"/>
      <c r="K144" s="225"/>
      <c r="L144" s="225"/>
      <c r="M144" s="225"/>
      <c r="N144" s="224"/>
      <c r="O144" s="225"/>
      <c r="P144" s="225"/>
      <c r="Q144" s="225"/>
      <c r="R144" s="225"/>
      <c r="S144" s="225"/>
      <c r="T144" s="225"/>
      <c r="U144" s="225"/>
      <c r="V144" s="225"/>
      <c r="W144" s="225"/>
      <c r="X144" s="225"/>
      <c r="Y144" s="225"/>
      <c r="Z144" s="225"/>
    </row>
    <row r="145" spans="1:26" ht="15.75" customHeight="1">
      <c r="A145" s="224"/>
      <c r="B145" s="225"/>
      <c r="C145" s="225"/>
      <c r="D145" s="224"/>
      <c r="E145" s="225"/>
      <c r="F145" s="225"/>
      <c r="G145" s="225"/>
      <c r="H145" s="225"/>
      <c r="I145" s="225"/>
      <c r="J145" s="225"/>
      <c r="K145" s="225"/>
      <c r="L145" s="225"/>
      <c r="M145" s="225"/>
      <c r="N145" s="224"/>
      <c r="O145" s="225"/>
      <c r="P145" s="225"/>
      <c r="Q145" s="225"/>
      <c r="R145" s="225"/>
      <c r="S145" s="225"/>
      <c r="T145" s="225"/>
      <c r="U145" s="225"/>
      <c r="V145" s="225"/>
      <c r="W145" s="225"/>
      <c r="X145" s="225"/>
      <c r="Y145" s="225"/>
      <c r="Z145" s="225"/>
    </row>
    <row r="146" spans="1:26" ht="15.75" customHeight="1">
      <c r="A146" s="224"/>
      <c r="B146" s="225"/>
      <c r="C146" s="225"/>
      <c r="D146" s="224"/>
      <c r="E146" s="225"/>
      <c r="F146" s="225"/>
      <c r="G146" s="225"/>
      <c r="H146" s="225"/>
      <c r="I146" s="225"/>
      <c r="J146" s="225"/>
      <c r="K146" s="225"/>
      <c r="L146" s="225"/>
      <c r="M146" s="225"/>
      <c r="N146" s="224"/>
      <c r="O146" s="225"/>
      <c r="P146" s="225"/>
      <c r="Q146" s="225"/>
      <c r="R146" s="225"/>
      <c r="S146" s="225"/>
      <c r="T146" s="225"/>
      <c r="U146" s="225"/>
      <c r="V146" s="225"/>
      <c r="W146" s="225"/>
      <c r="X146" s="225"/>
      <c r="Y146" s="225"/>
      <c r="Z146" s="225"/>
    </row>
    <row r="147" spans="1:26" ht="15.75" customHeight="1">
      <c r="A147" s="224"/>
      <c r="B147" s="225"/>
      <c r="C147" s="225"/>
      <c r="D147" s="224"/>
      <c r="E147" s="225"/>
      <c r="F147" s="225"/>
      <c r="G147" s="225"/>
      <c r="H147" s="225"/>
      <c r="I147" s="225"/>
      <c r="J147" s="225"/>
      <c r="K147" s="225"/>
      <c r="L147" s="225"/>
      <c r="M147" s="225"/>
      <c r="N147" s="224"/>
      <c r="O147" s="225"/>
      <c r="P147" s="225"/>
      <c r="Q147" s="225"/>
      <c r="R147" s="225"/>
      <c r="S147" s="225"/>
      <c r="T147" s="225"/>
      <c r="U147" s="225"/>
      <c r="V147" s="225"/>
      <c r="W147" s="225"/>
      <c r="X147" s="225"/>
      <c r="Y147" s="225"/>
      <c r="Z147" s="225"/>
    </row>
    <row r="148" spans="1:26" ht="15.75" customHeight="1">
      <c r="A148" s="224"/>
      <c r="B148" s="225"/>
      <c r="C148" s="225"/>
      <c r="D148" s="224"/>
      <c r="E148" s="225"/>
      <c r="F148" s="225"/>
      <c r="G148" s="225"/>
      <c r="H148" s="225"/>
      <c r="I148" s="225"/>
      <c r="J148" s="225"/>
      <c r="K148" s="225"/>
      <c r="L148" s="225"/>
      <c r="M148" s="225"/>
      <c r="N148" s="224"/>
      <c r="O148" s="225"/>
      <c r="P148" s="225"/>
      <c r="Q148" s="225"/>
      <c r="R148" s="225"/>
      <c r="S148" s="225"/>
      <c r="T148" s="225"/>
      <c r="U148" s="225"/>
      <c r="V148" s="225"/>
      <c r="W148" s="225"/>
      <c r="X148" s="225"/>
      <c r="Y148" s="225"/>
      <c r="Z148" s="225"/>
    </row>
    <row r="149" spans="1:26" ht="15.75" customHeight="1">
      <c r="A149" s="224"/>
      <c r="B149" s="225"/>
      <c r="C149" s="225"/>
      <c r="D149" s="224"/>
      <c r="E149" s="225"/>
      <c r="F149" s="225"/>
      <c r="G149" s="225"/>
      <c r="H149" s="225"/>
      <c r="I149" s="225"/>
      <c r="J149" s="225"/>
      <c r="K149" s="225"/>
      <c r="L149" s="225"/>
      <c r="M149" s="225"/>
      <c r="N149" s="224"/>
      <c r="O149" s="225"/>
      <c r="P149" s="225"/>
      <c r="Q149" s="225"/>
      <c r="R149" s="225"/>
      <c r="S149" s="225"/>
      <c r="T149" s="225"/>
      <c r="U149" s="225"/>
      <c r="V149" s="225"/>
      <c r="W149" s="225"/>
      <c r="X149" s="225"/>
      <c r="Y149" s="225"/>
      <c r="Z149" s="225"/>
    </row>
    <row r="150" spans="1:26" ht="15.75" customHeight="1">
      <c r="A150" s="224"/>
      <c r="B150" s="225"/>
      <c r="C150" s="225"/>
      <c r="D150" s="224"/>
      <c r="E150" s="225"/>
      <c r="F150" s="225"/>
      <c r="G150" s="225"/>
      <c r="H150" s="225"/>
      <c r="I150" s="225"/>
      <c r="J150" s="225"/>
      <c r="K150" s="225"/>
      <c r="L150" s="225"/>
      <c r="M150" s="225"/>
      <c r="N150" s="224"/>
      <c r="O150" s="225"/>
      <c r="P150" s="225"/>
      <c r="Q150" s="225"/>
      <c r="R150" s="225"/>
      <c r="S150" s="225"/>
      <c r="T150" s="225"/>
      <c r="U150" s="225"/>
      <c r="V150" s="225"/>
      <c r="W150" s="225"/>
      <c r="X150" s="225"/>
      <c r="Y150" s="225"/>
      <c r="Z150" s="225"/>
    </row>
    <row r="151" spans="1:26" ht="15.75" customHeight="1">
      <c r="A151" s="224"/>
      <c r="B151" s="225"/>
      <c r="C151" s="225"/>
      <c r="D151" s="224"/>
      <c r="E151" s="225"/>
      <c r="F151" s="225"/>
      <c r="G151" s="225"/>
      <c r="H151" s="225"/>
      <c r="I151" s="225"/>
      <c r="J151" s="225"/>
      <c r="K151" s="225"/>
      <c r="L151" s="225"/>
      <c r="M151" s="225"/>
      <c r="N151" s="224"/>
      <c r="O151" s="225"/>
      <c r="P151" s="225"/>
      <c r="Q151" s="225"/>
      <c r="R151" s="225"/>
      <c r="S151" s="225"/>
      <c r="T151" s="225"/>
      <c r="U151" s="225"/>
      <c r="V151" s="225"/>
      <c r="W151" s="225"/>
      <c r="X151" s="225"/>
      <c r="Y151" s="225"/>
      <c r="Z151" s="225"/>
    </row>
    <row r="152" spans="1:26" ht="15.75" customHeight="1">
      <c r="A152" s="224"/>
      <c r="B152" s="225"/>
      <c r="C152" s="225"/>
      <c r="D152" s="224"/>
      <c r="E152" s="225"/>
      <c r="F152" s="225"/>
      <c r="G152" s="225"/>
      <c r="H152" s="225"/>
      <c r="I152" s="225"/>
      <c r="J152" s="225"/>
      <c r="K152" s="225"/>
      <c r="L152" s="225"/>
      <c r="M152" s="225"/>
      <c r="N152" s="224"/>
      <c r="O152" s="225"/>
      <c r="P152" s="225"/>
      <c r="Q152" s="225"/>
      <c r="R152" s="225"/>
      <c r="S152" s="225"/>
      <c r="T152" s="225"/>
      <c r="U152" s="225"/>
      <c r="V152" s="225"/>
      <c r="W152" s="225"/>
      <c r="X152" s="225"/>
      <c r="Y152" s="225"/>
      <c r="Z152" s="225"/>
    </row>
    <row r="153" spans="1:26" ht="15.75" customHeight="1">
      <c r="A153" s="224"/>
      <c r="B153" s="225"/>
      <c r="C153" s="225"/>
      <c r="D153" s="224"/>
      <c r="E153" s="225"/>
      <c r="F153" s="225"/>
      <c r="G153" s="225"/>
      <c r="H153" s="225"/>
      <c r="I153" s="225"/>
      <c r="J153" s="225"/>
      <c r="K153" s="225"/>
      <c r="L153" s="225"/>
      <c r="M153" s="225"/>
      <c r="N153" s="224"/>
      <c r="O153" s="225"/>
      <c r="P153" s="225"/>
      <c r="Q153" s="225"/>
      <c r="R153" s="225"/>
      <c r="S153" s="225"/>
      <c r="T153" s="225"/>
      <c r="U153" s="225"/>
      <c r="V153" s="225"/>
      <c r="W153" s="225"/>
      <c r="X153" s="225"/>
      <c r="Y153" s="225"/>
      <c r="Z153" s="225"/>
    </row>
    <row r="154" spans="1:26" ht="15.75" customHeight="1">
      <c r="A154" s="224"/>
      <c r="B154" s="225"/>
      <c r="C154" s="225"/>
      <c r="D154" s="224"/>
      <c r="E154" s="225"/>
      <c r="F154" s="225"/>
      <c r="G154" s="225"/>
      <c r="H154" s="225"/>
      <c r="I154" s="225"/>
      <c r="J154" s="225"/>
      <c r="K154" s="225"/>
      <c r="L154" s="225"/>
      <c r="M154" s="225"/>
      <c r="N154" s="224"/>
      <c r="O154" s="225"/>
      <c r="P154" s="225"/>
      <c r="Q154" s="225"/>
      <c r="R154" s="225"/>
      <c r="S154" s="225"/>
      <c r="T154" s="225"/>
      <c r="U154" s="225"/>
      <c r="V154" s="225"/>
      <c r="W154" s="225"/>
      <c r="X154" s="225"/>
      <c r="Y154" s="225"/>
      <c r="Z154" s="225"/>
    </row>
    <row r="155" spans="1:26" ht="15.75" customHeight="1">
      <c r="A155" s="224"/>
      <c r="B155" s="225"/>
      <c r="C155" s="225"/>
      <c r="D155" s="224"/>
      <c r="E155" s="225"/>
      <c r="F155" s="225"/>
      <c r="G155" s="225"/>
      <c r="H155" s="225"/>
      <c r="I155" s="225"/>
      <c r="J155" s="225"/>
      <c r="K155" s="225"/>
      <c r="L155" s="225"/>
      <c r="M155" s="225"/>
      <c r="N155" s="224"/>
      <c r="O155" s="225"/>
      <c r="P155" s="225"/>
      <c r="Q155" s="225"/>
      <c r="R155" s="225"/>
      <c r="S155" s="225"/>
      <c r="T155" s="225"/>
      <c r="U155" s="225"/>
      <c r="V155" s="225"/>
      <c r="W155" s="225"/>
      <c r="X155" s="225"/>
      <c r="Y155" s="225"/>
      <c r="Z155" s="225"/>
    </row>
    <row r="156" spans="1:26" ht="15.75" customHeight="1">
      <c r="A156" s="224"/>
      <c r="B156" s="225"/>
      <c r="C156" s="225"/>
      <c r="D156" s="224"/>
      <c r="E156" s="225"/>
      <c r="F156" s="225"/>
      <c r="G156" s="225"/>
      <c r="H156" s="225"/>
      <c r="I156" s="225"/>
      <c r="J156" s="225"/>
      <c r="K156" s="225"/>
      <c r="L156" s="225"/>
      <c r="M156" s="225"/>
      <c r="N156" s="224"/>
      <c r="O156" s="225"/>
      <c r="P156" s="225"/>
      <c r="Q156" s="225"/>
      <c r="R156" s="225"/>
      <c r="S156" s="225"/>
      <c r="T156" s="225"/>
      <c r="U156" s="225"/>
      <c r="V156" s="225"/>
      <c r="W156" s="225"/>
      <c r="X156" s="225"/>
      <c r="Y156" s="225"/>
      <c r="Z156" s="225"/>
    </row>
    <row r="157" spans="1:26" ht="15.75" customHeight="1">
      <c r="A157" s="224"/>
      <c r="B157" s="225"/>
      <c r="C157" s="225"/>
      <c r="D157" s="224"/>
      <c r="E157" s="225"/>
      <c r="F157" s="225"/>
      <c r="G157" s="225"/>
      <c r="H157" s="225"/>
      <c r="I157" s="225"/>
      <c r="J157" s="225"/>
      <c r="K157" s="225"/>
      <c r="L157" s="225"/>
      <c r="M157" s="225"/>
      <c r="N157" s="224"/>
      <c r="O157" s="225"/>
      <c r="P157" s="225"/>
      <c r="Q157" s="225"/>
      <c r="R157" s="225"/>
      <c r="S157" s="225"/>
      <c r="T157" s="225"/>
      <c r="U157" s="225"/>
      <c r="V157" s="225"/>
      <c r="W157" s="225"/>
      <c r="X157" s="225"/>
      <c r="Y157" s="225"/>
      <c r="Z157" s="225"/>
    </row>
    <row r="158" spans="1:26" ht="15.75" customHeight="1">
      <c r="A158" s="224"/>
      <c r="B158" s="225"/>
      <c r="C158" s="225"/>
      <c r="D158" s="224"/>
      <c r="E158" s="225"/>
      <c r="F158" s="225"/>
      <c r="G158" s="225"/>
      <c r="H158" s="225"/>
      <c r="I158" s="225"/>
      <c r="J158" s="225"/>
      <c r="K158" s="225"/>
      <c r="L158" s="225"/>
      <c r="M158" s="225"/>
      <c r="N158" s="224"/>
      <c r="O158" s="225"/>
      <c r="P158" s="225"/>
      <c r="Q158" s="225"/>
      <c r="R158" s="225"/>
      <c r="S158" s="225"/>
      <c r="T158" s="225"/>
      <c r="U158" s="225"/>
      <c r="V158" s="225"/>
      <c r="W158" s="225"/>
      <c r="X158" s="225"/>
      <c r="Y158" s="225"/>
      <c r="Z158" s="225"/>
    </row>
    <row r="159" spans="1:26" ht="15.75" customHeight="1">
      <c r="A159" s="224"/>
      <c r="B159" s="225"/>
      <c r="C159" s="225"/>
      <c r="D159" s="224"/>
      <c r="E159" s="225"/>
      <c r="F159" s="225"/>
      <c r="G159" s="225"/>
      <c r="H159" s="225"/>
      <c r="I159" s="225"/>
      <c r="J159" s="225"/>
      <c r="K159" s="225"/>
      <c r="L159" s="225"/>
      <c r="M159" s="225"/>
      <c r="N159" s="224"/>
      <c r="O159" s="225"/>
      <c r="P159" s="225"/>
      <c r="Q159" s="225"/>
      <c r="R159" s="225"/>
      <c r="S159" s="225"/>
      <c r="T159" s="225"/>
      <c r="U159" s="225"/>
      <c r="V159" s="225"/>
      <c r="W159" s="225"/>
      <c r="X159" s="225"/>
      <c r="Y159" s="225"/>
      <c r="Z159" s="225"/>
    </row>
    <row r="160" spans="1:26" ht="15.75" customHeight="1">
      <c r="A160" s="224"/>
      <c r="B160" s="225"/>
      <c r="C160" s="225"/>
      <c r="D160" s="224"/>
      <c r="E160" s="225"/>
      <c r="F160" s="225"/>
      <c r="G160" s="225"/>
      <c r="H160" s="225"/>
      <c r="I160" s="225"/>
      <c r="J160" s="225"/>
      <c r="K160" s="225"/>
      <c r="L160" s="225"/>
      <c r="M160" s="225"/>
      <c r="N160" s="224"/>
      <c r="O160" s="225"/>
      <c r="P160" s="225"/>
      <c r="Q160" s="225"/>
      <c r="R160" s="225"/>
      <c r="S160" s="225"/>
      <c r="T160" s="225"/>
      <c r="U160" s="225"/>
      <c r="V160" s="225"/>
      <c r="W160" s="225"/>
      <c r="X160" s="225"/>
      <c r="Y160" s="225"/>
      <c r="Z160" s="225"/>
    </row>
    <row r="161" spans="1:26" ht="15.75" customHeight="1">
      <c r="A161" s="224"/>
      <c r="B161" s="225"/>
      <c r="C161" s="225"/>
      <c r="D161" s="224"/>
      <c r="E161" s="225"/>
      <c r="F161" s="225"/>
      <c r="G161" s="225"/>
      <c r="H161" s="225"/>
      <c r="I161" s="225"/>
      <c r="J161" s="225"/>
      <c r="K161" s="225"/>
      <c r="L161" s="225"/>
      <c r="M161" s="225"/>
      <c r="N161" s="224"/>
      <c r="O161" s="225"/>
      <c r="P161" s="225"/>
      <c r="Q161" s="225"/>
      <c r="R161" s="225"/>
      <c r="S161" s="225"/>
      <c r="T161" s="225"/>
      <c r="U161" s="225"/>
      <c r="V161" s="225"/>
      <c r="W161" s="225"/>
      <c r="X161" s="225"/>
      <c r="Y161" s="225"/>
      <c r="Z161" s="225"/>
    </row>
    <row r="162" spans="1:26" ht="15.75" customHeight="1">
      <c r="A162" s="224"/>
      <c r="B162" s="225"/>
      <c r="C162" s="225"/>
      <c r="D162" s="224"/>
      <c r="E162" s="225"/>
      <c r="F162" s="225"/>
      <c r="G162" s="225"/>
      <c r="H162" s="225"/>
      <c r="I162" s="225"/>
      <c r="J162" s="225"/>
      <c r="K162" s="225"/>
      <c r="L162" s="225"/>
      <c r="M162" s="225"/>
      <c r="N162" s="224"/>
      <c r="O162" s="225"/>
      <c r="P162" s="225"/>
      <c r="Q162" s="225"/>
      <c r="R162" s="225"/>
      <c r="S162" s="225"/>
      <c r="T162" s="225"/>
      <c r="U162" s="225"/>
      <c r="V162" s="225"/>
      <c r="W162" s="225"/>
      <c r="X162" s="225"/>
      <c r="Y162" s="225"/>
      <c r="Z162" s="225"/>
    </row>
    <row r="163" spans="1:26" ht="15.75" customHeight="1">
      <c r="A163" s="224"/>
      <c r="B163" s="225"/>
      <c r="C163" s="225"/>
      <c r="D163" s="224"/>
      <c r="E163" s="225"/>
      <c r="F163" s="225"/>
      <c r="G163" s="225"/>
      <c r="H163" s="225"/>
      <c r="I163" s="225"/>
      <c r="J163" s="225"/>
      <c r="K163" s="225"/>
      <c r="L163" s="225"/>
      <c r="M163" s="225"/>
      <c r="N163" s="224"/>
      <c r="O163" s="225"/>
      <c r="P163" s="225"/>
      <c r="Q163" s="225"/>
      <c r="R163" s="225"/>
      <c r="S163" s="225"/>
      <c r="T163" s="225"/>
      <c r="U163" s="225"/>
      <c r="V163" s="225"/>
      <c r="W163" s="225"/>
      <c r="X163" s="225"/>
      <c r="Y163" s="225"/>
      <c r="Z163" s="225"/>
    </row>
    <row r="164" spans="1:26" ht="15.75" customHeight="1">
      <c r="A164" s="224"/>
      <c r="B164" s="225"/>
      <c r="C164" s="225"/>
      <c r="D164" s="224"/>
      <c r="E164" s="225"/>
      <c r="F164" s="225"/>
      <c r="G164" s="225"/>
      <c r="H164" s="225"/>
      <c r="I164" s="225"/>
      <c r="J164" s="225"/>
      <c r="K164" s="225"/>
      <c r="L164" s="225"/>
      <c r="M164" s="225"/>
      <c r="N164" s="224"/>
      <c r="O164" s="225"/>
      <c r="P164" s="225"/>
      <c r="Q164" s="225"/>
      <c r="R164" s="225"/>
      <c r="S164" s="225"/>
      <c r="T164" s="225"/>
      <c r="U164" s="225"/>
      <c r="V164" s="225"/>
      <c r="W164" s="225"/>
      <c r="X164" s="225"/>
      <c r="Y164" s="225"/>
      <c r="Z164" s="225"/>
    </row>
    <row r="165" spans="1:26" ht="15.75" customHeight="1">
      <c r="A165" s="224"/>
      <c r="B165" s="225"/>
      <c r="C165" s="225"/>
      <c r="D165" s="224"/>
      <c r="E165" s="225"/>
      <c r="F165" s="225"/>
      <c r="G165" s="225"/>
      <c r="H165" s="225"/>
      <c r="I165" s="225"/>
      <c r="J165" s="225"/>
      <c r="K165" s="225"/>
      <c r="L165" s="225"/>
      <c r="M165" s="225"/>
      <c r="N165" s="224"/>
      <c r="O165" s="225"/>
      <c r="P165" s="225"/>
      <c r="Q165" s="225"/>
      <c r="R165" s="225"/>
      <c r="S165" s="225"/>
      <c r="T165" s="225"/>
      <c r="U165" s="225"/>
      <c r="V165" s="225"/>
      <c r="W165" s="225"/>
      <c r="X165" s="225"/>
      <c r="Y165" s="225"/>
      <c r="Z165" s="225"/>
    </row>
    <row r="166" spans="1:26" ht="15.75" customHeight="1">
      <c r="A166" s="224"/>
      <c r="B166" s="225"/>
      <c r="C166" s="225"/>
      <c r="D166" s="224"/>
      <c r="E166" s="225"/>
      <c r="F166" s="225"/>
      <c r="G166" s="225"/>
      <c r="H166" s="225"/>
      <c r="I166" s="225"/>
      <c r="J166" s="225"/>
      <c r="K166" s="225"/>
      <c r="L166" s="225"/>
      <c r="M166" s="225"/>
      <c r="N166" s="224"/>
      <c r="O166" s="225"/>
      <c r="P166" s="225"/>
      <c r="Q166" s="225"/>
      <c r="R166" s="225"/>
      <c r="S166" s="225"/>
      <c r="T166" s="225"/>
      <c r="U166" s="225"/>
      <c r="V166" s="225"/>
      <c r="W166" s="225"/>
      <c r="X166" s="225"/>
      <c r="Y166" s="225"/>
      <c r="Z166" s="225"/>
    </row>
    <row r="167" spans="1:26" ht="15.75" customHeight="1">
      <c r="A167" s="224"/>
      <c r="B167" s="225"/>
      <c r="C167" s="225"/>
      <c r="D167" s="224"/>
      <c r="E167" s="225"/>
      <c r="F167" s="225"/>
      <c r="G167" s="225"/>
      <c r="H167" s="225"/>
      <c r="I167" s="225"/>
      <c r="J167" s="225"/>
      <c r="K167" s="225"/>
      <c r="L167" s="225"/>
      <c r="M167" s="225"/>
      <c r="N167" s="224"/>
      <c r="O167" s="225"/>
      <c r="P167" s="225"/>
      <c r="Q167" s="225"/>
      <c r="R167" s="225"/>
      <c r="S167" s="225"/>
      <c r="T167" s="225"/>
      <c r="U167" s="225"/>
      <c r="V167" s="225"/>
      <c r="W167" s="225"/>
      <c r="X167" s="225"/>
      <c r="Y167" s="225"/>
      <c r="Z167" s="225"/>
    </row>
    <row r="168" spans="1:26" ht="15.75" customHeight="1">
      <c r="A168" s="224"/>
      <c r="B168" s="225"/>
      <c r="C168" s="225"/>
      <c r="D168" s="224"/>
      <c r="E168" s="225"/>
      <c r="F168" s="225"/>
      <c r="G168" s="225"/>
      <c r="H168" s="225"/>
      <c r="I168" s="225"/>
      <c r="J168" s="225"/>
      <c r="K168" s="225"/>
      <c r="L168" s="225"/>
      <c r="M168" s="225"/>
      <c r="N168" s="224"/>
      <c r="O168" s="225"/>
      <c r="P168" s="225"/>
      <c r="Q168" s="225"/>
      <c r="R168" s="225"/>
      <c r="S168" s="225"/>
      <c r="T168" s="225"/>
      <c r="U168" s="225"/>
      <c r="V168" s="225"/>
      <c r="W168" s="225"/>
      <c r="X168" s="225"/>
      <c r="Y168" s="225"/>
      <c r="Z168" s="225"/>
    </row>
    <row r="169" spans="1:26" ht="15.75" customHeight="1">
      <c r="A169" s="224"/>
      <c r="B169" s="225"/>
      <c r="C169" s="225"/>
      <c r="D169" s="224"/>
      <c r="E169" s="225"/>
      <c r="F169" s="225"/>
      <c r="G169" s="225"/>
      <c r="H169" s="225"/>
      <c r="I169" s="225"/>
      <c r="J169" s="225"/>
      <c r="K169" s="225"/>
      <c r="L169" s="225"/>
      <c r="M169" s="225"/>
      <c r="N169" s="224"/>
      <c r="O169" s="225"/>
      <c r="P169" s="225"/>
      <c r="Q169" s="225"/>
      <c r="R169" s="225"/>
      <c r="S169" s="225"/>
      <c r="T169" s="225"/>
      <c r="U169" s="225"/>
      <c r="V169" s="225"/>
      <c r="W169" s="225"/>
      <c r="X169" s="225"/>
      <c r="Y169" s="225"/>
      <c r="Z169" s="225"/>
    </row>
    <row r="170" spans="1:26" ht="15.75" customHeight="1">
      <c r="A170" s="224"/>
      <c r="B170" s="225"/>
      <c r="C170" s="225"/>
      <c r="D170" s="224"/>
      <c r="E170" s="225"/>
      <c r="F170" s="225"/>
      <c r="G170" s="225"/>
      <c r="H170" s="225"/>
      <c r="I170" s="225"/>
      <c r="J170" s="225"/>
      <c r="K170" s="225"/>
      <c r="L170" s="225"/>
      <c r="M170" s="225"/>
      <c r="N170" s="224"/>
      <c r="O170" s="225"/>
      <c r="P170" s="225"/>
      <c r="Q170" s="225"/>
      <c r="R170" s="225"/>
      <c r="S170" s="225"/>
      <c r="T170" s="225"/>
      <c r="U170" s="225"/>
      <c r="V170" s="225"/>
      <c r="W170" s="225"/>
      <c r="X170" s="225"/>
      <c r="Y170" s="225"/>
      <c r="Z170" s="225"/>
    </row>
    <row r="171" spans="1:26" ht="15.75" customHeight="1">
      <c r="A171" s="224"/>
      <c r="B171" s="225"/>
      <c r="C171" s="225"/>
      <c r="D171" s="224"/>
      <c r="E171" s="225"/>
      <c r="F171" s="225"/>
      <c r="G171" s="225"/>
      <c r="H171" s="225"/>
      <c r="I171" s="225"/>
      <c r="J171" s="225"/>
      <c r="K171" s="225"/>
      <c r="L171" s="225"/>
      <c r="M171" s="225"/>
      <c r="N171" s="224"/>
      <c r="O171" s="225"/>
      <c r="P171" s="225"/>
      <c r="Q171" s="225"/>
      <c r="R171" s="225"/>
      <c r="S171" s="225"/>
      <c r="T171" s="225"/>
      <c r="U171" s="225"/>
      <c r="V171" s="225"/>
      <c r="W171" s="225"/>
      <c r="X171" s="225"/>
      <c r="Y171" s="225"/>
      <c r="Z171" s="225"/>
    </row>
    <row r="172" spans="1:26" ht="15.75" customHeight="1">
      <c r="A172" s="224"/>
      <c r="B172" s="225"/>
      <c r="C172" s="225"/>
      <c r="D172" s="224"/>
      <c r="E172" s="225"/>
      <c r="F172" s="225"/>
      <c r="G172" s="225"/>
      <c r="H172" s="225"/>
      <c r="I172" s="225"/>
      <c r="J172" s="225"/>
      <c r="K172" s="225"/>
      <c r="L172" s="225"/>
      <c r="M172" s="225"/>
      <c r="N172" s="224"/>
      <c r="O172" s="225"/>
      <c r="P172" s="225"/>
      <c r="Q172" s="225"/>
      <c r="R172" s="225"/>
      <c r="S172" s="225"/>
      <c r="T172" s="225"/>
      <c r="U172" s="225"/>
      <c r="V172" s="225"/>
      <c r="W172" s="225"/>
      <c r="X172" s="225"/>
      <c r="Y172" s="225"/>
      <c r="Z172" s="225"/>
    </row>
    <row r="173" spans="1:26" ht="15.75" customHeight="1">
      <c r="A173" s="224"/>
      <c r="B173" s="225"/>
      <c r="C173" s="225"/>
      <c r="D173" s="224"/>
      <c r="E173" s="225"/>
      <c r="F173" s="225"/>
      <c r="G173" s="225"/>
      <c r="H173" s="225"/>
      <c r="I173" s="225"/>
      <c r="J173" s="225"/>
      <c r="K173" s="225"/>
      <c r="L173" s="225"/>
      <c r="M173" s="225"/>
      <c r="N173" s="224"/>
      <c r="O173" s="225"/>
      <c r="P173" s="225"/>
      <c r="Q173" s="225"/>
      <c r="R173" s="225"/>
      <c r="S173" s="225"/>
      <c r="T173" s="225"/>
      <c r="U173" s="225"/>
      <c r="V173" s="225"/>
      <c r="W173" s="225"/>
      <c r="X173" s="225"/>
      <c r="Y173" s="225"/>
      <c r="Z173" s="225"/>
    </row>
    <row r="174" spans="1:26" ht="15.75" customHeight="1">
      <c r="A174" s="224"/>
      <c r="B174" s="225"/>
      <c r="C174" s="225"/>
      <c r="D174" s="224"/>
      <c r="E174" s="225"/>
      <c r="F174" s="225"/>
      <c r="G174" s="225"/>
      <c r="H174" s="225"/>
      <c r="I174" s="225"/>
      <c r="J174" s="225"/>
      <c r="K174" s="225"/>
      <c r="L174" s="225"/>
      <c r="M174" s="225"/>
      <c r="N174" s="224"/>
      <c r="O174" s="225"/>
      <c r="P174" s="225"/>
      <c r="Q174" s="225"/>
      <c r="R174" s="225"/>
      <c r="S174" s="225"/>
      <c r="T174" s="225"/>
      <c r="U174" s="225"/>
      <c r="V174" s="225"/>
      <c r="W174" s="225"/>
      <c r="X174" s="225"/>
      <c r="Y174" s="225"/>
      <c r="Z174" s="225"/>
    </row>
    <row r="175" spans="1:26" ht="15.75" customHeight="1">
      <c r="A175" s="224"/>
      <c r="B175" s="225"/>
      <c r="C175" s="225"/>
      <c r="D175" s="224"/>
      <c r="E175" s="225"/>
      <c r="F175" s="225"/>
      <c r="G175" s="225"/>
      <c r="H175" s="225"/>
      <c r="I175" s="225"/>
      <c r="J175" s="225"/>
      <c r="K175" s="225"/>
      <c r="L175" s="225"/>
      <c r="M175" s="225"/>
      <c r="N175" s="224"/>
      <c r="O175" s="225"/>
      <c r="P175" s="225"/>
      <c r="Q175" s="225"/>
      <c r="R175" s="225"/>
      <c r="S175" s="225"/>
      <c r="T175" s="225"/>
      <c r="U175" s="225"/>
      <c r="V175" s="225"/>
      <c r="W175" s="225"/>
      <c r="X175" s="225"/>
      <c r="Y175" s="225"/>
      <c r="Z175" s="225"/>
    </row>
    <row r="176" spans="1:26" ht="15.75" customHeight="1">
      <c r="A176" s="224"/>
      <c r="B176" s="225"/>
      <c r="C176" s="225"/>
      <c r="D176" s="224"/>
      <c r="E176" s="225"/>
      <c r="F176" s="225"/>
      <c r="G176" s="225"/>
      <c r="H176" s="225"/>
      <c r="I176" s="225"/>
      <c r="J176" s="225"/>
      <c r="K176" s="225"/>
      <c r="L176" s="225"/>
      <c r="M176" s="225"/>
      <c r="N176" s="224"/>
      <c r="O176" s="225"/>
      <c r="P176" s="225"/>
      <c r="Q176" s="225"/>
      <c r="R176" s="225"/>
      <c r="S176" s="225"/>
      <c r="T176" s="225"/>
      <c r="U176" s="225"/>
      <c r="V176" s="225"/>
      <c r="W176" s="225"/>
      <c r="X176" s="225"/>
      <c r="Y176" s="225"/>
      <c r="Z176" s="225"/>
    </row>
    <row r="177" spans="1:26" ht="15.75" customHeight="1">
      <c r="A177" s="224"/>
      <c r="B177" s="225"/>
      <c r="C177" s="225"/>
      <c r="D177" s="224"/>
      <c r="E177" s="225"/>
      <c r="F177" s="225"/>
      <c r="G177" s="225"/>
      <c r="H177" s="225"/>
      <c r="I177" s="225"/>
      <c r="J177" s="225"/>
      <c r="K177" s="225"/>
      <c r="L177" s="225"/>
      <c r="M177" s="225"/>
      <c r="N177" s="224"/>
      <c r="O177" s="225"/>
      <c r="P177" s="225"/>
      <c r="Q177" s="225"/>
      <c r="R177" s="225"/>
      <c r="S177" s="225"/>
      <c r="T177" s="225"/>
      <c r="U177" s="225"/>
      <c r="V177" s="225"/>
      <c r="W177" s="225"/>
      <c r="X177" s="225"/>
      <c r="Y177" s="225"/>
      <c r="Z177" s="225"/>
    </row>
    <row r="178" spans="1:26" ht="15.75" customHeight="1">
      <c r="A178" s="224"/>
      <c r="B178" s="225"/>
      <c r="C178" s="225"/>
      <c r="D178" s="224"/>
      <c r="E178" s="225"/>
      <c r="F178" s="225"/>
      <c r="G178" s="225"/>
      <c r="H178" s="225"/>
      <c r="I178" s="225"/>
      <c r="J178" s="225"/>
      <c r="K178" s="225"/>
      <c r="L178" s="225"/>
      <c r="M178" s="225"/>
      <c r="N178" s="224"/>
      <c r="O178" s="225"/>
      <c r="P178" s="225"/>
      <c r="Q178" s="225"/>
      <c r="R178" s="225"/>
      <c r="S178" s="225"/>
      <c r="T178" s="225"/>
      <c r="U178" s="225"/>
      <c r="V178" s="225"/>
      <c r="W178" s="225"/>
      <c r="X178" s="225"/>
      <c r="Y178" s="225"/>
      <c r="Z178" s="225"/>
    </row>
    <row r="179" spans="1:26" ht="15.75" customHeight="1">
      <c r="A179" s="224"/>
      <c r="B179" s="225"/>
      <c r="C179" s="225"/>
      <c r="D179" s="224"/>
      <c r="E179" s="225"/>
      <c r="F179" s="225"/>
      <c r="G179" s="225"/>
      <c r="H179" s="225"/>
      <c r="I179" s="225"/>
      <c r="J179" s="225"/>
      <c r="K179" s="225"/>
      <c r="L179" s="225"/>
      <c r="M179" s="225"/>
      <c r="N179" s="224"/>
      <c r="O179" s="225"/>
      <c r="P179" s="225"/>
      <c r="Q179" s="225"/>
      <c r="R179" s="225"/>
      <c r="S179" s="225"/>
      <c r="T179" s="225"/>
      <c r="U179" s="225"/>
      <c r="V179" s="225"/>
      <c r="W179" s="225"/>
      <c r="X179" s="225"/>
      <c r="Y179" s="225"/>
      <c r="Z179" s="225"/>
    </row>
    <row r="180" spans="1:26" ht="15.75" customHeight="1">
      <c r="A180" s="224"/>
      <c r="B180" s="225"/>
      <c r="C180" s="225"/>
      <c r="D180" s="224"/>
      <c r="E180" s="225"/>
      <c r="F180" s="225"/>
      <c r="G180" s="225"/>
      <c r="H180" s="225"/>
      <c r="I180" s="225"/>
      <c r="J180" s="225"/>
      <c r="K180" s="225"/>
      <c r="L180" s="225"/>
      <c r="M180" s="225"/>
      <c r="N180" s="224"/>
      <c r="O180" s="225"/>
      <c r="P180" s="225"/>
      <c r="Q180" s="225"/>
      <c r="R180" s="225"/>
      <c r="S180" s="225"/>
      <c r="T180" s="225"/>
      <c r="U180" s="225"/>
      <c r="V180" s="225"/>
      <c r="W180" s="225"/>
      <c r="X180" s="225"/>
      <c r="Y180" s="225"/>
      <c r="Z180" s="225"/>
    </row>
    <row r="181" spans="1:26" ht="15.75" customHeight="1">
      <c r="A181" s="224"/>
      <c r="B181" s="225"/>
      <c r="C181" s="225"/>
      <c r="D181" s="224"/>
      <c r="E181" s="225"/>
      <c r="F181" s="225"/>
      <c r="G181" s="225"/>
      <c r="H181" s="225"/>
      <c r="I181" s="225"/>
      <c r="J181" s="225"/>
      <c r="K181" s="225"/>
      <c r="L181" s="225"/>
      <c r="M181" s="225"/>
      <c r="N181" s="224"/>
      <c r="O181" s="225"/>
      <c r="P181" s="225"/>
      <c r="Q181" s="225"/>
      <c r="R181" s="225"/>
      <c r="S181" s="225"/>
      <c r="T181" s="225"/>
      <c r="U181" s="225"/>
      <c r="V181" s="225"/>
      <c r="W181" s="225"/>
      <c r="X181" s="225"/>
      <c r="Y181" s="225"/>
      <c r="Z181" s="225"/>
    </row>
    <row r="182" spans="1:26" ht="15.75" customHeight="1">
      <c r="A182" s="224"/>
      <c r="B182" s="225"/>
      <c r="C182" s="225"/>
      <c r="D182" s="224"/>
      <c r="E182" s="225"/>
      <c r="F182" s="225"/>
      <c r="G182" s="225"/>
      <c r="H182" s="225"/>
      <c r="I182" s="225"/>
      <c r="J182" s="225"/>
      <c r="K182" s="225"/>
      <c r="L182" s="225"/>
      <c r="M182" s="225"/>
      <c r="N182" s="224"/>
      <c r="O182" s="225"/>
      <c r="P182" s="225"/>
      <c r="Q182" s="225"/>
      <c r="R182" s="225"/>
      <c r="S182" s="225"/>
      <c r="T182" s="225"/>
      <c r="U182" s="225"/>
      <c r="V182" s="225"/>
      <c r="W182" s="225"/>
      <c r="X182" s="225"/>
      <c r="Y182" s="225"/>
      <c r="Z182" s="225"/>
    </row>
    <row r="183" spans="1:26" ht="15.75" customHeight="1">
      <c r="A183" s="224"/>
      <c r="B183" s="225"/>
      <c r="C183" s="225"/>
      <c r="D183" s="224"/>
      <c r="E183" s="225"/>
      <c r="F183" s="225"/>
      <c r="G183" s="225"/>
      <c r="H183" s="225"/>
      <c r="I183" s="225"/>
      <c r="J183" s="225"/>
      <c r="K183" s="225"/>
      <c r="L183" s="225"/>
      <c r="M183" s="225"/>
      <c r="N183" s="224"/>
      <c r="O183" s="225"/>
      <c r="P183" s="225"/>
      <c r="Q183" s="225"/>
      <c r="R183" s="225"/>
      <c r="S183" s="225"/>
      <c r="T183" s="225"/>
      <c r="U183" s="225"/>
      <c r="V183" s="225"/>
      <c r="W183" s="225"/>
      <c r="X183" s="225"/>
      <c r="Y183" s="225"/>
      <c r="Z183" s="225"/>
    </row>
    <row r="184" spans="1:26" ht="15.75" customHeight="1">
      <c r="A184" s="224"/>
      <c r="B184" s="225"/>
      <c r="C184" s="225"/>
      <c r="D184" s="224"/>
      <c r="E184" s="225"/>
      <c r="F184" s="225"/>
      <c r="G184" s="225"/>
      <c r="H184" s="225"/>
      <c r="I184" s="225"/>
      <c r="J184" s="225"/>
      <c r="K184" s="225"/>
      <c r="L184" s="225"/>
      <c r="M184" s="225"/>
      <c r="N184" s="224"/>
      <c r="O184" s="225"/>
      <c r="P184" s="225"/>
      <c r="Q184" s="225"/>
      <c r="R184" s="225"/>
      <c r="S184" s="225"/>
      <c r="T184" s="225"/>
      <c r="U184" s="225"/>
      <c r="V184" s="225"/>
      <c r="W184" s="225"/>
      <c r="X184" s="225"/>
      <c r="Y184" s="225"/>
      <c r="Z184" s="225"/>
    </row>
    <row r="185" spans="1:26" ht="15.75" customHeight="1">
      <c r="A185" s="224"/>
      <c r="B185" s="225"/>
      <c r="C185" s="225"/>
      <c r="D185" s="224"/>
      <c r="E185" s="225"/>
      <c r="F185" s="225"/>
      <c r="G185" s="225"/>
      <c r="H185" s="225"/>
      <c r="I185" s="225"/>
      <c r="J185" s="225"/>
      <c r="K185" s="225"/>
      <c r="L185" s="225"/>
      <c r="M185" s="225"/>
      <c r="N185" s="224"/>
      <c r="O185" s="225"/>
      <c r="P185" s="225"/>
      <c r="Q185" s="225"/>
      <c r="R185" s="225"/>
      <c r="S185" s="225"/>
      <c r="T185" s="225"/>
      <c r="U185" s="225"/>
      <c r="V185" s="225"/>
      <c r="W185" s="225"/>
      <c r="X185" s="225"/>
      <c r="Y185" s="225"/>
      <c r="Z185" s="225"/>
    </row>
    <row r="186" spans="1:26" ht="15.75" customHeight="1">
      <c r="A186" s="224"/>
      <c r="B186" s="225"/>
      <c r="C186" s="225"/>
      <c r="D186" s="224"/>
      <c r="E186" s="225"/>
      <c r="F186" s="225"/>
      <c r="G186" s="225"/>
      <c r="H186" s="225"/>
      <c r="I186" s="225"/>
      <c r="J186" s="225"/>
      <c r="K186" s="225"/>
      <c r="L186" s="225"/>
      <c r="M186" s="225"/>
      <c r="N186" s="224"/>
      <c r="O186" s="225"/>
      <c r="P186" s="225"/>
      <c r="Q186" s="225"/>
      <c r="R186" s="225"/>
      <c r="S186" s="225"/>
      <c r="T186" s="225"/>
      <c r="U186" s="225"/>
      <c r="V186" s="225"/>
      <c r="W186" s="225"/>
      <c r="X186" s="225"/>
      <c r="Y186" s="225"/>
      <c r="Z186" s="225"/>
    </row>
    <row r="187" spans="1:26" ht="15.75" customHeight="1">
      <c r="A187" s="224"/>
      <c r="B187" s="225"/>
      <c r="C187" s="225"/>
      <c r="D187" s="224"/>
      <c r="E187" s="225"/>
      <c r="F187" s="225"/>
      <c r="G187" s="225"/>
      <c r="H187" s="225"/>
      <c r="I187" s="225"/>
      <c r="J187" s="225"/>
      <c r="K187" s="225"/>
      <c r="L187" s="225"/>
      <c r="M187" s="225"/>
      <c r="N187" s="224"/>
      <c r="O187" s="225"/>
      <c r="P187" s="225"/>
      <c r="Q187" s="225"/>
      <c r="R187" s="225"/>
      <c r="S187" s="225"/>
      <c r="T187" s="225"/>
      <c r="U187" s="225"/>
      <c r="V187" s="225"/>
      <c r="W187" s="225"/>
      <c r="X187" s="225"/>
      <c r="Y187" s="225"/>
      <c r="Z187" s="225"/>
    </row>
    <row r="188" spans="1:26" ht="15.75" customHeight="1">
      <c r="A188" s="224"/>
      <c r="B188" s="225"/>
      <c r="C188" s="225"/>
      <c r="D188" s="224"/>
      <c r="E188" s="225"/>
      <c r="F188" s="225"/>
      <c r="G188" s="225"/>
      <c r="H188" s="225"/>
      <c r="I188" s="225"/>
      <c r="J188" s="225"/>
      <c r="K188" s="225"/>
      <c r="L188" s="225"/>
      <c r="M188" s="225"/>
      <c r="N188" s="224"/>
      <c r="O188" s="225"/>
      <c r="P188" s="225"/>
      <c r="Q188" s="225"/>
      <c r="R188" s="225"/>
      <c r="S188" s="225"/>
      <c r="T188" s="225"/>
      <c r="U188" s="225"/>
      <c r="V188" s="225"/>
      <c r="W188" s="225"/>
      <c r="X188" s="225"/>
      <c r="Y188" s="225"/>
      <c r="Z188" s="225"/>
    </row>
    <row r="189" spans="1:26" ht="15.75" customHeight="1">
      <c r="A189" s="224"/>
      <c r="B189" s="225"/>
      <c r="C189" s="225"/>
      <c r="D189" s="224"/>
      <c r="E189" s="225"/>
      <c r="F189" s="225"/>
      <c r="G189" s="225"/>
      <c r="H189" s="225"/>
      <c r="I189" s="225"/>
      <c r="J189" s="225"/>
      <c r="K189" s="225"/>
      <c r="L189" s="225"/>
      <c r="M189" s="225"/>
      <c r="N189" s="224"/>
      <c r="O189" s="225"/>
      <c r="P189" s="225"/>
      <c r="Q189" s="225"/>
      <c r="R189" s="225"/>
      <c r="S189" s="225"/>
      <c r="T189" s="225"/>
      <c r="U189" s="225"/>
      <c r="V189" s="225"/>
      <c r="W189" s="225"/>
      <c r="X189" s="225"/>
      <c r="Y189" s="225"/>
      <c r="Z189" s="225"/>
    </row>
    <row r="190" spans="1:26" ht="15.75" customHeight="1">
      <c r="A190" s="224"/>
      <c r="B190" s="225"/>
      <c r="C190" s="225"/>
      <c r="D190" s="224"/>
      <c r="E190" s="225"/>
      <c r="F190" s="225"/>
      <c r="G190" s="225"/>
      <c r="H190" s="225"/>
      <c r="I190" s="225"/>
      <c r="J190" s="225"/>
      <c r="K190" s="225"/>
      <c r="L190" s="225"/>
      <c r="M190" s="225"/>
      <c r="N190" s="224"/>
      <c r="O190" s="225"/>
      <c r="P190" s="225"/>
      <c r="Q190" s="225"/>
      <c r="R190" s="225"/>
      <c r="S190" s="225"/>
      <c r="T190" s="225"/>
      <c r="U190" s="225"/>
      <c r="V190" s="225"/>
      <c r="W190" s="225"/>
      <c r="X190" s="225"/>
      <c r="Y190" s="225"/>
      <c r="Z190" s="225"/>
    </row>
    <row r="191" spans="1:26" ht="15.75" customHeight="1">
      <c r="A191" s="224"/>
      <c r="B191" s="225"/>
      <c r="C191" s="225"/>
      <c r="D191" s="224"/>
      <c r="E191" s="225"/>
      <c r="F191" s="225"/>
      <c r="G191" s="225"/>
      <c r="H191" s="225"/>
      <c r="I191" s="225"/>
      <c r="J191" s="225"/>
      <c r="K191" s="225"/>
      <c r="L191" s="225"/>
      <c r="M191" s="225"/>
      <c r="N191" s="224"/>
      <c r="O191" s="225"/>
      <c r="P191" s="225"/>
      <c r="Q191" s="225"/>
      <c r="R191" s="225"/>
      <c r="S191" s="225"/>
      <c r="T191" s="225"/>
      <c r="U191" s="225"/>
      <c r="V191" s="225"/>
      <c r="W191" s="225"/>
      <c r="X191" s="225"/>
      <c r="Y191" s="225"/>
      <c r="Z191" s="225"/>
    </row>
    <row r="192" spans="1:26" ht="15.75" customHeight="1">
      <c r="A192" s="224"/>
      <c r="B192" s="225"/>
      <c r="C192" s="225"/>
      <c r="D192" s="224"/>
      <c r="E192" s="225"/>
      <c r="F192" s="225"/>
      <c r="G192" s="225"/>
      <c r="H192" s="225"/>
      <c r="I192" s="225"/>
      <c r="J192" s="225"/>
      <c r="K192" s="225"/>
      <c r="L192" s="225"/>
      <c r="M192" s="225"/>
      <c r="N192" s="224"/>
      <c r="O192" s="225"/>
      <c r="P192" s="225"/>
      <c r="Q192" s="225"/>
      <c r="R192" s="225"/>
      <c r="S192" s="225"/>
      <c r="T192" s="225"/>
      <c r="U192" s="225"/>
      <c r="V192" s="225"/>
      <c r="W192" s="225"/>
      <c r="X192" s="225"/>
      <c r="Y192" s="225"/>
      <c r="Z192" s="225"/>
    </row>
    <row r="193" spans="1:26" ht="15.75" customHeight="1">
      <c r="A193" s="224"/>
      <c r="B193" s="225"/>
      <c r="C193" s="225"/>
      <c r="D193" s="224"/>
      <c r="E193" s="225"/>
      <c r="F193" s="225"/>
      <c r="G193" s="225"/>
      <c r="H193" s="225"/>
      <c r="I193" s="225"/>
      <c r="J193" s="225"/>
      <c r="K193" s="225"/>
      <c r="L193" s="225"/>
      <c r="M193" s="225"/>
      <c r="N193" s="224"/>
      <c r="O193" s="225"/>
      <c r="P193" s="225"/>
      <c r="Q193" s="225"/>
      <c r="R193" s="225"/>
      <c r="S193" s="225"/>
      <c r="T193" s="225"/>
      <c r="U193" s="225"/>
      <c r="V193" s="225"/>
      <c r="W193" s="225"/>
      <c r="X193" s="225"/>
      <c r="Y193" s="225"/>
      <c r="Z193" s="225"/>
    </row>
    <row r="194" spans="1:26" ht="15.75" customHeight="1">
      <c r="A194" s="224"/>
      <c r="B194" s="225"/>
      <c r="C194" s="225"/>
      <c r="D194" s="224"/>
      <c r="E194" s="225"/>
      <c r="F194" s="225"/>
      <c r="G194" s="225"/>
      <c r="H194" s="225"/>
      <c r="I194" s="225"/>
      <c r="J194" s="225"/>
      <c r="K194" s="225"/>
      <c r="L194" s="225"/>
      <c r="M194" s="225"/>
      <c r="N194" s="224"/>
      <c r="O194" s="225"/>
      <c r="P194" s="225"/>
      <c r="Q194" s="225"/>
      <c r="R194" s="225"/>
      <c r="S194" s="225"/>
      <c r="T194" s="225"/>
      <c r="U194" s="225"/>
      <c r="V194" s="225"/>
      <c r="W194" s="225"/>
      <c r="X194" s="225"/>
      <c r="Y194" s="225"/>
      <c r="Z194" s="225"/>
    </row>
    <row r="195" spans="1:26" ht="15.75" customHeight="1">
      <c r="A195" s="224"/>
      <c r="B195" s="225"/>
      <c r="C195" s="225"/>
      <c r="D195" s="224"/>
      <c r="E195" s="225"/>
      <c r="F195" s="225"/>
      <c r="G195" s="225"/>
      <c r="H195" s="225"/>
      <c r="I195" s="225"/>
      <c r="J195" s="225"/>
      <c r="K195" s="225"/>
      <c r="L195" s="225"/>
      <c r="M195" s="225"/>
      <c r="N195" s="224"/>
      <c r="O195" s="225"/>
      <c r="P195" s="225"/>
      <c r="Q195" s="225"/>
      <c r="R195" s="225"/>
      <c r="S195" s="225"/>
      <c r="T195" s="225"/>
      <c r="U195" s="225"/>
      <c r="V195" s="225"/>
      <c r="W195" s="225"/>
      <c r="X195" s="225"/>
      <c r="Y195" s="225"/>
      <c r="Z195" s="225"/>
    </row>
    <row r="196" spans="1:26" ht="15.75" customHeight="1">
      <c r="A196" s="224"/>
      <c r="B196" s="225"/>
      <c r="C196" s="225"/>
      <c r="D196" s="224"/>
      <c r="E196" s="225"/>
      <c r="F196" s="225"/>
      <c r="G196" s="225"/>
      <c r="H196" s="225"/>
      <c r="I196" s="225"/>
      <c r="J196" s="225"/>
      <c r="K196" s="225"/>
      <c r="L196" s="225"/>
      <c r="M196" s="225"/>
      <c r="N196" s="224"/>
      <c r="O196" s="225"/>
      <c r="P196" s="225"/>
      <c r="Q196" s="225"/>
      <c r="R196" s="225"/>
      <c r="S196" s="225"/>
      <c r="T196" s="225"/>
      <c r="U196" s="225"/>
      <c r="V196" s="225"/>
      <c r="W196" s="225"/>
      <c r="X196" s="225"/>
      <c r="Y196" s="225"/>
      <c r="Z196" s="225"/>
    </row>
    <row r="197" spans="1:26" ht="15.75" customHeight="1">
      <c r="A197" s="224"/>
      <c r="B197" s="225"/>
      <c r="C197" s="225"/>
      <c r="D197" s="224"/>
      <c r="E197" s="225"/>
      <c r="F197" s="225"/>
      <c r="G197" s="225"/>
      <c r="H197" s="225"/>
      <c r="I197" s="225"/>
      <c r="J197" s="225"/>
      <c r="K197" s="225"/>
      <c r="L197" s="225"/>
      <c r="M197" s="225"/>
      <c r="N197" s="224"/>
      <c r="O197" s="225"/>
      <c r="P197" s="225"/>
      <c r="Q197" s="225"/>
      <c r="R197" s="225"/>
      <c r="S197" s="225"/>
      <c r="T197" s="225"/>
      <c r="U197" s="225"/>
      <c r="V197" s="225"/>
      <c r="W197" s="225"/>
      <c r="X197" s="225"/>
      <c r="Y197" s="225"/>
      <c r="Z197" s="225"/>
    </row>
    <row r="198" spans="1:26" ht="15.75" customHeight="1">
      <c r="A198" s="224"/>
      <c r="B198" s="225"/>
      <c r="C198" s="225"/>
      <c r="D198" s="224"/>
      <c r="E198" s="225"/>
      <c r="F198" s="225"/>
      <c r="G198" s="225"/>
      <c r="H198" s="225"/>
      <c r="I198" s="225"/>
      <c r="J198" s="225"/>
      <c r="K198" s="225"/>
      <c r="L198" s="225"/>
      <c r="M198" s="225"/>
      <c r="N198" s="224"/>
      <c r="O198" s="225"/>
      <c r="P198" s="225"/>
      <c r="Q198" s="225"/>
      <c r="R198" s="225"/>
      <c r="S198" s="225"/>
      <c r="T198" s="225"/>
      <c r="U198" s="225"/>
      <c r="V198" s="225"/>
      <c r="W198" s="225"/>
      <c r="X198" s="225"/>
      <c r="Y198" s="225"/>
      <c r="Z198" s="225"/>
    </row>
    <row r="199" spans="1:26" ht="15.75" customHeight="1">
      <c r="A199" s="224"/>
      <c r="B199" s="225"/>
      <c r="C199" s="225"/>
      <c r="D199" s="224"/>
      <c r="E199" s="225"/>
      <c r="F199" s="225"/>
      <c r="G199" s="225"/>
      <c r="H199" s="225"/>
      <c r="I199" s="225"/>
      <c r="J199" s="225"/>
      <c r="K199" s="225"/>
      <c r="L199" s="225"/>
      <c r="M199" s="225"/>
      <c r="N199" s="224"/>
      <c r="O199" s="225"/>
      <c r="P199" s="225"/>
      <c r="Q199" s="225"/>
      <c r="R199" s="225"/>
      <c r="S199" s="225"/>
      <c r="T199" s="225"/>
      <c r="U199" s="225"/>
      <c r="V199" s="225"/>
      <c r="W199" s="225"/>
      <c r="X199" s="225"/>
      <c r="Y199" s="225"/>
      <c r="Z199" s="225"/>
    </row>
    <row r="200" spans="1:26" ht="15.75" customHeight="1">
      <c r="A200" s="224"/>
      <c r="B200" s="225"/>
      <c r="C200" s="225"/>
      <c r="D200" s="224"/>
      <c r="E200" s="225"/>
      <c r="F200" s="225"/>
      <c r="G200" s="225"/>
      <c r="H200" s="225"/>
      <c r="I200" s="225"/>
      <c r="J200" s="225"/>
      <c r="K200" s="225"/>
      <c r="L200" s="225"/>
      <c r="M200" s="225"/>
      <c r="N200" s="224"/>
      <c r="O200" s="225"/>
      <c r="P200" s="225"/>
      <c r="Q200" s="225"/>
      <c r="R200" s="225"/>
      <c r="S200" s="225"/>
      <c r="T200" s="225"/>
      <c r="U200" s="225"/>
      <c r="V200" s="225"/>
      <c r="W200" s="225"/>
      <c r="X200" s="225"/>
      <c r="Y200" s="225"/>
      <c r="Z200" s="225"/>
    </row>
    <row r="201" spans="1:26" ht="15.75" customHeight="1">
      <c r="A201" s="224"/>
      <c r="B201" s="225"/>
      <c r="C201" s="225"/>
      <c r="D201" s="224"/>
      <c r="E201" s="225"/>
      <c r="F201" s="225"/>
      <c r="G201" s="225"/>
      <c r="H201" s="225"/>
      <c r="I201" s="225"/>
      <c r="J201" s="225"/>
      <c r="K201" s="225"/>
      <c r="L201" s="225"/>
      <c r="M201" s="225"/>
      <c r="N201" s="224"/>
      <c r="O201" s="225"/>
      <c r="P201" s="225"/>
      <c r="Q201" s="225"/>
      <c r="R201" s="225"/>
      <c r="S201" s="225"/>
      <c r="T201" s="225"/>
      <c r="U201" s="225"/>
      <c r="V201" s="225"/>
      <c r="W201" s="225"/>
      <c r="X201" s="225"/>
      <c r="Y201" s="225"/>
      <c r="Z201" s="225"/>
    </row>
    <row r="202" spans="1:26" ht="15.75" customHeight="1">
      <c r="A202" s="224"/>
      <c r="B202" s="225"/>
      <c r="C202" s="225"/>
      <c r="D202" s="224"/>
      <c r="E202" s="225"/>
      <c r="F202" s="225"/>
      <c r="G202" s="225"/>
      <c r="H202" s="225"/>
      <c r="I202" s="225"/>
      <c r="J202" s="225"/>
      <c r="K202" s="225"/>
      <c r="L202" s="225"/>
      <c r="M202" s="225"/>
      <c r="N202" s="224"/>
      <c r="O202" s="225"/>
      <c r="P202" s="225"/>
      <c r="Q202" s="225"/>
      <c r="R202" s="225"/>
      <c r="S202" s="225"/>
      <c r="T202" s="225"/>
      <c r="U202" s="225"/>
      <c r="V202" s="225"/>
      <c r="W202" s="225"/>
      <c r="X202" s="225"/>
      <c r="Y202" s="225"/>
      <c r="Z202" s="225"/>
    </row>
    <row r="203" spans="1:26" ht="15.75" customHeight="1">
      <c r="A203" s="224"/>
      <c r="B203" s="225"/>
      <c r="C203" s="225"/>
      <c r="D203" s="224"/>
      <c r="E203" s="225"/>
      <c r="F203" s="225"/>
      <c r="G203" s="225"/>
      <c r="H203" s="225"/>
      <c r="I203" s="225"/>
      <c r="J203" s="225"/>
      <c r="K203" s="225"/>
      <c r="L203" s="225"/>
      <c r="M203" s="225"/>
      <c r="N203" s="224"/>
      <c r="O203" s="225"/>
      <c r="P203" s="225"/>
      <c r="Q203" s="225"/>
      <c r="R203" s="225"/>
      <c r="S203" s="225"/>
      <c r="T203" s="225"/>
      <c r="U203" s="225"/>
      <c r="V203" s="225"/>
      <c r="W203" s="225"/>
      <c r="X203" s="225"/>
      <c r="Y203" s="225"/>
      <c r="Z203" s="225"/>
    </row>
    <row r="204" spans="1:26" ht="15.75" customHeight="1">
      <c r="A204" s="224"/>
      <c r="B204" s="225"/>
      <c r="C204" s="225"/>
      <c r="D204" s="224"/>
      <c r="E204" s="225"/>
      <c r="F204" s="225"/>
      <c r="G204" s="225"/>
      <c r="H204" s="225"/>
      <c r="I204" s="225"/>
      <c r="J204" s="225"/>
      <c r="K204" s="225"/>
      <c r="L204" s="225"/>
      <c r="M204" s="225"/>
      <c r="N204" s="224"/>
      <c r="O204" s="225"/>
      <c r="P204" s="225"/>
      <c r="Q204" s="225"/>
      <c r="R204" s="225"/>
      <c r="S204" s="225"/>
      <c r="T204" s="225"/>
      <c r="U204" s="225"/>
      <c r="V204" s="225"/>
      <c r="W204" s="225"/>
      <c r="X204" s="225"/>
      <c r="Y204" s="225"/>
      <c r="Z204" s="225"/>
    </row>
    <row r="205" spans="1:26" ht="15.75" customHeight="1">
      <c r="A205" s="224"/>
      <c r="B205" s="225"/>
      <c r="C205" s="225"/>
      <c r="D205" s="224"/>
      <c r="E205" s="225"/>
      <c r="F205" s="225"/>
      <c r="G205" s="225"/>
      <c r="H205" s="225"/>
      <c r="I205" s="225"/>
      <c r="J205" s="225"/>
      <c r="K205" s="225"/>
      <c r="L205" s="225"/>
      <c r="M205" s="225"/>
      <c r="N205" s="224"/>
      <c r="O205" s="225"/>
      <c r="P205" s="225"/>
      <c r="Q205" s="225"/>
      <c r="R205" s="225"/>
      <c r="S205" s="225"/>
      <c r="T205" s="225"/>
      <c r="U205" s="225"/>
      <c r="V205" s="225"/>
      <c r="W205" s="225"/>
      <c r="X205" s="225"/>
      <c r="Y205" s="225"/>
      <c r="Z205" s="225"/>
    </row>
    <row r="206" spans="1:26" ht="15.75" customHeight="1">
      <c r="A206" s="224"/>
      <c r="B206" s="225"/>
      <c r="C206" s="225"/>
      <c r="D206" s="224"/>
      <c r="E206" s="225"/>
      <c r="F206" s="225"/>
      <c r="G206" s="225"/>
      <c r="H206" s="225"/>
      <c r="I206" s="225"/>
      <c r="J206" s="225"/>
      <c r="K206" s="225"/>
      <c r="L206" s="225"/>
      <c r="M206" s="225"/>
      <c r="N206" s="224"/>
      <c r="O206" s="225"/>
      <c r="P206" s="225"/>
      <c r="Q206" s="225"/>
      <c r="R206" s="225"/>
      <c r="S206" s="225"/>
      <c r="T206" s="225"/>
      <c r="U206" s="225"/>
      <c r="V206" s="225"/>
      <c r="W206" s="225"/>
      <c r="X206" s="225"/>
      <c r="Y206" s="225"/>
      <c r="Z206" s="225"/>
    </row>
    <row r="207" spans="1:26" ht="15.75" customHeight="1">
      <c r="A207" s="224"/>
      <c r="B207" s="225"/>
      <c r="C207" s="225"/>
      <c r="D207" s="224"/>
      <c r="E207" s="225"/>
      <c r="F207" s="225"/>
      <c r="G207" s="225"/>
      <c r="H207" s="225"/>
      <c r="I207" s="225"/>
      <c r="J207" s="225"/>
      <c r="K207" s="225"/>
      <c r="L207" s="225"/>
      <c r="M207" s="225"/>
      <c r="N207" s="224"/>
      <c r="O207" s="225"/>
      <c r="P207" s="225"/>
      <c r="Q207" s="225"/>
      <c r="R207" s="225"/>
      <c r="S207" s="225"/>
      <c r="T207" s="225"/>
      <c r="U207" s="225"/>
      <c r="V207" s="225"/>
      <c r="W207" s="225"/>
      <c r="X207" s="225"/>
      <c r="Y207" s="225"/>
      <c r="Z207" s="225"/>
    </row>
    <row r="208" spans="1:26" ht="15.75" customHeight="1">
      <c r="A208" s="224"/>
      <c r="B208" s="225"/>
      <c r="C208" s="225"/>
      <c r="D208" s="224"/>
      <c r="E208" s="225"/>
      <c r="F208" s="225"/>
      <c r="G208" s="225"/>
      <c r="H208" s="225"/>
      <c r="I208" s="225"/>
      <c r="J208" s="225"/>
      <c r="K208" s="225"/>
      <c r="L208" s="225"/>
      <c r="M208" s="225"/>
      <c r="N208" s="224"/>
      <c r="O208" s="225"/>
      <c r="P208" s="225"/>
      <c r="Q208" s="225"/>
      <c r="R208" s="225"/>
      <c r="S208" s="225"/>
      <c r="T208" s="225"/>
      <c r="U208" s="225"/>
      <c r="V208" s="225"/>
      <c r="W208" s="225"/>
      <c r="X208" s="225"/>
      <c r="Y208" s="225"/>
      <c r="Z208" s="225"/>
    </row>
    <row r="209" spans="1:26" ht="15.75" customHeight="1">
      <c r="A209" s="224"/>
      <c r="B209" s="225"/>
      <c r="C209" s="225"/>
      <c r="D209" s="224"/>
      <c r="E209" s="225"/>
      <c r="F209" s="225"/>
      <c r="G209" s="225"/>
      <c r="H209" s="225"/>
      <c r="I209" s="225"/>
      <c r="J209" s="225"/>
      <c r="K209" s="225"/>
      <c r="L209" s="225"/>
      <c r="M209" s="225"/>
      <c r="N209" s="224"/>
      <c r="O209" s="225"/>
      <c r="P209" s="225"/>
      <c r="Q209" s="225"/>
      <c r="R209" s="225"/>
      <c r="S209" s="225"/>
      <c r="T209" s="225"/>
      <c r="U209" s="225"/>
      <c r="V209" s="225"/>
      <c r="W209" s="225"/>
      <c r="X209" s="225"/>
      <c r="Y209" s="225"/>
      <c r="Z209" s="225"/>
    </row>
    <row r="210" spans="1:26" ht="15.75" customHeight="1">
      <c r="A210" s="224"/>
      <c r="B210" s="225"/>
      <c r="C210" s="225"/>
      <c r="D210" s="224"/>
      <c r="E210" s="225"/>
      <c r="F210" s="225"/>
      <c r="G210" s="225"/>
      <c r="H210" s="225"/>
      <c r="I210" s="225"/>
      <c r="J210" s="225"/>
      <c r="K210" s="225"/>
      <c r="L210" s="225"/>
      <c r="M210" s="225"/>
      <c r="N210" s="224"/>
      <c r="O210" s="225"/>
      <c r="P210" s="225"/>
      <c r="Q210" s="225"/>
      <c r="R210" s="225"/>
      <c r="S210" s="225"/>
      <c r="T210" s="225"/>
      <c r="U210" s="225"/>
      <c r="V210" s="225"/>
      <c r="W210" s="225"/>
      <c r="X210" s="225"/>
      <c r="Y210" s="225"/>
      <c r="Z210" s="225"/>
    </row>
    <row r="211" spans="1:26" ht="15.75" customHeight="1">
      <c r="A211" s="224"/>
      <c r="B211" s="225"/>
      <c r="C211" s="225"/>
      <c r="D211" s="224"/>
      <c r="E211" s="225"/>
      <c r="F211" s="225"/>
      <c r="G211" s="225"/>
      <c r="H211" s="225"/>
      <c r="I211" s="225"/>
      <c r="J211" s="225"/>
      <c r="K211" s="225"/>
      <c r="L211" s="225"/>
      <c r="M211" s="225"/>
      <c r="N211" s="224"/>
      <c r="O211" s="225"/>
      <c r="P211" s="225"/>
      <c r="Q211" s="225"/>
      <c r="R211" s="225"/>
      <c r="S211" s="225"/>
      <c r="T211" s="225"/>
      <c r="U211" s="225"/>
      <c r="V211" s="225"/>
      <c r="W211" s="225"/>
      <c r="X211" s="225"/>
      <c r="Y211" s="225"/>
      <c r="Z211" s="225"/>
    </row>
    <row r="212" spans="1:26" ht="15.75" customHeight="1">
      <c r="A212" s="224"/>
      <c r="B212" s="225"/>
      <c r="C212" s="225"/>
      <c r="D212" s="224"/>
      <c r="E212" s="225"/>
      <c r="F212" s="225"/>
      <c r="G212" s="225"/>
      <c r="H212" s="225"/>
      <c r="I212" s="225"/>
      <c r="J212" s="225"/>
      <c r="K212" s="225"/>
      <c r="L212" s="225"/>
      <c r="M212" s="225"/>
      <c r="N212" s="224"/>
      <c r="O212" s="225"/>
      <c r="P212" s="225"/>
      <c r="Q212" s="225"/>
      <c r="R212" s="225"/>
      <c r="S212" s="225"/>
      <c r="T212" s="225"/>
      <c r="U212" s="225"/>
      <c r="V212" s="225"/>
      <c r="W212" s="225"/>
      <c r="X212" s="225"/>
      <c r="Y212" s="225"/>
      <c r="Z212" s="225"/>
    </row>
    <row r="213" spans="1:26" ht="15.75" customHeight="1">
      <c r="A213" s="224"/>
      <c r="B213" s="225"/>
      <c r="C213" s="225"/>
      <c r="D213" s="224"/>
      <c r="E213" s="225"/>
      <c r="F213" s="225"/>
      <c r="G213" s="225"/>
      <c r="H213" s="225"/>
      <c r="I213" s="225"/>
      <c r="J213" s="225"/>
      <c r="K213" s="225"/>
      <c r="L213" s="225"/>
      <c r="M213" s="225"/>
      <c r="N213" s="224"/>
      <c r="O213" s="225"/>
      <c r="P213" s="225"/>
      <c r="Q213" s="225"/>
      <c r="R213" s="225"/>
      <c r="S213" s="225"/>
      <c r="T213" s="225"/>
      <c r="U213" s="225"/>
      <c r="V213" s="225"/>
      <c r="W213" s="225"/>
      <c r="X213" s="225"/>
      <c r="Y213" s="225"/>
      <c r="Z213" s="225"/>
    </row>
    <row r="214" spans="1:26" ht="15.75" customHeight="1">
      <c r="A214" s="224"/>
      <c r="B214" s="225"/>
      <c r="C214" s="225"/>
      <c r="D214" s="224"/>
      <c r="E214" s="225"/>
      <c r="F214" s="225"/>
      <c r="G214" s="225"/>
      <c r="H214" s="225"/>
      <c r="I214" s="225"/>
      <c r="J214" s="225"/>
      <c r="K214" s="225"/>
      <c r="L214" s="225"/>
      <c r="M214" s="225"/>
      <c r="N214" s="224"/>
      <c r="O214" s="225"/>
      <c r="P214" s="225"/>
      <c r="Q214" s="225"/>
      <c r="R214" s="225"/>
      <c r="S214" s="225"/>
      <c r="T214" s="225"/>
      <c r="U214" s="225"/>
      <c r="V214" s="225"/>
      <c r="W214" s="225"/>
      <c r="X214" s="225"/>
      <c r="Y214" s="225"/>
      <c r="Z214" s="225"/>
    </row>
    <row r="215" spans="1:26" ht="15.75" customHeight="1">
      <c r="A215" s="224"/>
      <c r="B215" s="225"/>
      <c r="C215" s="225"/>
      <c r="D215" s="224"/>
      <c r="E215" s="225"/>
      <c r="F215" s="225"/>
      <c r="G215" s="225"/>
      <c r="H215" s="225"/>
      <c r="I215" s="225"/>
      <c r="J215" s="225"/>
      <c r="K215" s="225"/>
      <c r="L215" s="225"/>
      <c r="M215" s="225"/>
      <c r="N215" s="224"/>
      <c r="O215" s="225"/>
      <c r="P215" s="225"/>
      <c r="Q215" s="225"/>
      <c r="R215" s="225"/>
      <c r="S215" s="225"/>
      <c r="T215" s="225"/>
      <c r="U215" s="225"/>
      <c r="V215" s="225"/>
      <c r="W215" s="225"/>
      <c r="X215" s="225"/>
      <c r="Y215" s="225"/>
      <c r="Z215" s="225"/>
    </row>
    <row r="216" spans="1:26" ht="15.75" customHeight="1">
      <c r="A216" s="224"/>
      <c r="B216" s="225"/>
      <c r="C216" s="225"/>
      <c r="D216" s="224"/>
      <c r="E216" s="225"/>
      <c r="F216" s="225"/>
      <c r="G216" s="225"/>
      <c r="H216" s="225"/>
      <c r="I216" s="225"/>
      <c r="J216" s="225"/>
      <c r="K216" s="225"/>
      <c r="L216" s="225"/>
      <c r="M216" s="225"/>
      <c r="N216" s="224"/>
      <c r="O216" s="225"/>
      <c r="P216" s="225"/>
      <c r="Q216" s="225"/>
      <c r="R216" s="225"/>
      <c r="S216" s="225"/>
      <c r="T216" s="225"/>
      <c r="U216" s="225"/>
      <c r="V216" s="225"/>
      <c r="W216" s="225"/>
      <c r="X216" s="225"/>
      <c r="Y216" s="225"/>
      <c r="Z216" s="225"/>
    </row>
    <row r="217" spans="1:26" ht="15.75" customHeight="1">
      <c r="A217" s="224"/>
      <c r="B217" s="225"/>
      <c r="C217" s="225"/>
      <c r="D217" s="224"/>
      <c r="E217" s="225"/>
      <c r="F217" s="225"/>
      <c r="G217" s="225"/>
      <c r="H217" s="225"/>
      <c r="I217" s="225"/>
      <c r="J217" s="225"/>
      <c r="K217" s="225"/>
      <c r="L217" s="225"/>
      <c r="M217" s="225"/>
      <c r="N217" s="224"/>
      <c r="O217" s="225"/>
      <c r="P217" s="225"/>
      <c r="Q217" s="225"/>
      <c r="R217" s="225"/>
      <c r="S217" s="225"/>
      <c r="T217" s="225"/>
      <c r="U217" s="225"/>
      <c r="V217" s="225"/>
      <c r="W217" s="225"/>
      <c r="X217" s="225"/>
      <c r="Y217" s="225"/>
      <c r="Z217" s="225"/>
    </row>
    <row r="218" spans="1:26" ht="15.75" customHeight="1">
      <c r="A218" s="224"/>
      <c r="B218" s="225"/>
      <c r="C218" s="225"/>
      <c r="D218" s="224"/>
      <c r="E218" s="225"/>
      <c r="F218" s="225"/>
      <c r="G218" s="225"/>
      <c r="H218" s="225"/>
      <c r="I218" s="225"/>
      <c r="J218" s="225"/>
      <c r="K218" s="225"/>
      <c r="L218" s="225"/>
      <c r="M218" s="225"/>
      <c r="N218" s="224"/>
      <c r="O218" s="225"/>
      <c r="P218" s="225"/>
      <c r="Q218" s="225"/>
      <c r="R218" s="225"/>
      <c r="S218" s="225"/>
      <c r="T218" s="225"/>
      <c r="U218" s="225"/>
      <c r="V218" s="225"/>
      <c r="W218" s="225"/>
      <c r="X218" s="225"/>
      <c r="Y218" s="225"/>
      <c r="Z218" s="225"/>
    </row>
    <row r="219" spans="1:26" ht="15.75" customHeight="1">
      <c r="A219" s="224"/>
      <c r="B219" s="225"/>
      <c r="C219" s="225"/>
      <c r="D219" s="224"/>
      <c r="E219" s="225"/>
      <c r="F219" s="225"/>
      <c r="G219" s="225"/>
      <c r="H219" s="225"/>
      <c r="I219" s="225"/>
      <c r="J219" s="225"/>
      <c r="K219" s="225"/>
      <c r="L219" s="225"/>
      <c r="M219" s="225"/>
      <c r="N219" s="224"/>
      <c r="O219" s="225"/>
      <c r="P219" s="225"/>
      <c r="Q219" s="225"/>
      <c r="R219" s="225"/>
      <c r="S219" s="225"/>
      <c r="T219" s="225"/>
      <c r="U219" s="225"/>
      <c r="V219" s="225"/>
      <c r="W219" s="225"/>
      <c r="X219" s="225"/>
      <c r="Y219" s="225"/>
      <c r="Z219" s="225"/>
    </row>
    <row r="220" spans="1:26" ht="15.75" customHeight="1">
      <c r="A220" s="224"/>
      <c r="B220" s="225"/>
      <c r="C220" s="225"/>
      <c r="D220" s="224"/>
      <c r="E220" s="225"/>
      <c r="F220" s="225"/>
      <c r="G220" s="225"/>
      <c r="H220" s="225"/>
      <c r="I220" s="225"/>
      <c r="J220" s="225"/>
      <c r="K220" s="225"/>
      <c r="L220" s="225"/>
      <c r="M220" s="225"/>
      <c r="N220" s="224"/>
      <c r="O220" s="225"/>
      <c r="P220" s="225"/>
      <c r="Q220" s="225"/>
      <c r="R220" s="225"/>
      <c r="S220" s="225"/>
      <c r="T220" s="225"/>
      <c r="U220" s="225"/>
      <c r="V220" s="225"/>
      <c r="W220" s="225"/>
      <c r="X220" s="225"/>
      <c r="Y220" s="225"/>
      <c r="Z220" s="225"/>
    </row>
    <row r="221" spans="1:26" ht="15.75" customHeight="1">
      <c r="A221" s="224"/>
      <c r="B221" s="225"/>
      <c r="C221" s="225"/>
      <c r="D221" s="224"/>
      <c r="E221" s="225"/>
      <c r="F221" s="225"/>
      <c r="G221" s="225"/>
      <c r="H221" s="225"/>
      <c r="I221" s="225"/>
      <c r="J221" s="225"/>
      <c r="K221" s="225"/>
      <c r="L221" s="225"/>
      <c r="M221" s="225"/>
      <c r="N221" s="224"/>
      <c r="O221" s="225"/>
      <c r="P221" s="225"/>
      <c r="Q221" s="225"/>
      <c r="R221" s="225"/>
      <c r="S221" s="225"/>
      <c r="T221" s="225"/>
      <c r="U221" s="225"/>
      <c r="V221" s="225"/>
      <c r="W221" s="225"/>
      <c r="X221" s="225"/>
      <c r="Y221" s="225"/>
      <c r="Z221" s="225"/>
    </row>
    <row r="222" spans="1:26" ht="15.75" customHeight="1">
      <c r="A222" s="224"/>
      <c r="B222" s="225"/>
      <c r="C222" s="225"/>
      <c r="D222" s="224"/>
      <c r="E222" s="225"/>
      <c r="F222" s="225"/>
      <c r="G222" s="225"/>
      <c r="H222" s="225"/>
      <c r="I222" s="225"/>
      <c r="J222" s="225"/>
      <c r="K222" s="225"/>
      <c r="L222" s="225"/>
      <c r="M222" s="225"/>
      <c r="N222" s="224"/>
      <c r="O222" s="225"/>
      <c r="P222" s="225"/>
      <c r="Q222" s="225"/>
      <c r="R222" s="225"/>
      <c r="S222" s="225"/>
      <c r="T222" s="225"/>
      <c r="U222" s="225"/>
      <c r="V222" s="225"/>
      <c r="W222" s="225"/>
      <c r="X222" s="225"/>
      <c r="Y222" s="225"/>
      <c r="Z222" s="225"/>
    </row>
    <row r="223" spans="1:26" ht="15.75" customHeight="1">
      <c r="A223" s="224"/>
      <c r="B223" s="225"/>
      <c r="C223" s="225"/>
      <c r="D223" s="224"/>
      <c r="E223" s="225"/>
      <c r="F223" s="225"/>
      <c r="G223" s="225"/>
      <c r="H223" s="225"/>
      <c r="I223" s="225"/>
      <c r="J223" s="225"/>
      <c r="K223" s="225"/>
      <c r="L223" s="225"/>
      <c r="M223" s="225"/>
      <c r="N223" s="224"/>
      <c r="O223" s="225"/>
      <c r="P223" s="225"/>
      <c r="Q223" s="225"/>
      <c r="R223" s="225"/>
      <c r="S223" s="225"/>
      <c r="T223" s="225"/>
      <c r="U223" s="225"/>
      <c r="V223" s="225"/>
      <c r="W223" s="225"/>
      <c r="X223" s="225"/>
      <c r="Y223" s="225"/>
      <c r="Z223" s="225"/>
    </row>
    <row r="224" spans="1:26" ht="15.75" customHeight="1">
      <c r="A224" s="224"/>
      <c r="B224" s="225"/>
      <c r="C224" s="225"/>
      <c r="D224" s="224"/>
      <c r="E224" s="225"/>
      <c r="F224" s="225"/>
      <c r="G224" s="225"/>
      <c r="H224" s="225"/>
      <c r="I224" s="225"/>
      <c r="J224" s="225"/>
      <c r="K224" s="225"/>
      <c r="L224" s="225"/>
      <c r="M224" s="225"/>
      <c r="N224" s="224"/>
      <c r="O224" s="225"/>
      <c r="P224" s="225"/>
      <c r="Q224" s="225"/>
      <c r="R224" s="225"/>
      <c r="S224" s="225"/>
      <c r="T224" s="225"/>
      <c r="U224" s="225"/>
      <c r="V224" s="225"/>
      <c r="W224" s="225"/>
      <c r="X224" s="225"/>
      <c r="Y224" s="225"/>
      <c r="Z224" s="225"/>
    </row>
    <row r="225" spans="1:26" ht="15.75" customHeight="1">
      <c r="A225" s="224"/>
      <c r="B225" s="225"/>
      <c r="C225" s="225"/>
      <c r="D225" s="224"/>
      <c r="E225" s="225"/>
      <c r="F225" s="225"/>
      <c r="G225" s="225"/>
      <c r="H225" s="225"/>
      <c r="I225" s="225"/>
      <c r="J225" s="225"/>
      <c r="K225" s="225"/>
      <c r="L225" s="225"/>
      <c r="M225" s="225"/>
      <c r="N225" s="224"/>
      <c r="O225" s="225"/>
      <c r="P225" s="225"/>
      <c r="Q225" s="225"/>
      <c r="R225" s="225"/>
      <c r="S225" s="225"/>
      <c r="T225" s="225"/>
      <c r="U225" s="225"/>
      <c r="V225" s="225"/>
      <c r="W225" s="225"/>
      <c r="X225" s="225"/>
      <c r="Y225" s="225"/>
      <c r="Z225" s="225"/>
    </row>
    <row r="226" spans="1:26" ht="15.75" customHeight="1">
      <c r="A226" s="224"/>
      <c r="B226" s="225"/>
      <c r="C226" s="225"/>
      <c r="D226" s="224"/>
      <c r="E226" s="225"/>
      <c r="F226" s="225"/>
      <c r="G226" s="225"/>
      <c r="H226" s="225"/>
      <c r="I226" s="225"/>
      <c r="J226" s="225"/>
      <c r="K226" s="225"/>
      <c r="L226" s="225"/>
      <c r="M226" s="225"/>
      <c r="N226" s="224"/>
      <c r="O226" s="225"/>
      <c r="P226" s="225"/>
      <c r="Q226" s="225"/>
      <c r="R226" s="225"/>
      <c r="S226" s="225"/>
      <c r="T226" s="225"/>
      <c r="U226" s="225"/>
      <c r="V226" s="225"/>
      <c r="W226" s="225"/>
      <c r="X226" s="225"/>
      <c r="Y226" s="225"/>
      <c r="Z226" s="225"/>
    </row>
    <row r="227" spans="1:26" ht="15.75" customHeight="1">
      <c r="A227" s="224"/>
      <c r="B227" s="225"/>
      <c r="C227" s="225"/>
      <c r="D227" s="224"/>
      <c r="E227" s="225"/>
      <c r="F227" s="225"/>
      <c r="G227" s="225"/>
      <c r="H227" s="225"/>
      <c r="I227" s="225"/>
      <c r="J227" s="225"/>
      <c r="K227" s="225"/>
      <c r="L227" s="225"/>
      <c r="M227" s="225"/>
      <c r="N227" s="224"/>
      <c r="O227" s="225"/>
      <c r="P227" s="225"/>
      <c r="Q227" s="225"/>
      <c r="R227" s="225"/>
      <c r="S227" s="225"/>
      <c r="T227" s="225"/>
      <c r="U227" s="225"/>
      <c r="V227" s="225"/>
      <c r="W227" s="225"/>
      <c r="X227" s="225"/>
      <c r="Y227" s="225"/>
      <c r="Z227" s="225"/>
    </row>
    <row r="228" spans="1:26" ht="15.75" customHeight="1">
      <c r="A228" s="224"/>
      <c r="B228" s="225"/>
      <c r="C228" s="225"/>
      <c r="D228" s="224"/>
      <c r="E228" s="225"/>
      <c r="F228" s="225"/>
      <c r="G228" s="225"/>
      <c r="H228" s="225"/>
      <c r="I228" s="225"/>
      <c r="J228" s="225"/>
      <c r="K228" s="225"/>
      <c r="L228" s="225"/>
      <c r="M228" s="225"/>
      <c r="N228" s="224"/>
      <c r="O228" s="225"/>
      <c r="P228" s="225"/>
      <c r="Q228" s="225"/>
      <c r="R228" s="225"/>
      <c r="S228" s="225"/>
      <c r="T228" s="225"/>
      <c r="U228" s="225"/>
      <c r="V228" s="225"/>
      <c r="W228" s="225"/>
      <c r="X228" s="225"/>
      <c r="Y228" s="225"/>
      <c r="Z228" s="225"/>
    </row>
    <row r="229" spans="1:26" ht="15.75" customHeight="1">
      <c r="A229" s="224"/>
      <c r="B229" s="225"/>
      <c r="C229" s="225"/>
      <c r="D229" s="224"/>
      <c r="E229" s="225"/>
      <c r="F229" s="225"/>
      <c r="G229" s="225"/>
      <c r="H229" s="225"/>
      <c r="I229" s="225"/>
      <c r="J229" s="225"/>
      <c r="K229" s="225"/>
      <c r="L229" s="225"/>
      <c r="M229" s="225"/>
      <c r="N229" s="224"/>
      <c r="O229" s="225"/>
      <c r="P229" s="225"/>
      <c r="Q229" s="225"/>
      <c r="R229" s="225"/>
      <c r="S229" s="225"/>
      <c r="T229" s="225"/>
      <c r="U229" s="225"/>
      <c r="V229" s="225"/>
      <c r="W229" s="225"/>
      <c r="X229" s="225"/>
      <c r="Y229" s="225"/>
      <c r="Z229" s="225"/>
    </row>
    <row r="230" spans="1:26" ht="15.75" customHeight="1">
      <c r="A230" s="224"/>
      <c r="B230" s="225"/>
      <c r="C230" s="225"/>
      <c r="D230" s="224"/>
      <c r="E230" s="225"/>
      <c r="F230" s="225"/>
      <c r="G230" s="225"/>
      <c r="H230" s="225"/>
      <c r="I230" s="225"/>
      <c r="J230" s="225"/>
      <c r="K230" s="225"/>
      <c r="L230" s="225"/>
      <c r="M230" s="225"/>
      <c r="N230" s="224"/>
      <c r="O230" s="225"/>
      <c r="P230" s="225"/>
      <c r="Q230" s="225"/>
      <c r="R230" s="225"/>
      <c r="S230" s="225"/>
      <c r="T230" s="225"/>
      <c r="U230" s="225"/>
      <c r="V230" s="225"/>
      <c r="W230" s="225"/>
      <c r="X230" s="225"/>
      <c r="Y230" s="225"/>
      <c r="Z230" s="225"/>
    </row>
    <row r="231" spans="1:26" ht="15.75" customHeight="1">
      <c r="A231" s="224"/>
      <c r="B231" s="225"/>
      <c r="C231" s="225"/>
      <c r="D231" s="224"/>
      <c r="E231" s="225"/>
      <c r="F231" s="225"/>
      <c r="G231" s="225"/>
      <c r="H231" s="225"/>
      <c r="I231" s="225"/>
      <c r="J231" s="225"/>
      <c r="K231" s="225"/>
      <c r="L231" s="225"/>
      <c r="M231" s="225"/>
      <c r="N231" s="224"/>
      <c r="O231" s="225"/>
      <c r="P231" s="225"/>
      <c r="Q231" s="225"/>
      <c r="R231" s="225"/>
      <c r="S231" s="225"/>
      <c r="T231" s="225"/>
      <c r="U231" s="225"/>
      <c r="V231" s="225"/>
      <c r="W231" s="225"/>
      <c r="X231" s="225"/>
      <c r="Y231" s="225"/>
      <c r="Z231" s="225"/>
    </row>
    <row r="232" spans="1:26" ht="15.75" customHeight="1">
      <c r="A232" s="224"/>
      <c r="B232" s="225"/>
      <c r="C232" s="225"/>
      <c r="D232" s="224"/>
      <c r="E232" s="225"/>
      <c r="F232" s="225"/>
      <c r="G232" s="225"/>
      <c r="H232" s="225"/>
      <c r="I232" s="225"/>
      <c r="J232" s="225"/>
      <c r="K232" s="225"/>
      <c r="L232" s="225"/>
      <c r="M232" s="225"/>
      <c r="N232" s="224"/>
      <c r="O232" s="225"/>
      <c r="P232" s="225"/>
      <c r="Q232" s="225"/>
      <c r="R232" s="225"/>
      <c r="S232" s="225"/>
      <c r="T232" s="225"/>
      <c r="U232" s="225"/>
      <c r="V232" s="225"/>
      <c r="W232" s="225"/>
      <c r="X232" s="225"/>
      <c r="Y232" s="225"/>
      <c r="Z232" s="225"/>
    </row>
    <row r="233" spans="1:26" ht="15.75" customHeight="1">
      <c r="A233" s="224"/>
      <c r="B233" s="225"/>
      <c r="C233" s="225"/>
      <c r="D233" s="224"/>
      <c r="E233" s="225"/>
      <c r="F233" s="225"/>
      <c r="G233" s="225"/>
      <c r="H233" s="225"/>
      <c r="I233" s="225"/>
      <c r="J233" s="225"/>
      <c r="K233" s="225"/>
      <c r="L233" s="225"/>
      <c r="M233" s="225"/>
      <c r="N233" s="224"/>
      <c r="O233" s="225"/>
      <c r="P233" s="225"/>
      <c r="Q233" s="225"/>
      <c r="R233" s="225"/>
      <c r="S233" s="225"/>
      <c r="T233" s="225"/>
      <c r="U233" s="225"/>
      <c r="V233" s="225"/>
      <c r="W233" s="225"/>
      <c r="X233" s="225"/>
      <c r="Y233" s="225"/>
      <c r="Z233" s="225"/>
    </row>
    <row r="234" spans="1:26" ht="15.75" customHeight="1">
      <c r="A234" s="224"/>
      <c r="B234" s="225"/>
      <c r="C234" s="225"/>
      <c r="D234" s="224"/>
      <c r="E234" s="225"/>
      <c r="F234" s="225"/>
      <c r="G234" s="225"/>
      <c r="H234" s="225"/>
      <c r="I234" s="225"/>
      <c r="J234" s="225"/>
      <c r="K234" s="225"/>
      <c r="L234" s="225"/>
      <c r="M234" s="225"/>
      <c r="N234" s="224"/>
      <c r="O234" s="225"/>
      <c r="P234" s="225"/>
      <c r="Q234" s="225"/>
      <c r="R234" s="225"/>
      <c r="S234" s="225"/>
      <c r="T234" s="225"/>
      <c r="U234" s="225"/>
      <c r="V234" s="225"/>
      <c r="W234" s="225"/>
      <c r="X234" s="225"/>
      <c r="Y234" s="225"/>
      <c r="Z234" s="225"/>
    </row>
    <row r="235" spans="1:26" ht="15.75" customHeight="1">
      <c r="A235" s="224"/>
      <c r="B235" s="225"/>
      <c r="C235" s="225"/>
      <c r="D235" s="224"/>
      <c r="E235" s="225"/>
      <c r="F235" s="225"/>
      <c r="G235" s="225"/>
      <c r="H235" s="225"/>
      <c r="I235" s="225"/>
      <c r="J235" s="225"/>
      <c r="K235" s="225"/>
      <c r="L235" s="225"/>
      <c r="M235" s="225"/>
      <c r="N235" s="224"/>
      <c r="O235" s="225"/>
      <c r="P235" s="225"/>
      <c r="Q235" s="225"/>
      <c r="R235" s="225"/>
      <c r="S235" s="225"/>
      <c r="T235" s="225"/>
      <c r="U235" s="225"/>
      <c r="V235" s="225"/>
      <c r="W235" s="225"/>
      <c r="X235" s="225"/>
      <c r="Y235" s="225"/>
      <c r="Z235" s="225"/>
    </row>
    <row r="236" spans="1:26" ht="15.75" customHeight="1">
      <c r="A236" s="224"/>
      <c r="B236" s="225"/>
      <c r="C236" s="225"/>
      <c r="D236" s="224"/>
      <c r="E236" s="225"/>
      <c r="F236" s="225"/>
      <c r="G236" s="225"/>
      <c r="H236" s="225"/>
      <c r="I236" s="225"/>
      <c r="J236" s="225"/>
      <c r="K236" s="225"/>
      <c r="L236" s="225"/>
      <c r="M236" s="225"/>
      <c r="N236" s="224"/>
      <c r="O236" s="225"/>
      <c r="P236" s="225"/>
      <c r="Q236" s="225"/>
      <c r="R236" s="225"/>
      <c r="S236" s="225"/>
      <c r="T236" s="225"/>
      <c r="U236" s="225"/>
      <c r="V236" s="225"/>
      <c r="W236" s="225"/>
      <c r="X236" s="225"/>
      <c r="Y236" s="225"/>
      <c r="Z236" s="225"/>
    </row>
    <row r="237" spans="1:26" ht="15.75" customHeight="1">
      <c r="A237" s="224"/>
      <c r="B237" s="225"/>
      <c r="C237" s="225"/>
      <c r="D237" s="224"/>
      <c r="E237" s="225"/>
      <c r="F237" s="225"/>
      <c r="G237" s="225"/>
      <c r="H237" s="225"/>
      <c r="I237" s="225"/>
      <c r="J237" s="225"/>
      <c r="K237" s="225"/>
      <c r="L237" s="225"/>
      <c r="M237" s="225"/>
      <c r="N237" s="224"/>
      <c r="O237" s="225"/>
      <c r="P237" s="225"/>
      <c r="Q237" s="225"/>
      <c r="R237" s="225"/>
      <c r="S237" s="225"/>
      <c r="T237" s="225"/>
      <c r="U237" s="225"/>
      <c r="V237" s="225"/>
      <c r="W237" s="225"/>
      <c r="X237" s="225"/>
      <c r="Y237" s="225"/>
      <c r="Z237" s="225"/>
    </row>
    <row r="238" spans="1:26" ht="15.75" customHeight="1">
      <c r="A238" s="224"/>
      <c r="B238" s="225"/>
      <c r="C238" s="225"/>
      <c r="D238" s="224"/>
      <c r="E238" s="225"/>
      <c r="F238" s="225"/>
      <c r="G238" s="225"/>
      <c r="H238" s="225"/>
      <c r="I238" s="225"/>
      <c r="J238" s="225"/>
      <c r="K238" s="225"/>
      <c r="L238" s="225"/>
      <c r="M238" s="225"/>
      <c r="N238" s="224"/>
      <c r="O238" s="225"/>
      <c r="P238" s="225"/>
      <c r="Q238" s="225"/>
      <c r="R238" s="225"/>
      <c r="S238" s="225"/>
      <c r="T238" s="225"/>
      <c r="U238" s="225"/>
      <c r="V238" s="225"/>
      <c r="W238" s="225"/>
      <c r="X238" s="225"/>
      <c r="Y238" s="225"/>
      <c r="Z238" s="225"/>
    </row>
    <row r="239" spans="1:26" ht="15.75" customHeight="1">
      <c r="A239" s="224"/>
      <c r="B239" s="225"/>
      <c r="C239" s="225"/>
      <c r="D239" s="224"/>
      <c r="E239" s="225"/>
      <c r="F239" s="225"/>
      <c r="G239" s="225"/>
      <c r="H239" s="225"/>
      <c r="I239" s="225"/>
      <c r="J239" s="225"/>
      <c r="K239" s="225"/>
      <c r="L239" s="225"/>
      <c r="M239" s="225"/>
      <c r="N239" s="224"/>
      <c r="O239" s="225"/>
      <c r="P239" s="225"/>
      <c r="Q239" s="225"/>
      <c r="R239" s="225"/>
      <c r="S239" s="225"/>
      <c r="T239" s="225"/>
      <c r="U239" s="225"/>
      <c r="V239" s="225"/>
      <c r="W239" s="225"/>
      <c r="X239" s="225"/>
      <c r="Y239" s="225"/>
      <c r="Z239" s="225"/>
    </row>
    <row r="240" spans="1:26" ht="15.75" customHeight="1">
      <c r="A240" s="224"/>
      <c r="B240" s="225"/>
      <c r="C240" s="225"/>
      <c r="D240" s="224"/>
      <c r="E240" s="225"/>
      <c r="F240" s="225"/>
      <c r="G240" s="225"/>
      <c r="H240" s="225"/>
      <c r="I240" s="225"/>
      <c r="J240" s="225"/>
      <c r="K240" s="225"/>
      <c r="L240" s="225"/>
      <c r="M240" s="225"/>
      <c r="N240" s="224"/>
      <c r="O240" s="225"/>
      <c r="P240" s="225"/>
      <c r="Q240" s="225"/>
      <c r="R240" s="225"/>
      <c r="S240" s="225"/>
      <c r="T240" s="225"/>
      <c r="U240" s="225"/>
      <c r="V240" s="225"/>
      <c r="W240" s="225"/>
      <c r="X240" s="225"/>
      <c r="Y240" s="225"/>
      <c r="Z240" s="225"/>
    </row>
    <row r="241" spans="1:26" ht="15.75" customHeight="1">
      <c r="A241" s="224"/>
      <c r="B241" s="225"/>
      <c r="C241" s="225"/>
      <c r="D241" s="224"/>
      <c r="E241" s="225"/>
      <c r="F241" s="225"/>
      <c r="G241" s="225"/>
      <c r="H241" s="225"/>
      <c r="I241" s="225"/>
      <c r="J241" s="225"/>
      <c r="K241" s="225"/>
      <c r="L241" s="225"/>
      <c r="M241" s="225"/>
      <c r="N241" s="224"/>
      <c r="O241" s="225"/>
      <c r="P241" s="225"/>
      <c r="Q241" s="225"/>
      <c r="R241" s="225"/>
      <c r="S241" s="225"/>
      <c r="T241" s="225"/>
      <c r="U241" s="225"/>
      <c r="V241" s="225"/>
      <c r="W241" s="225"/>
      <c r="X241" s="225"/>
      <c r="Y241" s="225"/>
      <c r="Z241" s="225"/>
    </row>
    <row r="242" spans="1:26" ht="15.75" customHeight="1">
      <c r="A242" s="224"/>
      <c r="B242" s="225"/>
      <c r="C242" s="225"/>
      <c r="D242" s="224"/>
      <c r="E242" s="225"/>
      <c r="F242" s="225"/>
      <c r="G242" s="225"/>
      <c r="H242" s="225"/>
      <c r="I242" s="225"/>
      <c r="J242" s="225"/>
      <c r="K242" s="225"/>
      <c r="L242" s="225"/>
      <c r="M242" s="225"/>
      <c r="N242" s="224"/>
      <c r="O242" s="225"/>
      <c r="P242" s="225"/>
      <c r="Q242" s="225"/>
      <c r="R242" s="225"/>
      <c r="S242" s="225"/>
      <c r="T242" s="225"/>
      <c r="U242" s="225"/>
      <c r="V242" s="225"/>
      <c r="W242" s="225"/>
      <c r="X242" s="225"/>
      <c r="Y242" s="225"/>
      <c r="Z242" s="225"/>
    </row>
    <row r="243" spans="1:26" ht="15.75" customHeight="1">
      <c r="A243" s="224"/>
      <c r="B243" s="225"/>
      <c r="C243" s="225"/>
      <c r="D243" s="224"/>
      <c r="E243" s="225"/>
      <c r="F243" s="225"/>
      <c r="G243" s="225"/>
      <c r="H243" s="225"/>
      <c r="I243" s="225"/>
      <c r="J243" s="225"/>
      <c r="K243" s="225"/>
      <c r="L243" s="225"/>
      <c r="M243" s="225"/>
      <c r="N243" s="224"/>
      <c r="O243" s="225"/>
      <c r="P243" s="225"/>
      <c r="Q243" s="225"/>
      <c r="R243" s="225"/>
      <c r="S243" s="225"/>
      <c r="T243" s="225"/>
      <c r="U243" s="225"/>
      <c r="V243" s="225"/>
      <c r="W243" s="225"/>
      <c r="X243" s="225"/>
      <c r="Y243" s="225"/>
      <c r="Z243" s="225"/>
    </row>
    <row r="244" spans="1:26" ht="15.75" customHeight="1">
      <c r="A244" s="224"/>
      <c r="B244" s="225"/>
      <c r="C244" s="225"/>
      <c r="D244" s="224"/>
      <c r="E244" s="225"/>
      <c r="F244" s="225"/>
      <c r="G244" s="225"/>
      <c r="H244" s="225"/>
      <c r="I244" s="225"/>
      <c r="J244" s="225"/>
      <c r="K244" s="225"/>
      <c r="L244" s="225"/>
      <c r="M244" s="225"/>
      <c r="N244" s="224"/>
      <c r="O244" s="225"/>
      <c r="P244" s="225"/>
      <c r="Q244" s="225"/>
      <c r="R244" s="225"/>
      <c r="S244" s="225"/>
      <c r="T244" s="225"/>
      <c r="U244" s="225"/>
      <c r="V244" s="225"/>
      <c r="W244" s="225"/>
      <c r="X244" s="225"/>
      <c r="Y244" s="225"/>
      <c r="Z244" s="225"/>
    </row>
    <row r="245" spans="1:26" ht="15.75" customHeight="1">
      <c r="A245" s="224"/>
      <c r="B245" s="225"/>
      <c r="C245" s="225"/>
      <c r="D245" s="224"/>
      <c r="E245" s="225"/>
      <c r="F245" s="225"/>
      <c r="G245" s="225"/>
      <c r="H245" s="225"/>
      <c r="I245" s="225"/>
      <c r="J245" s="225"/>
      <c r="K245" s="225"/>
      <c r="L245" s="225"/>
      <c r="M245" s="225"/>
      <c r="N245" s="224"/>
      <c r="O245" s="225"/>
      <c r="P245" s="225"/>
      <c r="Q245" s="225"/>
      <c r="R245" s="225"/>
      <c r="S245" s="225"/>
      <c r="T245" s="225"/>
      <c r="U245" s="225"/>
      <c r="V245" s="225"/>
      <c r="W245" s="225"/>
      <c r="X245" s="225"/>
      <c r="Y245" s="225"/>
      <c r="Z245" s="225"/>
    </row>
    <row r="246" spans="1:26" ht="15.75" customHeight="1">
      <c r="A246" s="224"/>
      <c r="B246" s="225"/>
      <c r="C246" s="225"/>
      <c r="D246" s="224"/>
      <c r="E246" s="225"/>
      <c r="F246" s="225"/>
      <c r="G246" s="225"/>
      <c r="H246" s="225"/>
      <c r="I246" s="225"/>
      <c r="J246" s="225"/>
      <c r="K246" s="225"/>
      <c r="L246" s="225"/>
      <c r="M246" s="225"/>
      <c r="N246" s="224"/>
      <c r="O246" s="225"/>
      <c r="P246" s="225"/>
      <c r="Q246" s="225"/>
      <c r="R246" s="225"/>
      <c r="S246" s="225"/>
      <c r="T246" s="225"/>
      <c r="U246" s="225"/>
      <c r="V246" s="225"/>
      <c r="W246" s="225"/>
      <c r="X246" s="225"/>
      <c r="Y246" s="225"/>
      <c r="Z246" s="225"/>
    </row>
    <row r="247" spans="1:26" ht="15.75" customHeight="1">
      <c r="A247" s="224"/>
      <c r="B247" s="225"/>
      <c r="C247" s="225"/>
      <c r="D247" s="224"/>
      <c r="E247" s="225"/>
      <c r="F247" s="225"/>
      <c r="G247" s="225"/>
      <c r="H247" s="225"/>
      <c r="I247" s="225"/>
      <c r="J247" s="225"/>
      <c r="K247" s="225"/>
      <c r="L247" s="225"/>
      <c r="M247" s="225"/>
      <c r="N247" s="224"/>
      <c r="O247" s="225"/>
      <c r="P247" s="225"/>
      <c r="Q247" s="225"/>
      <c r="R247" s="225"/>
      <c r="S247" s="225"/>
      <c r="T247" s="225"/>
      <c r="U247" s="225"/>
      <c r="V247" s="225"/>
      <c r="W247" s="225"/>
      <c r="X247" s="225"/>
      <c r="Y247" s="225"/>
      <c r="Z247" s="225"/>
    </row>
    <row r="248" spans="1:26" ht="15.75" customHeight="1">
      <c r="A248" s="224"/>
      <c r="B248" s="225"/>
      <c r="C248" s="225"/>
      <c r="D248" s="224"/>
      <c r="E248" s="225"/>
      <c r="F248" s="225"/>
      <c r="G248" s="225"/>
      <c r="H248" s="225"/>
      <c r="I248" s="225"/>
      <c r="J248" s="225"/>
      <c r="K248" s="225"/>
      <c r="L248" s="225"/>
      <c r="M248" s="225"/>
      <c r="N248" s="224"/>
      <c r="O248" s="225"/>
      <c r="P248" s="225"/>
      <c r="Q248" s="225"/>
      <c r="R248" s="225"/>
      <c r="S248" s="225"/>
      <c r="T248" s="225"/>
      <c r="U248" s="225"/>
      <c r="V248" s="225"/>
      <c r="W248" s="225"/>
      <c r="X248" s="225"/>
      <c r="Y248" s="225"/>
      <c r="Z248" s="225"/>
    </row>
    <row r="249" spans="1:26" ht="15.75" customHeight="1">
      <c r="A249" s="224"/>
      <c r="B249" s="225"/>
      <c r="C249" s="225"/>
      <c r="D249" s="224"/>
      <c r="E249" s="225"/>
      <c r="F249" s="225"/>
      <c r="G249" s="225"/>
      <c r="H249" s="225"/>
      <c r="I249" s="225"/>
      <c r="J249" s="225"/>
      <c r="K249" s="225"/>
      <c r="L249" s="225"/>
      <c r="M249" s="225"/>
      <c r="N249" s="224"/>
      <c r="O249" s="225"/>
      <c r="P249" s="225"/>
      <c r="Q249" s="225"/>
      <c r="R249" s="225"/>
      <c r="S249" s="225"/>
      <c r="T249" s="225"/>
      <c r="U249" s="225"/>
      <c r="V249" s="225"/>
      <c r="W249" s="225"/>
      <c r="X249" s="225"/>
      <c r="Y249" s="225"/>
      <c r="Z249" s="225"/>
    </row>
    <row r="250" spans="1:26" ht="15.75" customHeight="1">
      <c r="A250" s="224"/>
      <c r="B250" s="225"/>
      <c r="C250" s="225"/>
      <c r="D250" s="224"/>
      <c r="E250" s="225"/>
      <c r="F250" s="225"/>
      <c r="G250" s="225"/>
      <c r="H250" s="225"/>
      <c r="I250" s="225"/>
      <c r="J250" s="225"/>
      <c r="K250" s="225"/>
      <c r="L250" s="225"/>
      <c r="M250" s="225"/>
      <c r="N250" s="224"/>
      <c r="O250" s="225"/>
      <c r="P250" s="225"/>
      <c r="Q250" s="225"/>
      <c r="R250" s="225"/>
      <c r="S250" s="225"/>
      <c r="T250" s="225"/>
      <c r="U250" s="225"/>
      <c r="V250" s="225"/>
      <c r="W250" s="225"/>
      <c r="X250" s="225"/>
      <c r="Y250" s="225"/>
      <c r="Z250" s="225"/>
    </row>
    <row r="251" spans="1:26" ht="15.75" customHeight="1">
      <c r="A251" s="224"/>
      <c r="B251" s="225"/>
      <c r="C251" s="225"/>
      <c r="D251" s="224"/>
      <c r="E251" s="225"/>
      <c r="F251" s="225"/>
      <c r="G251" s="225"/>
      <c r="H251" s="225"/>
      <c r="I251" s="225"/>
      <c r="J251" s="225"/>
      <c r="K251" s="225"/>
      <c r="L251" s="225"/>
      <c r="M251" s="225"/>
      <c r="N251" s="224"/>
      <c r="O251" s="225"/>
      <c r="P251" s="225"/>
      <c r="Q251" s="225"/>
      <c r="R251" s="225"/>
      <c r="S251" s="225"/>
      <c r="T251" s="225"/>
      <c r="U251" s="225"/>
      <c r="V251" s="225"/>
      <c r="W251" s="225"/>
      <c r="X251" s="225"/>
      <c r="Y251" s="225"/>
      <c r="Z251" s="225"/>
    </row>
    <row r="252" spans="1:26" ht="15.75" customHeight="1">
      <c r="A252" s="224"/>
      <c r="B252" s="225"/>
      <c r="C252" s="225"/>
      <c r="D252" s="224"/>
      <c r="E252" s="225"/>
      <c r="F252" s="225"/>
      <c r="G252" s="225"/>
      <c r="H252" s="225"/>
      <c r="I252" s="225"/>
      <c r="J252" s="225"/>
      <c r="K252" s="225"/>
      <c r="L252" s="225"/>
      <c r="M252" s="225"/>
      <c r="N252" s="224"/>
      <c r="O252" s="225"/>
      <c r="P252" s="225"/>
      <c r="Q252" s="225"/>
      <c r="R252" s="225"/>
      <c r="S252" s="225"/>
      <c r="T252" s="225"/>
      <c r="U252" s="225"/>
      <c r="V252" s="225"/>
      <c r="W252" s="225"/>
      <c r="X252" s="225"/>
      <c r="Y252" s="225"/>
      <c r="Z252" s="225"/>
    </row>
    <row r="253" spans="1:26" ht="15.75" customHeight="1">
      <c r="A253" s="224"/>
      <c r="B253" s="225"/>
      <c r="C253" s="225"/>
      <c r="D253" s="224"/>
      <c r="E253" s="225"/>
      <c r="F253" s="225"/>
      <c r="G253" s="225"/>
      <c r="H253" s="225"/>
      <c r="I253" s="225"/>
      <c r="J253" s="225"/>
      <c r="K253" s="225"/>
      <c r="L253" s="225"/>
      <c r="M253" s="225"/>
      <c r="N253" s="224"/>
      <c r="O253" s="225"/>
      <c r="P253" s="225"/>
      <c r="Q253" s="225"/>
      <c r="R253" s="225"/>
      <c r="S253" s="225"/>
      <c r="T253" s="225"/>
      <c r="U253" s="225"/>
      <c r="V253" s="225"/>
      <c r="W253" s="225"/>
      <c r="X253" s="225"/>
      <c r="Y253" s="225"/>
      <c r="Z253" s="225"/>
    </row>
    <row r="254" spans="1:26" ht="15.75" customHeight="1">
      <c r="A254" s="224"/>
      <c r="B254" s="225"/>
      <c r="C254" s="225"/>
      <c r="D254" s="224"/>
      <c r="E254" s="225"/>
      <c r="F254" s="225"/>
      <c r="G254" s="225"/>
      <c r="H254" s="225"/>
      <c r="I254" s="225"/>
      <c r="J254" s="225"/>
      <c r="K254" s="225"/>
      <c r="L254" s="225"/>
      <c r="M254" s="225"/>
      <c r="N254" s="224"/>
      <c r="O254" s="225"/>
      <c r="P254" s="225"/>
      <c r="Q254" s="225"/>
      <c r="R254" s="225"/>
      <c r="S254" s="225"/>
      <c r="T254" s="225"/>
      <c r="U254" s="225"/>
      <c r="V254" s="225"/>
      <c r="W254" s="225"/>
      <c r="X254" s="225"/>
      <c r="Y254" s="225"/>
      <c r="Z254" s="225"/>
    </row>
    <row r="255" spans="1:26" ht="15.75" customHeight="1">
      <c r="A255" s="224"/>
      <c r="B255" s="225"/>
      <c r="C255" s="225"/>
      <c r="D255" s="224"/>
      <c r="E255" s="225"/>
      <c r="F255" s="225"/>
      <c r="G255" s="225"/>
      <c r="H255" s="225"/>
      <c r="I255" s="225"/>
      <c r="J255" s="225"/>
      <c r="K255" s="225"/>
      <c r="L255" s="225"/>
      <c r="M255" s="225"/>
      <c r="N255" s="224"/>
      <c r="O255" s="225"/>
      <c r="P255" s="225"/>
      <c r="Q255" s="225"/>
      <c r="R255" s="225"/>
      <c r="S255" s="225"/>
      <c r="T255" s="225"/>
      <c r="U255" s="225"/>
      <c r="V255" s="225"/>
      <c r="W255" s="225"/>
      <c r="X255" s="225"/>
      <c r="Y255" s="225"/>
      <c r="Z255" s="225"/>
    </row>
    <row r="256" spans="1:26" ht="15.75" customHeight="1">
      <c r="A256" s="224"/>
      <c r="B256" s="225"/>
      <c r="C256" s="225"/>
      <c r="D256" s="224"/>
      <c r="E256" s="225"/>
      <c r="F256" s="225"/>
      <c r="G256" s="225"/>
      <c r="H256" s="225"/>
      <c r="I256" s="225"/>
      <c r="J256" s="225"/>
      <c r="K256" s="225"/>
      <c r="L256" s="225"/>
      <c r="M256" s="225"/>
      <c r="N256" s="224"/>
      <c r="O256" s="225"/>
      <c r="P256" s="225"/>
      <c r="Q256" s="225"/>
      <c r="R256" s="225"/>
      <c r="S256" s="225"/>
      <c r="T256" s="225"/>
      <c r="U256" s="225"/>
      <c r="V256" s="225"/>
      <c r="W256" s="225"/>
      <c r="X256" s="225"/>
      <c r="Y256" s="225"/>
      <c r="Z256" s="225"/>
    </row>
    <row r="257" spans="1:26" ht="15.75" customHeight="1">
      <c r="A257" s="224"/>
      <c r="B257" s="225"/>
      <c r="C257" s="225"/>
      <c r="D257" s="224"/>
      <c r="E257" s="225"/>
      <c r="F257" s="225"/>
      <c r="G257" s="225"/>
      <c r="H257" s="225"/>
      <c r="I257" s="225"/>
      <c r="J257" s="225"/>
      <c r="K257" s="225"/>
      <c r="L257" s="225"/>
      <c r="M257" s="225"/>
      <c r="N257" s="224"/>
      <c r="O257" s="225"/>
      <c r="P257" s="225"/>
      <c r="Q257" s="225"/>
      <c r="R257" s="225"/>
      <c r="S257" s="225"/>
      <c r="T257" s="225"/>
      <c r="U257" s="225"/>
      <c r="V257" s="225"/>
      <c r="W257" s="225"/>
      <c r="X257" s="225"/>
      <c r="Y257" s="225"/>
      <c r="Z257" s="225"/>
    </row>
    <row r="258" spans="1:26" ht="15.75" customHeight="1">
      <c r="A258" s="224"/>
      <c r="B258" s="225"/>
      <c r="C258" s="225"/>
      <c r="D258" s="224"/>
      <c r="E258" s="225"/>
      <c r="F258" s="225"/>
      <c r="G258" s="225"/>
      <c r="H258" s="225"/>
      <c r="I258" s="225"/>
      <c r="J258" s="225"/>
      <c r="K258" s="225"/>
      <c r="L258" s="225"/>
      <c r="M258" s="225"/>
      <c r="N258" s="224"/>
      <c r="O258" s="225"/>
      <c r="P258" s="225"/>
      <c r="Q258" s="225"/>
      <c r="R258" s="225"/>
      <c r="S258" s="225"/>
      <c r="T258" s="225"/>
      <c r="U258" s="225"/>
      <c r="V258" s="225"/>
      <c r="W258" s="225"/>
      <c r="X258" s="225"/>
      <c r="Y258" s="225"/>
      <c r="Z258" s="225"/>
    </row>
    <row r="259" spans="1:26" ht="15.75" customHeight="1">
      <c r="A259" s="224"/>
      <c r="B259" s="225"/>
      <c r="C259" s="225"/>
      <c r="D259" s="224"/>
      <c r="E259" s="225"/>
      <c r="F259" s="225"/>
      <c r="G259" s="225"/>
      <c r="H259" s="225"/>
      <c r="I259" s="225"/>
      <c r="J259" s="225"/>
      <c r="K259" s="225"/>
      <c r="L259" s="225"/>
      <c r="M259" s="225"/>
      <c r="N259" s="224"/>
      <c r="O259" s="225"/>
      <c r="P259" s="225"/>
      <c r="Q259" s="225"/>
      <c r="R259" s="225"/>
      <c r="S259" s="225"/>
      <c r="T259" s="225"/>
      <c r="U259" s="225"/>
      <c r="V259" s="225"/>
      <c r="W259" s="225"/>
      <c r="X259" s="225"/>
      <c r="Y259" s="225"/>
      <c r="Z259" s="225"/>
    </row>
    <row r="260" spans="1:26" ht="15.75" customHeight="1">
      <c r="A260" s="224"/>
      <c r="B260" s="225"/>
      <c r="C260" s="225"/>
      <c r="D260" s="224"/>
      <c r="E260" s="225"/>
      <c r="F260" s="225"/>
      <c r="G260" s="225"/>
      <c r="H260" s="225"/>
      <c r="I260" s="225"/>
      <c r="J260" s="225"/>
      <c r="K260" s="225"/>
      <c r="L260" s="225"/>
      <c r="M260" s="225"/>
      <c r="N260" s="224"/>
      <c r="O260" s="225"/>
      <c r="P260" s="225"/>
      <c r="Q260" s="225"/>
      <c r="R260" s="225"/>
      <c r="S260" s="225"/>
      <c r="T260" s="225"/>
      <c r="U260" s="225"/>
      <c r="V260" s="225"/>
      <c r="W260" s="225"/>
      <c r="X260" s="225"/>
      <c r="Y260" s="225"/>
      <c r="Z260" s="225"/>
    </row>
    <row r="261" spans="1:26" ht="15.75" customHeight="1">
      <c r="A261" s="224"/>
      <c r="B261" s="225"/>
      <c r="C261" s="225"/>
      <c r="D261" s="224"/>
      <c r="E261" s="225"/>
      <c r="F261" s="225"/>
      <c r="G261" s="225"/>
      <c r="H261" s="225"/>
      <c r="I261" s="225"/>
      <c r="J261" s="225"/>
      <c r="K261" s="225"/>
      <c r="L261" s="225"/>
      <c r="M261" s="225"/>
      <c r="N261" s="224"/>
      <c r="O261" s="225"/>
      <c r="P261" s="225"/>
      <c r="Q261" s="225"/>
      <c r="R261" s="225"/>
      <c r="S261" s="225"/>
      <c r="T261" s="225"/>
      <c r="U261" s="225"/>
      <c r="V261" s="225"/>
      <c r="W261" s="225"/>
      <c r="X261" s="225"/>
      <c r="Y261" s="225"/>
      <c r="Z261" s="225"/>
    </row>
    <row r="262" spans="1:26" ht="15.75" customHeight="1">
      <c r="A262" s="224"/>
      <c r="B262" s="225"/>
      <c r="C262" s="225"/>
      <c r="D262" s="224"/>
      <c r="E262" s="225"/>
      <c r="F262" s="225"/>
      <c r="G262" s="225"/>
      <c r="H262" s="225"/>
      <c r="I262" s="225"/>
      <c r="J262" s="225"/>
      <c r="K262" s="225"/>
      <c r="L262" s="225"/>
      <c r="M262" s="225"/>
      <c r="N262" s="224"/>
      <c r="O262" s="225"/>
      <c r="P262" s="225"/>
      <c r="Q262" s="225"/>
      <c r="R262" s="225"/>
      <c r="S262" s="225"/>
      <c r="T262" s="225"/>
      <c r="U262" s="225"/>
      <c r="V262" s="225"/>
      <c r="W262" s="225"/>
      <c r="X262" s="225"/>
      <c r="Y262" s="225"/>
      <c r="Z262" s="225"/>
    </row>
    <row r="263" spans="1:26" ht="15.75" customHeight="1">
      <c r="A263" s="224"/>
      <c r="B263" s="225"/>
      <c r="C263" s="225"/>
      <c r="D263" s="224"/>
      <c r="E263" s="225"/>
      <c r="F263" s="225"/>
      <c r="G263" s="225"/>
      <c r="H263" s="225"/>
      <c r="I263" s="225"/>
      <c r="J263" s="225"/>
      <c r="K263" s="225"/>
      <c r="L263" s="225"/>
      <c r="M263" s="225"/>
      <c r="N263" s="224"/>
      <c r="O263" s="225"/>
      <c r="P263" s="225"/>
      <c r="Q263" s="225"/>
      <c r="R263" s="225"/>
      <c r="S263" s="225"/>
      <c r="T263" s="225"/>
      <c r="U263" s="225"/>
      <c r="V263" s="225"/>
      <c r="W263" s="225"/>
      <c r="X263" s="225"/>
      <c r="Y263" s="225"/>
      <c r="Z263" s="225"/>
    </row>
    <row r="264" spans="1:26" ht="15.75" customHeight="1">
      <c r="A264" s="224"/>
      <c r="B264" s="225"/>
      <c r="C264" s="225"/>
      <c r="D264" s="224"/>
      <c r="E264" s="225"/>
      <c r="F264" s="225"/>
      <c r="G264" s="225"/>
      <c r="H264" s="225"/>
      <c r="I264" s="225"/>
      <c r="J264" s="225"/>
      <c r="K264" s="225"/>
      <c r="L264" s="225"/>
      <c r="M264" s="225"/>
      <c r="N264" s="224"/>
      <c r="O264" s="225"/>
      <c r="P264" s="225"/>
      <c r="Q264" s="225"/>
      <c r="R264" s="225"/>
      <c r="S264" s="225"/>
      <c r="T264" s="225"/>
      <c r="U264" s="225"/>
      <c r="V264" s="225"/>
      <c r="W264" s="225"/>
      <c r="X264" s="225"/>
      <c r="Y264" s="225"/>
      <c r="Z264" s="225"/>
    </row>
    <row r="265" spans="1:26" ht="15.75" customHeight="1">
      <c r="A265" s="224"/>
      <c r="B265" s="225"/>
      <c r="C265" s="225"/>
      <c r="D265" s="224"/>
      <c r="E265" s="225"/>
      <c r="F265" s="225"/>
      <c r="G265" s="225"/>
      <c r="H265" s="225"/>
      <c r="I265" s="225"/>
      <c r="J265" s="225"/>
      <c r="K265" s="225"/>
      <c r="L265" s="225"/>
      <c r="M265" s="225"/>
      <c r="N265" s="224"/>
      <c r="O265" s="225"/>
      <c r="P265" s="225"/>
      <c r="Q265" s="225"/>
      <c r="R265" s="225"/>
      <c r="S265" s="225"/>
      <c r="T265" s="225"/>
      <c r="U265" s="225"/>
      <c r="V265" s="225"/>
      <c r="W265" s="225"/>
      <c r="X265" s="225"/>
      <c r="Y265" s="225"/>
      <c r="Z265" s="225"/>
    </row>
    <row r="266" spans="1:26" ht="15.75" customHeight="1">
      <c r="A266" s="224"/>
      <c r="B266" s="225"/>
      <c r="C266" s="225"/>
      <c r="D266" s="224"/>
      <c r="E266" s="225"/>
      <c r="F266" s="225"/>
      <c r="G266" s="225"/>
      <c r="H266" s="225"/>
      <c r="I266" s="225"/>
      <c r="J266" s="225"/>
      <c r="K266" s="225"/>
      <c r="L266" s="225"/>
      <c r="M266" s="225"/>
      <c r="N266" s="224"/>
      <c r="O266" s="225"/>
      <c r="P266" s="225"/>
      <c r="Q266" s="225"/>
      <c r="R266" s="225"/>
      <c r="S266" s="225"/>
      <c r="T266" s="225"/>
      <c r="U266" s="225"/>
      <c r="V266" s="225"/>
      <c r="W266" s="225"/>
      <c r="X266" s="225"/>
      <c r="Y266" s="225"/>
      <c r="Z266" s="225"/>
    </row>
    <row r="267" spans="1:26" ht="15.75" customHeight="1">
      <c r="A267" s="224"/>
      <c r="B267" s="225"/>
      <c r="C267" s="225"/>
      <c r="D267" s="224"/>
      <c r="E267" s="225"/>
      <c r="F267" s="225"/>
      <c r="G267" s="225"/>
      <c r="H267" s="225"/>
      <c r="I267" s="225"/>
      <c r="J267" s="225"/>
      <c r="K267" s="225"/>
      <c r="L267" s="225"/>
      <c r="M267" s="225"/>
      <c r="N267" s="224"/>
      <c r="O267" s="225"/>
      <c r="P267" s="225"/>
      <c r="Q267" s="225"/>
      <c r="R267" s="225"/>
      <c r="S267" s="225"/>
      <c r="T267" s="225"/>
      <c r="U267" s="225"/>
      <c r="V267" s="225"/>
      <c r="W267" s="225"/>
      <c r="X267" s="225"/>
      <c r="Y267" s="225"/>
      <c r="Z267" s="225"/>
    </row>
    <row r="268" spans="1:26" ht="15.75" customHeight="1">
      <c r="A268" s="224"/>
      <c r="B268" s="225"/>
      <c r="C268" s="225"/>
      <c r="D268" s="224"/>
      <c r="E268" s="225"/>
      <c r="F268" s="225"/>
      <c r="G268" s="225"/>
      <c r="H268" s="225"/>
      <c r="I268" s="225"/>
      <c r="J268" s="225"/>
      <c r="K268" s="225"/>
      <c r="L268" s="225"/>
      <c r="M268" s="225"/>
      <c r="N268" s="224"/>
      <c r="O268" s="225"/>
      <c r="P268" s="225"/>
      <c r="Q268" s="225"/>
      <c r="R268" s="225"/>
      <c r="S268" s="225"/>
      <c r="T268" s="225"/>
      <c r="U268" s="225"/>
      <c r="V268" s="225"/>
      <c r="W268" s="225"/>
      <c r="X268" s="225"/>
      <c r="Y268" s="225"/>
      <c r="Z268" s="225"/>
    </row>
    <row r="269" spans="1:26" ht="15.75" customHeight="1">
      <c r="A269" s="224"/>
      <c r="B269" s="225"/>
      <c r="C269" s="225"/>
      <c r="D269" s="224"/>
      <c r="E269" s="225"/>
      <c r="F269" s="225"/>
      <c r="G269" s="225"/>
      <c r="H269" s="225"/>
      <c r="I269" s="225"/>
      <c r="J269" s="225"/>
      <c r="K269" s="225"/>
      <c r="L269" s="225"/>
      <c r="M269" s="225"/>
      <c r="N269" s="224"/>
      <c r="O269" s="225"/>
      <c r="P269" s="225"/>
      <c r="Q269" s="225"/>
      <c r="R269" s="225"/>
      <c r="S269" s="225"/>
      <c r="T269" s="225"/>
      <c r="U269" s="225"/>
      <c r="V269" s="225"/>
      <c r="W269" s="225"/>
      <c r="X269" s="225"/>
      <c r="Y269" s="225"/>
      <c r="Z269" s="225"/>
    </row>
    <row r="270" spans="1:26" ht="15.75" customHeight="1">
      <c r="A270" s="224"/>
      <c r="B270" s="225"/>
      <c r="C270" s="225"/>
      <c r="D270" s="224"/>
      <c r="E270" s="225"/>
      <c r="F270" s="225"/>
      <c r="G270" s="225"/>
      <c r="H270" s="225"/>
      <c r="I270" s="225"/>
      <c r="J270" s="225"/>
      <c r="K270" s="225"/>
      <c r="L270" s="225"/>
      <c r="M270" s="225"/>
      <c r="N270" s="224"/>
      <c r="O270" s="225"/>
      <c r="P270" s="225"/>
      <c r="Q270" s="225"/>
      <c r="R270" s="225"/>
      <c r="S270" s="225"/>
      <c r="T270" s="225"/>
      <c r="U270" s="225"/>
      <c r="V270" s="225"/>
      <c r="W270" s="225"/>
      <c r="X270" s="225"/>
      <c r="Y270" s="225"/>
      <c r="Z270" s="225"/>
    </row>
    <row r="271" spans="1:26" ht="15.75" customHeight="1">
      <c r="A271" s="224"/>
      <c r="B271" s="225"/>
      <c r="C271" s="225"/>
      <c r="D271" s="224"/>
      <c r="E271" s="225"/>
      <c r="F271" s="225"/>
      <c r="G271" s="225"/>
      <c r="H271" s="225"/>
      <c r="I271" s="225"/>
      <c r="J271" s="225"/>
      <c r="K271" s="225"/>
      <c r="L271" s="225"/>
      <c r="M271" s="225"/>
      <c r="N271" s="224"/>
      <c r="O271" s="225"/>
      <c r="P271" s="225"/>
      <c r="Q271" s="225"/>
      <c r="R271" s="225"/>
      <c r="S271" s="225"/>
      <c r="T271" s="225"/>
      <c r="U271" s="225"/>
      <c r="V271" s="225"/>
      <c r="W271" s="225"/>
      <c r="X271" s="225"/>
      <c r="Y271" s="225"/>
      <c r="Z271" s="225"/>
    </row>
    <row r="272" spans="1:26" ht="15.75" customHeight="1">
      <c r="A272" s="224"/>
      <c r="B272" s="225"/>
      <c r="C272" s="225"/>
      <c r="D272" s="224"/>
      <c r="E272" s="225"/>
      <c r="F272" s="225"/>
      <c r="G272" s="225"/>
      <c r="H272" s="225"/>
      <c r="I272" s="225"/>
      <c r="J272" s="225"/>
      <c r="K272" s="225"/>
      <c r="L272" s="225"/>
      <c r="M272" s="225"/>
      <c r="N272" s="224"/>
      <c r="O272" s="225"/>
      <c r="P272" s="225"/>
      <c r="Q272" s="225"/>
      <c r="R272" s="225"/>
      <c r="S272" s="225"/>
      <c r="T272" s="225"/>
      <c r="U272" s="225"/>
      <c r="V272" s="225"/>
      <c r="W272" s="225"/>
      <c r="X272" s="225"/>
      <c r="Y272" s="225"/>
      <c r="Z272" s="225"/>
    </row>
    <row r="273" spans="1:26" ht="15.75" customHeight="1">
      <c r="A273" s="224"/>
      <c r="B273" s="225"/>
      <c r="C273" s="225"/>
      <c r="D273" s="224"/>
      <c r="E273" s="225"/>
      <c r="F273" s="225"/>
      <c r="G273" s="225"/>
      <c r="H273" s="225"/>
      <c r="I273" s="225"/>
      <c r="J273" s="225"/>
      <c r="K273" s="225"/>
      <c r="L273" s="225"/>
      <c r="M273" s="225"/>
      <c r="N273" s="224"/>
      <c r="O273" s="225"/>
      <c r="P273" s="225"/>
      <c r="Q273" s="225"/>
      <c r="R273" s="225"/>
      <c r="S273" s="225"/>
      <c r="T273" s="225"/>
      <c r="U273" s="225"/>
      <c r="V273" s="225"/>
      <c r="W273" s="225"/>
      <c r="X273" s="225"/>
      <c r="Y273" s="225"/>
      <c r="Z273" s="225"/>
    </row>
    <row r="274" spans="1:26" ht="15.75" customHeight="1">
      <c r="A274" s="224"/>
      <c r="B274" s="225"/>
      <c r="C274" s="225"/>
      <c r="D274" s="224"/>
      <c r="E274" s="225"/>
      <c r="F274" s="225"/>
      <c r="G274" s="225"/>
      <c r="H274" s="225"/>
      <c r="I274" s="225"/>
      <c r="J274" s="225"/>
      <c r="K274" s="225"/>
      <c r="L274" s="225"/>
      <c r="M274" s="225"/>
      <c r="N274" s="224"/>
      <c r="O274" s="225"/>
      <c r="P274" s="225"/>
      <c r="Q274" s="225"/>
      <c r="R274" s="225"/>
      <c r="S274" s="225"/>
      <c r="T274" s="225"/>
      <c r="U274" s="225"/>
      <c r="V274" s="225"/>
      <c r="W274" s="225"/>
      <c r="X274" s="225"/>
      <c r="Y274" s="225"/>
      <c r="Z274" s="225"/>
    </row>
    <row r="275" spans="1:26" ht="15.75" customHeight="1">
      <c r="A275" s="224"/>
      <c r="B275" s="225"/>
      <c r="C275" s="225"/>
      <c r="D275" s="224"/>
      <c r="E275" s="225"/>
      <c r="F275" s="225"/>
      <c r="G275" s="225"/>
      <c r="H275" s="225"/>
      <c r="I275" s="225"/>
      <c r="J275" s="225"/>
      <c r="K275" s="225"/>
      <c r="L275" s="225"/>
      <c r="M275" s="225"/>
      <c r="N275" s="224"/>
      <c r="O275" s="225"/>
      <c r="P275" s="225"/>
      <c r="Q275" s="225"/>
      <c r="R275" s="225"/>
      <c r="S275" s="225"/>
      <c r="T275" s="225"/>
      <c r="U275" s="225"/>
      <c r="V275" s="225"/>
      <c r="W275" s="225"/>
      <c r="X275" s="225"/>
      <c r="Y275" s="225"/>
      <c r="Z275" s="225"/>
    </row>
    <row r="276" spans="1:26" ht="15.75" customHeight="1">
      <c r="A276" s="224"/>
      <c r="B276" s="225"/>
      <c r="C276" s="225"/>
      <c r="D276" s="224"/>
      <c r="E276" s="225"/>
      <c r="F276" s="225"/>
      <c r="G276" s="225"/>
      <c r="H276" s="225"/>
      <c r="I276" s="225"/>
      <c r="J276" s="225"/>
      <c r="K276" s="225"/>
      <c r="L276" s="225"/>
      <c r="M276" s="225"/>
      <c r="N276" s="224"/>
      <c r="O276" s="225"/>
      <c r="P276" s="225"/>
      <c r="Q276" s="225"/>
      <c r="R276" s="225"/>
      <c r="S276" s="225"/>
      <c r="T276" s="225"/>
      <c r="U276" s="225"/>
      <c r="V276" s="225"/>
      <c r="W276" s="225"/>
      <c r="X276" s="225"/>
      <c r="Y276" s="225"/>
      <c r="Z276" s="225"/>
    </row>
    <row r="277" spans="1:26" ht="15.75" customHeight="1">
      <c r="A277" s="224"/>
      <c r="B277" s="225"/>
      <c r="C277" s="225"/>
      <c r="D277" s="224"/>
      <c r="E277" s="225"/>
      <c r="F277" s="225"/>
      <c r="G277" s="225"/>
      <c r="H277" s="225"/>
      <c r="I277" s="225"/>
      <c r="J277" s="225"/>
      <c r="K277" s="225"/>
      <c r="L277" s="225"/>
      <c r="M277" s="225"/>
      <c r="N277" s="224"/>
      <c r="O277" s="225"/>
      <c r="P277" s="225"/>
      <c r="Q277" s="225"/>
      <c r="R277" s="225"/>
      <c r="S277" s="225"/>
      <c r="T277" s="225"/>
      <c r="U277" s="225"/>
      <c r="V277" s="225"/>
      <c r="W277" s="225"/>
      <c r="X277" s="225"/>
      <c r="Y277" s="225"/>
      <c r="Z277" s="225"/>
    </row>
    <row r="278" spans="1:26" ht="15.75" customHeight="1">
      <c r="A278" s="224"/>
      <c r="B278" s="225"/>
      <c r="C278" s="225"/>
      <c r="D278" s="224"/>
      <c r="E278" s="225"/>
      <c r="F278" s="225"/>
      <c r="G278" s="225"/>
      <c r="H278" s="225"/>
      <c r="I278" s="225"/>
      <c r="J278" s="225"/>
      <c r="K278" s="225"/>
      <c r="L278" s="225"/>
      <c r="M278" s="225"/>
      <c r="N278" s="224"/>
      <c r="O278" s="225"/>
      <c r="P278" s="225"/>
      <c r="Q278" s="225"/>
      <c r="R278" s="225"/>
      <c r="S278" s="225"/>
      <c r="T278" s="225"/>
      <c r="U278" s="225"/>
      <c r="V278" s="225"/>
      <c r="W278" s="225"/>
      <c r="X278" s="225"/>
      <c r="Y278" s="225"/>
      <c r="Z278" s="225"/>
    </row>
    <row r="279" spans="1:26" ht="15.75" customHeight="1">
      <c r="A279" s="224"/>
      <c r="B279" s="225"/>
      <c r="C279" s="225"/>
      <c r="D279" s="224"/>
      <c r="E279" s="225"/>
      <c r="F279" s="225"/>
      <c r="G279" s="225"/>
      <c r="H279" s="225"/>
      <c r="I279" s="225"/>
      <c r="J279" s="225"/>
      <c r="K279" s="225"/>
      <c r="L279" s="225"/>
      <c r="M279" s="225"/>
      <c r="N279" s="224"/>
      <c r="O279" s="225"/>
      <c r="P279" s="225"/>
      <c r="Q279" s="225"/>
      <c r="R279" s="225"/>
      <c r="S279" s="225"/>
      <c r="T279" s="225"/>
      <c r="U279" s="225"/>
      <c r="V279" s="225"/>
      <c r="W279" s="225"/>
      <c r="X279" s="225"/>
      <c r="Y279" s="225"/>
      <c r="Z279" s="225"/>
    </row>
    <row r="280" spans="1:26" ht="15.75" customHeight="1">
      <c r="A280" s="224"/>
      <c r="B280" s="225"/>
      <c r="C280" s="225"/>
      <c r="D280" s="224"/>
      <c r="E280" s="225"/>
      <c r="F280" s="225"/>
      <c r="G280" s="225"/>
      <c r="H280" s="225"/>
      <c r="I280" s="225"/>
      <c r="J280" s="225"/>
      <c r="K280" s="225"/>
      <c r="L280" s="225"/>
      <c r="M280" s="225"/>
      <c r="N280" s="224"/>
      <c r="O280" s="225"/>
      <c r="P280" s="225"/>
      <c r="Q280" s="225"/>
      <c r="R280" s="225"/>
      <c r="S280" s="225"/>
      <c r="T280" s="225"/>
      <c r="U280" s="225"/>
      <c r="V280" s="225"/>
      <c r="W280" s="225"/>
      <c r="X280" s="225"/>
      <c r="Y280" s="225"/>
      <c r="Z280" s="225"/>
    </row>
    <row r="281" spans="1:26" ht="15.75" customHeight="1">
      <c r="A281" s="224"/>
      <c r="B281" s="225"/>
      <c r="C281" s="225"/>
      <c r="D281" s="224"/>
      <c r="E281" s="225"/>
      <c r="F281" s="225"/>
      <c r="G281" s="225"/>
      <c r="H281" s="225"/>
      <c r="I281" s="225"/>
      <c r="J281" s="225"/>
      <c r="K281" s="225"/>
      <c r="L281" s="225"/>
      <c r="M281" s="225"/>
      <c r="N281" s="224"/>
      <c r="O281" s="225"/>
      <c r="P281" s="225"/>
      <c r="Q281" s="225"/>
      <c r="R281" s="225"/>
      <c r="S281" s="225"/>
      <c r="T281" s="225"/>
      <c r="U281" s="225"/>
      <c r="V281" s="225"/>
      <c r="W281" s="225"/>
      <c r="X281" s="225"/>
      <c r="Y281" s="225"/>
      <c r="Z281" s="225"/>
    </row>
    <row r="282" spans="1:26" ht="15.75" customHeight="1">
      <c r="A282" s="224"/>
      <c r="B282" s="225"/>
      <c r="C282" s="225"/>
      <c r="D282" s="224"/>
      <c r="E282" s="225"/>
      <c r="F282" s="225"/>
      <c r="G282" s="225"/>
      <c r="H282" s="225"/>
      <c r="I282" s="225"/>
      <c r="J282" s="225"/>
      <c r="K282" s="225"/>
      <c r="L282" s="225"/>
      <c r="M282" s="225"/>
      <c r="N282" s="224"/>
      <c r="O282" s="225"/>
      <c r="P282" s="225"/>
      <c r="Q282" s="225"/>
      <c r="R282" s="225"/>
      <c r="S282" s="225"/>
      <c r="T282" s="225"/>
      <c r="U282" s="225"/>
      <c r="V282" s="225"/>
      <c r="W282" s="225"/>
      <c r="X282" s="225"/>
      <c r="Y282" s="225"/>
      <c r="Z282" s="225"/>
    </row>
    <row r="283" spans="1:26" ht="15.75" customHeight="1">
      <c r="A283" s="224"/>
      <c r="B283" s="225"/>
      <c r="C283" s="225"/>
      <c r="D283" s="224"/>
      <c r="E283" s="225"/>
      <c r="F283" s="225"/>
      <c r="G283" s="225"/>
      <c r="H283" s="225"/>
      <c r="I283" s="225"/>
      <c r="J283" s="225"/>
      <c r="K283" s="225"/>
      <c r="L283" s="225"/>
      <c r="M283" s="225"/>
      <c r="N283" s="224"/>
      <c r="O283" s="225"/>
      <c r="P283" s="225"/>
      <c r="Q283" s="225"/>
      <c r="R283" s="225"/>
      <c r="S283" s="225"/>
      <c r="T283" s="225"/>
      <c r="U283" s="225"/>
      <c r="V283" s="225"/>
      <c r="W283" s="225"/>
      <c r="X283" s="225"/>
      <c r="Y283" s="225"/>
      <c r="Z283" s="225"/>
    </row>
    <row r="284" spans="1:26" ht="15.75" customHeight="1">
      <c r="A284" s="224"/>
      <c r="B284" s="225"/>
      <c r="C284" s="225"/>
      <c r="D284" s="224"/>
      <c r="E284" s="225"/>
      <c r="F284" s="225"/>
      <c r="G284" s="225"/>
      <c r="H284" s="225"/>
      <c r="I284" s="225"/>
      <c r="J284" s="225"/>
      <c r="K284" s="225"/>
      <c r="L284" s="225"/>
      <c r="M284" s="225"/>
      <c r="N284" s="224"/>
      <c r="O284" s="225"/>
      <c r="P284" s="225"/>
      <c r="Q284" s="225"/>
      <c r="R284" s="225"/>
      <c r="S284" s="225"/>
      <c r="T284" s="225"/>
      <c r="U284" s="225"/>
      <c r="V284" s="225"/>
      <c r="W284" s="225"/>
      <c r="X284" s="225"/>
      <c r="Y284" s="225"/>
      <c r="Z284" s="225"/>
    </row>
    <row r="285" spans="1:26" ht="15.75" customHeight="1">
      <c r="A285" s="224"/>
      <c r="B285" s="225"/>
      <c r="C285" s="225"/>
      <c r="D285" s="224"/>
      <c r="E285" s="225"/>
      <c r="F285" s="225"/>
      <c r="G285" s="225"/>
      <c r="H285" s="225"/>
      <c r="I285" s="225"/>
      <c r="J285" s="225"/>
      <c r="K285" s="225"/>
      <c r="L285" s="225"/>
      <c r="M285" s="225"/>
      <c r="N285" s="224"/>
      <c r="O285" s="225"/>
      <c r="P285" s="225"/>
      <c r="Q285" s="225"/>
      <c r="R285" s="225"/>
      <c r="S285" s="225"/>
      <c r="T285" s="225"/>
      <c r="U285" s="225"/>
      <c r="V285" s="225"/>
      <c r="W285" s="225"/>
      <c r="X285" s="225"/>
      <c r="Y285" s="225"/>
      <c r="Z285" s="225"/>
    </row>
    <row r="286" spans="1:26" ht="15.75" customHeight="1">
      <c r="A286" s="224"/>
      <c r="B286" s="225"/>
      <c r="C286" s="225"/>
      <c r="D286" s="224"/>
      <c r="E286" s="225"/>
      <c r="F286" s="225"/>
      <c r="G286" s="225"/>
      <c r="H286" s="225"/>
      <c r="I286" s="225"/>
      <c r="J286" s="225"/>
      <c r="K286" s="225"/>
      <c r="L286" s="225"/>
      <c r="M286" s="225"/>
      <c r="N286" s="224"/>
      <c r="O286" s="225"/>
      <c r="P286" s="225"/>
      <c r="Q286" s="225"/>
      <c r="R286" s="225"/>
      <c r="S286" s="225"/>
      <c r="T286" s="225"/>
      <c r="U286" s="225"/>
      <c r="V286" s="225"/>
      <c r="W286" s="225"/>
      <c r="X286" s="225"/>
      <c r="Y286" s="225"/>
      <c r="Z286" s="225"/>
    </row>
    <row r="287" spans="1:26" ht="15.75" customHeight="1">
      <c r="A287" s="224"/>
      <c r="B287" s="225"/>
      <c r="C287" s="225"/>
      <c r="D287" s="224"/>
      <c r="E287" s="225"/>
      <c r="F287" s="225"/>
      <c r="G287" s="225"/>
      <c r="H287" s="225"/>
      <c r="I287" s="225"/>
      <c r="J287" s="225"/>
      <c r="K287" s="225"/>
      <c r="L287" s="225"/>
      <c r="M287" s="225"/>
      <c r="N287" s="224"/>
      <c r="O287" s="225"/>
      <c r="P287" s="225"/>
      <c r="Q287" s="225"/>
      <c r="R287" s="225"/>
      <c r="S287" s="225"/>
      <c r="T287" s="225"/>
      <c r="U287" s="225"/>
      <c r="V287" s="225"/>
      <c r="W287" s="225"/>
      <c r="X287" s="225"/>
      <c r="Y287" s="225"/>
      <c r="Z287" s="225"/>
    </row>
    <row r="288" spans="1:26" ht="15.75" customHeight="1">
      <c r="A288" s="224"/>
      <c r="B288" s="225"/>
      <c r="C288" s="225"/>
      <c r="D288" s="224"/>
      <c r="E288" s="225"/>
      <c r="F288" s="225"/>
      <c r="G288" s="225"/>
      <c r="H288" s="225"/>
      <c r="I288" s="225"/>
      <c r="J288" s="225"/>
      <c r="K288" s="225"/>
      <c r="L288" s="225"/>
      <c r="M288" s="225"/>
      <c r="N288" s="224"/>
      <c r="O288" s="225"/>
      <c r="P288" s="225"/>
      <c r="Q288" s="225"/>
      <c r="R288" s="225"/>
      <c r="S288" s="225"/>
      <c r="T288" s="225"/>
      <c r="U288" s="225"/>
      <c r="V288" s="225"/>
      <c r="W288" s="225"/>
      <c r="X288" s="225"/>
      <c r="Y288" s="225"/>
      <c r="Z288" s="225"/>
    </row>
    <row r="289" spans="1:26" ht="15.75" customHeight="1">
      <c r="A289" s="224"/>
      <c r="B289" s="225"/>
      <c r="C289" s="225"/>
      <c r="D289" s="224"/>
      <c r="E289" s="225"/>
      <c r="F289" s="225"/>
      <c r="G289" s="225"/>
      <c r="H289" s="225"/>
      <c r="I289" s="225"/>
      <c r="J289" s="225"/>
      <c r="K289" s="225"/>
      <c r="L289" s="225"/>
      <c r="M289" s="225"/>
      <c r="N289" s="224"/>
      <c r="O289" s="225"/>
      <c r="P289" s="225"/>
      <c r="Q289" s="225"/>
      <c r="R289" s="225"/>
      <c r="S289" s="225"/>
      <c r="T289" s="225"/>
      <c r="U289" s="225"/>
      <c r="V289" s="225"/>
      <c r="W289" s="225"/>
      <c r="X289" s="225"/>
      <c r="Y289" s="225"/>
      <c r="Z289" s="225"/>
    </row>
    <row r="290" spans="1:26" ht="15.75" customHeight="1">
      <c r="A290" s="224"/>
      <c r="B290" s="225"/>
      <c r="C290" s="225"/>
      <c r="D290" s="224"/>
      <c r="E290" s="225"/>
      <c r="F290" s="225"/>
      <c r="G290" s="225"/>
      <c r="H290" s="225"/>
      <c r="I290" s="225"/>
      <c r="J290" s="225"/>
      <c r="K290" s="225"/>
      <c r="L290" s="225"/>
      <c r="M290" s="225"/>
      <c r="N290" s="224"/>
      <c r="O290" s="225"/>
      <c r="P290" s="225"/>
      <c r="Q290" s="225"/>
      <c r="R290" s="225"/>
      <c r="S290" s="225"/>
      <c r="T290" s="225"/>
      <c r="U290" s="225"/>
      <c r="V290" s="225"/>
      <c r="W290" s="225"/>
      <c r="X290" s="225"/>
      <c r="Y290" s="225"/>
      <c r="Z290" s="225"/>
    </row>
    <row r="291" spans="1:26" ht="15.75" customHeight="1">
      <c r="A291" s="224"/>
      <c r="B291" s="225"/>
      <c r="C291" s="225"/>
      <c r="D291" s="224"/>
      <c r="E291" s="225"/>
      <c r="F291" s="225"/>
      <c r="G291" s="225"/>
      <c r="H291" s="225"/>
      <c r="I291" s="225"/>
      <c r="J291" s="225"/>
      <c r="K291" s="225"/>
      <c r="L291" s="225"/>
      <c r="M291" s="225"/>
      <c r="N291" s="224"/>
      <c r="O291" s="225"/>
      <c r="P291" s="225"/>
      <c r="Q291" s="225"/>
      <c r="R291" s="225"/>
      <c r="S291" s="225"/>
      <c r="T291" s="225"/>
      <c r="U291" s="225"/>
      <c r="V291" s="225"/>
      <c r="W291" s="225"/>
      <c r="X291" s="225"/>
      <c r="Y291" s="225"/>
      <c r="Z291" s="225"/>
    </row>
    <row r="292" spans="1:26" ht="15.75" customHeight="1">
      <c r="A292" s="224"/>
      <c r="B292" s="225"/>
      <c r="C292" s="225"/>
      <c r="D292" s="224"/>
      <c r="E292" s="225"/>
      <c r="F292" s="225"/>
      <c r="G292" s="225"/>
      <c r="H292" s="225"/>
      <c r="I292" s="225"/>
      <c r="J292" s="225"/>
      <c r="K292" s="225"/>
      <c r="L292" s="225"/>
      <c r="M292" s="225"/>
      <c r="N292" s="224"/>
      <c r="O292" s="225"/>
      <c r="P292" s="225"/>
      <c r="Q292" s="225"/>
      <c r="R292" s="225"/>
      <c r="S292" s="225"/>
      <c r="T292" s="225"/>
      <c r="U292" s="225"/>
      <c r="V292" s="225"/>
      <c r="W292" s="225"/>
      <c r="X292" s="225"/>
      <c r="Y292" s="225"/>
      <c r="Z292" s="225"/>
    </row>
    <row r="293" spans="1:26" ht="15.75" customHeight="1">
      <c r="A293" s="224"/>
      <c r="B293" s="225"/>
      <c r="C293" s="225"/>
      <c r="D293" s="224"/>
      <c r="E293" s="225"/>
      <c r="F293" s="225"/>
      <c r="G293" s="225"/>
      <c r="H293" s="225"/>
      <c r="I293" s="225"/>
      <c r="J293" s="225"/>
      <c r="K293" s="225"/>
      <c r="L293" s="225"/>
      <c r="M293" s="225"/>
      <c r="N293" s="224"/>
      <c r="O293" s="225"/>
      <c r="P293" s="225"/>
      <c r="Q293" s="225"/>
      <c r="R293" s="225"/>
      <c r="S293" s="225"/>
      <c r="T293" s="225"/>
      <c r="U293" s="225"/>
      <c r="V293" s="225"/>
      <c r="W293" s="225"/>
      <c r="X293" s="225"/>
      <c r="Y293" s="225"/>
      <c r="Z293" s="225"/>
    </row>
    <row r="294" spans="1:26" ht="15.75" customHeight="1">
      <c r="A294" s="224"/>
      <c r="B294" s="225"/>
      <c r="C294" s="225"/>
      <c r="D294" s="224"/>
      <c r="E294" s="225"/>
      <c r="F294" s="225"/>
      <c r="G294" s="225"/>
      <c r="H294" s="225"/>
      <c r="I294" s="225"/>
      <c r="J294" s="225"/>
      <c r="K294" s="225"/>
      <c r="L294" s="225"/>
      <c r="M294" s="225"/>
      <c r="N294" s="224"/>
      <c r="O294" s="225"/>
      <c r="P294" s="225"/>
      <c r="Q294" s="225"/>
      <c r="R294" s="225"/>
      <c r="S294" s="225"/>
      <c r="T294" s="225"/>
      <c r="U294" s="225"/>
      <c r="V294" s="225"/>
      <c r="W294" s="225"/>
      <c r="X294" s="225"/>
      <c r="Y294" s="225"/>
      <c r="Z294" s="225"/>
    </row>
    <row r="295" spans="1:26" ht="15.75" customHeight="1">
      <c r="A295" s="224"/>
      <c r="B295" s="225"/>
      <c r="C295" s="225"/>
      <c r="D295" s="224"/>
      <c r="E295" s="225"/>
      <c r="F295" s="225"/>
      <c r="G295" s="225"/>
      <c r="H295" s="225"/>
      <c r="I295" s="225"/>
      <c r="J295" s="225"/>
      <c r="K295" s="225"/>
      <c r="L295" s="225"/>
      <c r="M295" s="225"/>
      <c r="N295" s="224"/>
      <c r="O295" s="225"/>
      <c r="P295" s="225"/>
      <c r="Q295" s="225"/>
      <c r="R295" s="225"/>
      <c r="S295" s="225"/>
      <c r="T295" s="225"/>
      <c r="U295" s="225"/>
      <c r="V295" s="225"/>
      <c r="W295" s="225"/>
      <c r="X295" s="225"/>
      <c r="Y295" s="225"/>
      <c r="Z295" s="225"/>
    </row>
    <row r="296" spans="1:26" ht="15.75" customHeight="1">
      <c r="A296" s="224"/>
      <c r="B296" s="225"/>
      <c r="C296" s="225"/>
      <c r="D296" s="224"/>
      <c r="E296" s="225"/>
      <c r="F296" s="225"/>
      <c r="G296" s="225"/>
      <c r="H296" s="225"/>
      <c r="I296" s="225"/>
      <c r="J296" s="225"/>
      <c r="K296" s="225"/>
      <c r="L296" s="225"/>
      <c r="M296" s="225"/>
      <c r="N296" s="224"/>
      <c r="O296" s="225"/>
      <c r="P296" s="225"/>
      <c r="Q296" s="225"/>
      <c r="R296" s="225"/>
      <c r="S296" s="225"/>
      <c r="T296" s="225"/>
      <c r="U296" s="225"/>
      <c r="V296" s="225"/>
      <c r="W296" s="225"/>
      <c r="X296" s="225"/>
      <c r="Y296" s="225"/>
      <c r="Z296" s="225"/>
    </row>
    <row r="297" spans="1:26" ht="15.75" customHeight="1">
      <c r="A297" s="224"/>
      <c r="B297" s="225"/>
      <c r="C297" s="225"/>
      <c r="D297" s="224"/>
      <c r="E297" s="225"/>
      <c r="F297" s="225"/>
      <c r="G297" s="225"/>
      <c r="H297" s="225"/>
      <c r="I297" s="225"/>
      <c r="J297" s="225"/>
      <c r="K297" s="225"/>
      <c r="L297" s="225"/>
      <c r="M297" s="225"/>
      <c r="N297" s="224"/>
      <c r="O297" s="225"/>
      <c r="P297" s="225"/>
      <c r="Q297" s="225"/>
      <c r="R297" s="225"/>
      <c r="S297" s="225"/>
      <c r="T297" s="225"/>
      <c r="U297" s="225"/>
      <c r="V297" s="225"/>
      <c r="W297" s="225"/>
      <c r="X297" s="225"/>
      <c r="Y297" s="225"/>
      <c r="Z297" s="225"/>
    </row>
    <row r="298" spans="1:26" ht="15.75" customHeight="1">
      <c r="A298" s="224"/>
      <c r="B298" s="225"/>
      <c r="C298" s="225"/>
      <c r="D298" s="224"/>
      <c r="E298" s="225"/>
      <c r="F298" s="225"/>
      <c r="G298" s="225"/>
      <c r="H298" s="225"/>
      <c r="I298" s="225"/>
      <c r="J298" s="225"/>
      <c r="K298" s="225"/>
      <c r="L298" s="225"/>
      <c r="M298" s="225"/>
      <c r="N298" s="224"/>
      <c r="O298" s="225"/>
      <c r="P298" s="225"/>
      <c r="Q298" s="225"/>
      <c r="R298" s="225"/>
      <c r="S298" s="225"/>
      <c r="T298" s="225"/>
      <c r="U298" s="225"/>
      <c r="V298" s="225"/>
      <c r="W298" s="225"/>
      <c r="X298" s="225"/>
      <c r="Y298" s="225"/>
      <c r="Z298" s="225"/>
    </row>
    <row r="299" spans="1:26" ht="15.75" customHeight="1">
      <c r="A299" s="224"/>
      <c r="B299" s="225"/>
      <c r="C299" s="225"/>
      <c r="D299" s="224"/>
      <c r="E299" s="225"/>
      <c r="F299" s="225"/>
      <c r="G299" s="225"/>
      <c r="H299" s="225"/>
      <c r="I299" s="225"/>
      <c r="J299" s="225"/>
      <c r="K299" s="225"/>
      <c r="L299" s="225"/>
      <c r="M299" s="225"/>
      <c r="N299" s="224"/>
      <c r="O299" s="225"/>
      <c r="P299" s="225"/>
      <c r="Q299" s="225"/>
      <c r="R299" s="225"/>
      <c r="S299" s="225"/>
      <c r="T299" s="225"/>
      <c r="U299" s="225"/>
      <c r="V299" s="225"/>
      <c r="W299" s="225"/>
      <c r="X299" s="225"/>
      <c r="Y299" s="225"/>
      <c r="Z299" s="225"/>
    </row>
    <row r="300" spans="1:26" ht="15.75" customHeight="1">
      <c r="A300" s="224"/>
      <c r="B300" s="225"/>
      <c r="C300" s="225"/>
      <c r="D300" s="224"/>
      <c r="E300" s="225"/>
      <c r="F300" s="225"/>
      <c r="G300" s="225"/>
      <c r="H300" s="225"/>
      <c r="I300" s="225"/>
      <c r="J300" s="225"/>
      <c r="K300" s="225"/>
      <c r="L300" s="225"/>
      <c r="M300" s="225"/>
      <c r="N300" s="224"/>
      <c r="O300" s="225"/>
      <c r="P300" s="225"/>
      <c r="Q300" s="225"/>
      <c r="R300" s="225"/>
      <c r="S300" s="225"/>
      <c r="T300" s="225"/>
      <c r="U300" s="225"/>
      <c r="V300" s="225"/>
      <c r="W300" s="225"/>
      <c r="X300" s="225"/>
      <c r="Y300" s="225"/>
      <c r="Z300" s="225"/>
    </row>
    <row r="301" spans="1:26" ht="15.75" customHeight="1">
      <c r="A301" s="224"/>
      <c r="B301" s="225"/>
      <c r="C301" s="225"/>
      <c r="D301" s="224"/>
      <c r="E301" s="225"/>
      <c r="F301" s="225"/>
      <c r="G301" s="225"/>
      <c r="H301" s="225"/>
      <c r="I301" s="225"/>
      <c r="J301" s="225"/>
      <c r="K301" s="225"/>
      <c r="L301" s="225"/>
      <c r="M301" s="225"/>
      <c r="N301" s="224"/>
      <c r="O301" s="225"/>
      <c r="P301" s="225"/>
      <c r="Q301" s="225"/>
      <c r="R301" s="225"/>
      <c r="S301" s="225"/>
      <c r="T301" s="225"/>
      <c r="U301" s="225"/>
      <c r="V301" s="225"/>
      <c r="W301" s="225"/>
      <c r="X301" s="225"/>
      <c r="Y301" s="225"/>
      <c r="Z301" s="225"/>
    </row>
    <row r="302" spans="1:26" ht="15.75" customHeight="1">
      <c r="A302" s="224"/>
      <c r="B302" s="225"/>
      <c r="C302" s="225"/>
      <c r="D302" s="224"/>
      <c r="E302" s="225"/>
      <c r="F302" s="225"/>
      <c r="G302" s="225"/>
      <c r="H302" s="225"/>
      <c r="I302" s="225"/>
      <c r="J302" s="225"/>
      <c r="K302" s="225"/>
      <c r="L302" s="225"/>
      <c r="M302" s="225"/>
      <c r="N302" s="224"/>
      <c r="O302" s="225"/>
      <c r="P302" s="225"/>
      <c r="Q302" s="225"/>
      <c r="R302" s="225"/>
      <c r="S302" s="225"/>
      <c r="T302" s="225"/>
      <c r="U302" s="225"/>
      <c r="V302" s="225"/>
      <c r="W302" s="225"/>
      <c r="X302" s="225"/>
      <c r="Y302" s="225"/>
      <c r="Z302" s="225"/>
    </row>
    <row r="303" spans="1:26" ht="15.75" customHeight="1">
      <c r="A303" s="224"/>
      <c r="B303" s="225"/>
      <c r="C303" s="225"/>
      <c r="D303" s="224"/>
      <c r="E303" s="225"/>
      <c r="F303" s="225"/>
      <c r="G303" s="225"/>
      <c r="H303" s="225"/>
      <c r="I303" s="225"/>
      <c r="J303" s="225"/>
      <c r="K303" s="225"/>
      <c r="L303" s="225"/>
      <c r="M303" s="225"/>
      <c r="N303" s="224"/>
      <c r="O303" s="225"/>
      <c r="P303" s="225"/>
      <c r="Q303" s="225"/>
      <c r="R303" s="225"/>
      <c r="S303" s="225"/>
      <c r="T303" s="225"/>
      <c r="U303" s="225"/>
      <c r="V303" s="225"/>
      <c r="W303" s="225"/>
      <c r="X303" s="225"/>
      <c r="Y303" s="225"/>
      <c r="Z303" s="225"/>
    </row>
    <row r="304" spans="1:26" ht="15.75" customHeight="1">
      <c r="A304" s="224"/>
      <c r="B304" s="225"/>
      <c r="C304" s="225"/>
      <c r="D304" s="224"/>
      <c r="E304" s="225"/>
      <c r="F304" s="225"/>
      <c r="G304" s="225"/>
      <c r="H304" s="225"/>
      <c r="I304" s="225"/>
      <c r="J304" s="225"/>
      <c r="K304" s="225"/>
      <c r="L304" s="225"/>
      <c r="M304" s="225"/>
      <c r="N304" s="224"/>
      <c r="O304" s="225"/>
      <c r="P304" s="225"/>
      <c r="Q304" s="225"/>
      <c r="R304" s="225"/>
      <c r="S304" s="225"/>
      <c r="T304" s="225"/>
      <c r="U304" s="225"/>
      <c r="V304" s="225"/>
      <c r="W304" s="225"/>
      <c r="X304" s="225"/>
      <c r="Y304" s="225"/>
      <c r="Z304" s="225"/>
    </row>
    <row r="305" spans="1:26" ht="15.75" customHeight="1">
      <c r="A305" s="224"/>
      <c r="B305" s="225"/>
      <c r="C305" s="225"/>
      <c r="D305" s="224"/>
      <c r="E305" s="225"/>
      <c r="F305" s="225"/>
      <c r="G305" s="225"/>
      <c r="H305" s="225"/>
      <c r="I305" s="225"/>
      <c r="J305" s="225"/>
      <c r="K305" s="225"/>
      <c r="L305" s="225"/>
      <c r="M305" s="225"/>
      <c r="N305" s="224"/>
      <c r="O305" s="225"/>
      <c r="P305" s="225"/>
      <c r="Q305" s="225"/>
      <c r="R305" s="225"/>
      <c r="S305" s="225"/>
      <c r="T305" s="225"/>
      <c r="U305" s="225"/>
      <c r="V305" s="225"/>
      <c r="W305" s="225"/>
      <c r="X305" s="225"/>
      <c r="Y305" s="225"/>
      <c r="Z305" s="225"/>
    </row>
    <row r="306" spans="1:26" ht="15.75" customHeight="1">
      <c r="A306" s="224"/>
      <c r="B306" s="225"/>
      <c r="C306" s="225"/>
      <c r="D306" s="224"/>
      <c r="E306" s="225"/>
      <c r="F306" s="225"/>
      <c r="G306" s="225"/>
      <c r="H306" s="225"/>
      <c r="I306" s="225"/>
      <c r="J306" s="225"/>
      <c r="K306" s="225"/>
      <c r="L306" s="225"/>
      <c r="M306" s="225"/>
      <c r="N306" s="224"/>
      <c r="O306" s="225"/>
      <c r="P306" s="225"/>
      <c r="Q306" s="225"/>
      <c r="R306" s="225"/>
      <c r="S306" s="225"/>
      <c r="T306" s="225"/>
      <c r="U306" s="225"/>
      <c r="V306" s="225"/>
      <c r="W306" s="225"/>
      <c r="X306" s="225"/>
      <c r="Y306" s="225"/>
      <c r="Z306" s="225"/>
    </row>
    <row r="307" spans="1:26" ht="15.75" customHeight="1">
      <c r="A307" s="224"/>
      <c r="B307" s="225"/>
      <c r="C307" s="225"/>
      <c r="D307" s="224"/>
      <c r="E307" s="225"/>
      <c r="F307" s="225"/>
      <c r="G307" s="225"/>
      <c r="H307" s="225"/>
      <c r="I307" s="225"/>
      <c r="J307" s="225"/>
      <c r="K307" s="225"/>
      <c r="L307" s="225"/>
      <c r="M307" s="225"/>
      <c r="N307" s="224"/>
      <c r="O307" s="225"/>
      <c r="P307" s="225"/>
      <c r="Q307" s="225"/>
      <c r="R307" s="225"/>
      <c r="S307" s="225"/>
      <c r="T307" s="225"/>
      <c r="U307" s="225"/>
      <c r="V307" s="225"/>
      <c r="W307" s="225"/>
      <c r="X307" s="225"/>
      <c r="Y307" s="225"/>
      <c r="Z307" s="225"/>
    </row>
    <row r="308" spans="1:26" ht="15.75" customHeight="1">
      <c r="A308" s="224"/>
      <c r="B308" s="225"/>
      <c r="C308" s="225"/>
      <c r="D308" s="224"/>
      <c r="E308" s="225"/>
      <c r="F308" s="225"/>
      <c r="G308" s="225"/>
      <c r="H308" s="225"/>
      <c r="I308" s="225"/>
      <c r="J308" s="225"/>
      <c r="K308" s="225"/>
      <c r="L308" s="225"/>
      <c r="M308" s="225"/>
      <c r="N308" s="224"/>
      <c r="O308" s="225"/>
      <c r="P308" s="225"/>
      <c r="Q308" s="225"/>
      <c r="R308" s="225"/>
      <c r="S308" s="225"/>
      <c r="T308" s="225"/>
      <c r="U308" s="225"/>
      <c r="V308" s="225"/>
      <c r="W308" s="225"/>
      <c r="X308" s="225"/>
      <c r="Y308" s="225"/>
      <c r="Z308" s="225"/>
    </row>
    <row r="309" spans="1:26" ht="15.75" customHeight="1">
      <c r="A309" s="224"/>
      <c r="B309" s="225"/>
      <c r="C309" s="225"/>
      <c r="D309" s="224"/>
      <c r="E309" s="225"/>
      <c r="F309" s="225"/>
      <c r="G309" s="225"/>
      <c r="H309" s="225"/>
      <c r="I309" s="225"/>
      <c r="J309" s="225"/>
      <c r="K309" s="225"/>
      <c r="L309" s="225"/>
      <c r="M309" s="225"/>
      <c r="N309" s="224"/>
      <c r="O309" s="225"/>
      <c r="P309" s="225"/>
      <c r="Q309" s="225"/>
      <c r="R309" s="225"/>
      <c r="S309" s="225"/>
      <c r="T309" s="225"/>
      <c r="U309" s="225"/>
      <c r="V309" s="225"/>
      <c r="W309" s="225"/>
      <c r="X309" s="225"/>
      <c r="Y309" s="225"/>
      <c r="Z309" s="225"/>
    </row>
    <row r="310" spans="1:26" ht="15.75" customHeight="1">
      <c r="A310" s="224"/>
      <c r="B310" s="225"/>
      <c r="C310" s="225"/>
      <c r="D310" s="224"/>
      <c r="E310" s="225"/>
      <c r="F310" s="225"/>
      <c r="G310" s="225"/>
      <c r="H310" s="225"/>
      <c r="I310" s="225"/>
      <c r="J310" s="225"/>
      <c r="K310" s="225"/>
      <c r="L310" s="225"/>
      <c r="M310" s="225"/>
      <c r="N310" s="224"/>
      <c r="O310" s="225"/>
      <c r="P310" s="225"/>
      <c r="Q310" s="225"/>
      <c r="R310" s="225"/>
      <c r="S310" s="225"/>
      <c r="T310" s="225"/>
      <c r="U310" s="225"/>
      <c r="V310" s="225"/>
      <c r="W310" s="225"/>
      <c r="X310" s="225"/>
      <c r="Y310" s="225"/>
      <c r="Z310" s="225"/>
    </row>
    <row r="311" spans="1:26" ht="15.75" customHeight="1">
      <c r="A311" s="224"/>
      <c r="B311" s="225"/>
      <c r="C311" s="225"/>
      <c r="D311" s="224"/>
      <c r="E311" s="225"/>
      <c r="F311" s="225"/>
      <c r="G311" s="225"/>
      <c r="H311" s="225"/>
      <c r="I311" s="225"/>
      <c r="J311" s="225"/>
      <c r="K311" s="225"/>
      <c r="L311" s="225"/>
      <c r="M311" s="225"/>
      <c r="N311" s="224"/>
      <c r="O311" s="225"/>
      <c r="P311" s="225"/>
      <c r="Q311" s="225"/>
      <c r="R311" s="225"/>
      <c r="S311" s="225"/>
      <c r="T311" s="225"/>
      <c r="U311" s="225"/>
      <c r="V311" s="225"/>
      <c r="W311" s="225"/>
      <c r="X311" s="225"/>
      <c r="Y311" s="225"/>
      <c r="Z311" s="225"/>
    </row>
    <row r="312" spans="1:26" ht="15.75" customHeight="1">
      <c r="A312" s="224"/>
      <c r="B312" s="225"/>
      <c r="C312" s="225"/>
      <c r="D312" s="224"/>
      <c r="E312" s="225"/>
      <c r="F312" s="225"/>
      <c r="G312" s="225"/>
      <c r="H312" s="225"/>
      <c r="I312" s="225"/>
      <c r="J312" s="225"/>
      <c r="K312" s="225"/>
      <c r="L312" s="225"/>
      <c r="M312" s="225"/>
      <c r="N312" s="224"/>
      <c r="O312" s="225"/>
      <c r="P312" s="225"/>
      <c r="Q312" s="225"/>
      <c r="R312" s="225"/>
      <c r="S312" s="225"/>
      <c r="T312" s="225"/>
      <c r="U312" s="225"/>
      <c r="V312" s="225"/>
      <c r="W312" s="225"/>
      <c r="X312" s="225"/>
      <c r="Y312" s="225"/>
      <c r="Z312" s="225"/>
    </row>
    <row r="313" spans="1:26" ht="15.75" customHeight="1">
      <c r="A313" s="224"/>
      <c r="B313" s="225"/>
      <c r="C313" s="225"/>
      <c r="D313" s="224"/>
      <c r="E313" s="225"/>
      <c r="F313" s="225"/>
      <c r="G313" s="225"/>
      <c r="H313" s="225"/>
      <c r="I313" s="225"/>
      <c r="J313" s="225"/>
      <c r="K313" s="225"/>
      <c r="L313" s="225"/>
      <c r="M313" s="225"/>
      <c r="N313" s="224"/>
      <c r="O313" s="225"/>
      <c r="P313" s="225"/>
      <c r="Q313" s="225"/>
      <c r="R313" s="225"/>
      <c r="S313" s="225"/>
      <c r="T313" s="225"/>
      <c r="U313" s="225"/>
      <c r="V313" s="225"/>
      <c r="W313" s="225"/>
      <c r="X313" s="225"/>
      <c r="Y313" s="225"/>
      <c r="Z313" s="225"/>
    </row>
    <row r="314" spans="1:26" ht="15.75" customHeight="1">
      <c r="A314" s="224"/>
      <c r="B314" s="225"/>
      <c r="C314" s="225"/>
      <c r="D314" s="224"/>
      <c r="E314" s="225"/>
      <c r="F314" s="225"/>
      <c r="G314" s="225"/>
      <c r="H314" s="225"/>
      <c r="I314" s="225"/>
      <c r="J314" s="225"/>
      <c r="K314" s="225"/>
      <c r="L314" s="225"/>
      <c r="M314" s="225"/>
      <c r="N314" s="224"/>
      <c r="O314" s="225"/>
      <c r="P314" s="225"/>
      <c r="Q314" s="225"/>
      <c r="R314" s="225"/>
      <c r="S314" s="225"/>
      <c r="T314" s="225"/>
      <c r="U314" s="225"/>
      <c r="V314" s="225"/>
      <c r="W314" s="225"/>
      <c r="X314" s="225"/>
      <c r="Y314" s="225"/>
      <c r="Z314" s="225"/>
    </row>
    <row r="315" spans="1:26" ht="15.75" customHeight="1">
      <c r="A315" s="224"/>
      <c r="B315" s="225"/>
      <c r="C315" s="225"/>
      <c r="D315" s="224"/>
      <c r="E315" s="225"/>
      <c r="F315" s="225"/>
      <c r="G315" s="225"/>
      <c r="H315" s="225"/>
      <c r="I315" s="225"/>
      <c r="J315" s="225"/>
      <c r="K315" s="225"/>
      <c r="L315" s="225"/>
      <c r="M315" s="225"/>
      <c r="N315" s="224"/>
      <c r="O315" s="225"/>
      <c r="P315" s="225"/>
      <c r="Q315" s="225"/>
      <c r="R315" s="225"/>
      <c r="S315" s="225"/>
      <c r="T315" s="225"/>
      <c r="U315" s="225"/>
      <c r="V315" s="225"/>
      <c r="W315" s="225"/>
      <c r="X315" s="225"/>
      <c r="Y315" s="225"/>
      <c r="Z315" s="225"/>
    </row>
    <row r="316" spans="1:26" ht="15.75" customHeight="1">
      <c r="A316" s="224"/>
      <c r="B316" s="225"/>
      <c r="C316" s="225"/>
      <c r="D316" s="224"/>
      <c r="E316" s="225"/>
      <c r="F316" s="225"/>
      <c r="G316" s="225"/>
      <c r="H316" s="225"/>
      <c r="I316" s="225"/>
      <c r="J316" s="225"/>
      <c r="K316" s="225"/>
      <c r="L316" s="225"/>
      <c r="M316" s="225"/>
      <c r="N316" s="224"/>
      <c r="O316" s="225"/>
      <c r="P316" s="225"/>
      <c r="Q316" s="225"/>
      <c r="R316" s="225"/>
      <c r="S316" s="225"/>
      <c r="T316" s="225"/>
      <c r="U316" s="225"/>
      <c r="V316" s="225"/>
      <c r="W316" s="225"/>
      <c r="X316" s="225"/>
      <c r="Y316" s="225"/>
      <c r="Z316" s="225"/>
    </row>
    <row r="317" spans="1:26" ht="15.75" customHeight="1">
      <c r="A317" s="224"/>
      <c r="B317" s="225"/>
      <c r="C317" s="225"/>
      <c r="D317" s="224"/>
      <c r="E317" s="225"/>
      <c r="F317" s="225"/>
      <c r="G317" s="225"/>
      <c r="H317" s="225"/>
      <c r="I317" s="225"/>
      <c r="J317" s="225"/>
      <c r="K317" s="225"/>
      <c r="L317" s="225"/>
      <c r="M317" s="225"/>
      <c r="N317" s="224"/>
      <c r="O317" s="225"/>
      <c r="P317" s="225"/>
      <c r="Q317" s="225"/>
      <c r="R317" s="225"/>
      <c r="S317" s="225"/>
      <c r="T317" s="225"/>
      <c r="U317" s="225"/>
      <c r="V317" s="225"/>
      <c r="W317" s="225"/>
      <c r="X317" s="225"/>
      <c r="Y317" s="225"/>
      <c r="Z317" s="225"/>
    </row>
    <row r="318" spans="1:26" ht="15.75" customHeight="1">
      <c r="A318" s="224"/>
      <c r="B318" s="225"/>
      <c r="C318" s="225"/>
      <c r="D318" s="224"/>
      <c r="E318" s="225"/>
      <c r="F318" s="225"/>
      <c r="G318" s="225"/>
      <c r="H318" s="225"/>
      <c r="I318" s="225"/>
      <c r="J318" s="225"/>
      <c r="K318" s="225"/>
      <c r="L318" s="225"/>
      <c r="M318" s="225"/>
      <c r="N318" s="224"/>
      <c r="O318" s="225"/>
      <c r="P318" s="225"/>
      <c r="Q318" s="225"/>
      <c r="R318" s="225"/>
      <c r="S318" s="225"/>
      <c r="T318" s="225"/>
      <c r="U318" s="225"/>
      <c r="V318" s="225"/>
      <c r="W318" s="225"/>
      <c r="X318" s="225"/>
      <c r="Y318" s="225"/>
      <c r="Z318" s="225"/>
    </row>
    <row r="319" spans="1:26" ht="15.75" customHeight="1">
      <c r="A319" s="224"/>
      <c r="B319" s="225"/>
      <c r="C319" s="225"/>
      <c r="D319" s="224"/>
      <c r="E319" s="225"/>
      <c r="F319" s="225"/>
      <c r="G319" s="225"/>
      <c r="H319" s="225"/>
      <c r="I319" s="225"/>
      <c r="J319" s="225"/>
      <c r="K319" s="225"/>
      <c r="L319" s="225"/>
      <c r="M319" s="225"/>
      <c r="N319" s="224"/>
      <c r="O319" s="225"/>
      <c r="P319" s="225"/>
      <c r="Q319" s="225"/>
      <c r="R319" s="225"/>
      <c r="S319" s="225"/>
      <c r="T319" s="225"/>
      <c r="U319" s="225"/>
      <c r="V319" s="225"/>
      <c r="W319" s="225"/>
      <c r="X319" s="225"/>
      <c r="Y319" s="225"/>
      <c r="Z319" s="225"/>
    </row>
    <row r="320" spans="1:26" ht="15.75" customHeight="1">
      <c r="A320" s="224"/>
      <c r="B320" s="225"/>
      <c r="C320" s="225"/>
      <c r="D320" s="224"/>
      <c r="E320" s="225"/>
      <c r="F320" s="225"/>
      <c r="G320" s="225"/>
      <c r="H320" s="225"/>
      <c r="I320" s="225"/>
      <c r="J320" s="225"/>
      <c r="K320" s="225"/>
      <c r="L320" s="225"/>
      <c r="M320" s="225"/>
      <c r="N320" s="224"/>
      <c r="O320" s="225"/>
      <c r="P320" s="225"/>
      <c r="Q320" s="225"/>
      <c r="R320" s="225"/>
      <c r="S320" s="225"/>
      <c r="T320" s="225"/>
      <c r="U320" s="225"/>
      <c r="V320" s="225"/>
      <c r="W320" s="225"/>
      <c r="X320" s="225"/>
      <c r="Y320" s="225"/>
      <c r="Z320" s="225"/>
    </row>
    <row r="321" spans="1:26" ht="15.75" customHeight="1">
      <c r="A321" s="224"/>
      <c r="B321" s="225"/>
      <c r="C321" s="225"/>
      <c r="D321" s="224"/>
      <c r="E321" s="225"/>
      <c r="F321" s="225"/>
      <c r="G321" s="225"/>
      <c r="H321" s="225"/>
      <c r="I321" s="225"/>
      <c r="J321" s="225"/>
      <c r="K321" s="225"/>
      <c r="L321" s="225"/>
      <c r="M321" s="225"/>
      <c r="N321" s="224"/>
      <c r="O321" s="225"/>
      <c r="P321" s="225"/>
      <c r="Q321" s="225"/>
      <c r="R321" s="225"/>
      <c r="S321" s="225"/>
      <c r="T321" s="225"/>
      <c r="U321" s="225"/>
      <c r="V321" s="225"/>
      <c r="W321" s="225"/>
      <c r="X321" s="225"/>
      <c r="Y321" s="225"/>
      <c r="Z321" s="225"/>
    </row>
    <row r="322" spans="1:26" ht="15.75" customHeight="1">
      <c r="A322" s="224"/>
      <c r="B322" s="225"/>
      <c r="C322" s="225"/>
      <c r="D322" s="224"/>
      <c r="E322" s="225"/>
      <c r="F322" s="225"/>
      <c r="G322" s="225"/>
      <c r="H322" s="225"/>
      <c r="I322" s="225"/>
      <c r="J322" s="225"/>
      <c r="K322" s="225"/>
      <c r="L322" s="225"/>
      <c r="M322" s="225"/>
      <c r="N322" s="224"/>
      <c r="O322" s="225"/>
      <c r="P322" s="225"/>
      <c r="Q322" s="225"/>
      <c r="R322" s="225"/>
      <c r="S322" s="225"/>
      <c r="T322" s="225"/>
      <c r="U322" s="225"/>
      <c r="V322" s="225"/>
      <c r="W322" s="225"/>
      <c r="X322" s="225"/>
      <c r="Y322" s="225"/>
      <c r="Z322" s="225"/>
    </row>
    <row r="323" spans="1:26" ht="15.75" customHeight="1">
      <c r="A323" s="224"/>
      <c r="B323" s="225"/>
      <c r="C323" s="225"/>
      <c r="D323" s="224"/>
      <c r="E323" s="225"/>
      <c r="F323" s="225"/>
      <c r="G323" s="225"/>
      <c r="H323" s="225"/>
      <c r="I323" s="225"/>
      <c r="J323" s="225"/>
      <c r="K323" s="225"/>
      <c r="L323" s="225"/>
      <c r="M323" s="225"/>
      <c r="N323" s="224"/>
      <c r="O323" s="225"/>
      <c r="P323" s="225"/>
      <c r="Q323" s="225"/>
      <c r="R323" s="225"/>
      <c r="S323" s="225"/>
      <c r="T323" s="225"/>
      <c r="U323" s="225"/>
      <c r="V323" s="225"/>
      <c r="W323" s="225"/>
      <c r="X323" s="225"/>
      <c r="Y323" s="225"/>
      <c r="Z323" s="225"/>
    </row>
    <row r="324" spans="1:26" ht="15.75" customHeight="1">
      <c r="A324" s="224"/>
      <c r="B324" s="225"/>
      <c r="C324" s="225"/>
      <c r="D324" s="224"/>
      <c r="E324" s="225"/>
      <c r="F324" s="225"/>
      <c r="G324" s="225"/>
      <c r="H324" s="225"/>
      <c r="I324" s="225"/>
      <c r="J324" s="225"/>
      <c r="K324" s="225"/>
      <c r="L324" s="225"/>
      <c r="M324" s="225"/>
      <c r="N324" s="224"/>
      <c r="O324" s="225"/>
      <c r="P324" s="225"/>
      <c r="Q324" s="225"/>
      <c r="R324" s="225"/>
      <c r="S324" s="225"/>
      <c r="T324" s="225"/>
      <c r="U324" s="225"/>
      <c r="V324" s="225"/>
      <c r="W324" s="225"/>
      <c r="X324" s="225"/>
      <c r="Y324" s="225"/>
      <c r="Z324" s="225"/>
    </row>
    <row r="325" spans="1:26" ht="15.75" customHeight="1">
      <c r="A325" s="224"/>
      <c r="B325" s="225"/>
      <c r="C325" s="225"/>
      <c r="D325" s="224"/>
      <c r="E325" s="225"/>
      <c r="F325" s="225"/>
      <c r="G325" s="225"/>
      <c r="H325" s="225"/>
      <c r="I325" s="225"/>
      <c r="J325" s="225"/>
      <c r="K325" s="225"/>
      <c r="L325" s="225"/>
      <c r="M325" s="225"/>
      <c r="N325" s="224"/>
      <c r="O325" s="225"/>
      <c r="P325" s="225"/>
      <c r="Q325" s="225"/>
      <c r="R325" s="225"/>
      <c r="S325" s="225"/>
      <c r="T325" s="225"/>
      <c r="U325" s="225"/>
      <c r="V325" s="225"/>
      <c r="W325" s="225"/>
      <c r="X325" s="225"/>
      <c r="Y325" s="225"/>
      <c r="Z325" s="225"/>
    </row>
    <row r="326" spans="1:26" ht="15.75" customHeight="1">
      <c r="A326" s="224"/>
      <c r="B326" s="225"/>
      <c r="C326" s="225"/>
      <c r="D326" s="224"/>
      <c r="E326" s="225"/>
      <c r="F326" s="225"/>
      <c r="G326" s="225"/>
      <c r="H326" s="225"/>
      <c r="I326" s="225"/>
      <c r="J326" s="225"/>
      <c r="K326" s="225"/>
      <c r="L326" s="225"/>
      <c r="M326" s="225"/>
      <c r="N326" s="224"/>
      <c r="O326" s="225"/>
      <c r="P326" s="225"/>
      <c r="Q326" s="225"/>
      <c r="R326" s="225"/>
      <c r="S326" s="225"/>
      <c r="T326" s="225"/>
      <c r="U326" s="225"/>
      <c r="V326" s="225"/>
      <c r="W326" s="225"/>
      <c r="X326" s="225"/>
      <c r="Y326" s="225"/>
      <c r="Z326" s="225"/>
    </row>
    <row r="327" spans="1:26" ht="15.75" customHeight="1">
      <c r="A327" s="224"/>
      <c r="B327" s="225"/>
      <c r="C327" s="225"/>
      <c r="D327" s="224"/>
      <c r="E327" s="225"/>
      <c r="F327" s="225"/>
      <c r="G327" s="225"/>
      <c r="H327" s="225"/>
      <c r="I327" s="225"/>
      <c r="J327" s="225"/>
      <c r="K327" s="225"/>
      <c r="L327" s="225"/>
      <c r="M327" s="225"/>
      <c r="N327" s="224"/>
      <c r="O327" s="225"/>
      <c r="P327" s="225"/>
      <c r="Q327" s="225"/>
      <c r="R327" s="225"/>
      <c r="S327" s="225"/>
      <c r="T327" s="225"/>
      <c r="U327" s="225"/>
      <c r="V327" s="225"/>
      <c r="W327" s="225"/>
      <c r="X327" s="225"/>
      <c r="Y327" s="225"/>
      <c r="Z327" s="225"/>
    </row>
    <row r="328" spans="1:26" ht="15.75" customHeight="1">
      <c r="A328" s="224"/>
      <c r="B328" s="225"/>
      <c r="C328" s="225"/>
      <c r="D328" s="224"/>
      <c r="E328" s="225"/>
      <c r="F328" s="225"/>
      <c r="G328" s="225"/>
      <c r="H328" s="225"/>
      <c r="I328" s="225"/>
      <c r="J328" s="225"/>
      <c r="K328" s="225"/>
      <c r="L328" s="225"/>
      <c r="M328" s="225"/>
      <c r="N328" s="224"/>
      <c r="O328" s="225"/>
      <c r="P328" s="225"/>
      <c r="Q328" s="225"/>
      <c r="R328" s="225"/>
      <c r="S328" s="225"/>
      <c r="T328" s="225"/>
      <c r="U328" s="225"/>
      <c r="V328" s="225"/>
      <c r="W328" s="225"/>
      <c r="X328" s="225"/>
      <c r="Y328" s="225"/>
      <c r="Z328" s="225"/>
    </row>
    <row r="329" spans="1:26" ht="15.75" customHeight="1">
      <c r="A329" s="224"/>
      <c r="B329" s="225"/>
      <c r="C329" s="225"/>
      <c r="D329" s="224"/>
      <c r="E329" s="225"/>
      <c r="F329" s="225"/>
      <c r="G329" s="225"/>
      <c r="H329" s="225"/>
      <c r="I329" s="225"/>
      <c r="J329" s="225"/>
      <c r="K329" s="225"/>
      <c r="L329" s="225"/>
      <c r="M329" s="225"/>
      <c r="N329" s="224"/>
      <c r="O329" s="225"/>
      <c r="P329" s="225"/>
      <c r="Q329" s="225"/>
      <c r="R329" s="225"/>
      <c r="S329" s="225"/>
      <c r="T329" s="225"/>
      <c r="U329" s="225"/>
      <c r="V329" s="225"/>
      <c r="W329" s="225"/>
      <c r="X329" s="225"/>
      <c r="Y329" s="225"/>
      <c r="Z329" s="225"/>
    </row>
    <row r="330" spans="1:26" ht="15.75" customHeight="1">
      <c r="A330" s="224"/>
      <c r="B330" s="225"/>
      <c r="C330" s="225"/>
      <c r="D330" s="224"/>
      <c r="E330" s="225"/>
      <c r="F330" s="225"/>
      <c r="G330" s="225"/>
      <c r="H330" s="225"/>
      <c r="I330" s="225"/>
      <c r="J330" s="225"/>
      <c r="K330" s="225"/>
      <c r="L330" s="225"/>
      <c r="M330" s="225"/>
      <c r="N330" s="224"/>
      <c r="O330" s="225"/>
      <c r="P330" s="225"/>
      <c r="Q330" s="225"/>
      <c r="R330" s="225"/>
      <c r="S330" s="225"/>
      <c r="T330" s="225"/>
      <c r="U330" s="225"/>
      <c r="V330" s="225"/>
      <c r="W330" s="225"/>
      <c r="X330" s="225"/>
      <c r="Y330" s="225"/>
      <c r="Z330" s="225"/>
    </row>
    <row r="331" spans="1:26" ht="15.75" customHeight="1">
      <c r="A331" s="224"/>
      <c r="B331" s="225"/>
      <c r="C331" s="225"/>
      <c r="D331" s="224"/>
      <c r="E331" s="225"/>
      <c r="F331" s="225"/>
      <c r="G331" s="225"/>
      <c r="H331" s="225"/>
      <c r="I331" s="225"/>
      <c r="J331" s="225"/>
      <c r="K331" s="225"/>
      <c r="L331" s="225"/>
      <c r="M331" s="225"/>
      <c r="N331" s="224"/>
      <c r="O331" s="225"/>
      <c r="P331" s="225"/>
      <c r="Q331" s="225"/>
      <c r="R331" s="225"/>
      <c r="S331" s="225"/>
      <c r="T331" s="225"/>
      <c r="U331" s="225"/>
      <c r="V331" s="225"/>
      <c r="W331" s="225"/>
      <c r="X331" s="225"/>
      <c r="Y331" s="225"/>
      <c r="Z331" s="225"/>
    </row>
    <row r="332" spans="1:26" ht="15.75" customHeight="1">
      <c r="A332" s="224"/>
      <c r="B332" s="225"/>
      <c r="C332" s="225"/>
      <c r="D332" s="224"/>
      <c r="E332" s="225"/>
      <c r="F332" s="225"/>
      <c r="G332" s="225"/>
      <c r="H332" s="225"/>
      <c r="I332" s="225"/>
      <c r="J332" s="225"/>
      <c r="K332" s="225"/>
      <c r="L332" s="225"/>
      <c r="M332" s="225"/>
      <c r="N332" s="224"/>
      <c r="O332" s="225"/>
      <c r="P332" s="225"/>
      <c r="Q332" s="225"/>
      <c r="R332" s="225"/>
      <c r="S332" s="225"/>
      <c r="T332" s="225"/>
      <c r="U332" s="225"/>
      <c r="V332" s="225"/>
      <c r="W332" s="225"/>
      <c r="X332" s="225"/>
      <c r="Y332" s="225"/>
      <c r="Z332" s="225"/>
    </row>
    <row r="333" spans="1:26" ht="15.75" customHeight="1">
      <c r="A333" s="224"/>
      <c r="B333" s="225"/>
      <c r="C333" s="225"/>
      <c r="D333" s="224"/>
      <c r="E333" s="225"/>
      <c r="F333" s="225"/>
      <c r="G333" s="225"/>
      <c r="H333" s="225"/>
      <c r="I333" s="225"/>
      <c r="J333" s="225"/>
      <c r="K333" s="225"/>
      <c r="L333" s="225"/>
      <c r="M333" s="225"/>
      <c r="N333" s="224"/>
      <c r="O333" s="225"/>
      <c r="P333" s="225"/>
      <c r="Q333" s="225"/>
      <c r="R333" s="225"/>
      <c r="S333" s="225"/>
      <c r="T333" s="225"/>
      <c r="U333" s="225"/>
      <c r="V333" s="225"/>
      <c r="W333" s="225"/>
      <c r="X333" s="225"/>
      <c r="Y333" s="225"/>
      <c r="Z333" s="225"/>
    </row>
    <row r="334" spans="1:26" ht="15.75" customHeight="1">
      <c r="A334" s="224"/>
      <c r="B334" s="225"/>
      <c r="C334" s="225"/>
      <c r="D334" s="224"/>
      <c r="E334" s="225"/>
      <c r="F334" s="225"/>
      <c r="G334" s="225"/>
      <c r="H334" s="225"/>
      <c r="I334" s="225"/>
      <c r="J334" s="225"/>
      <c r="K334" s="225"/>
      <c r="L334" s="225"/>
      <c r="M334" s="225"/>
      <c r="N334" s="224"/>
      <c r="O334" s="225"/>
      <c r="P334" s="225"/>
      <c r="Q334" s="225"/>
      <c r="R334" s="225"/>
      <c r="S334" s="225"/>
      <c r="T334" s="225"/>
      <c r="U334" s="225"/>
      <c r="V334" s="225"/>
      <c r="W334" s="225"/>
      <c r="X334" s="225"/>
      <c r="Y334" s="225"/>
      <c r="Z334" s="225"/>
    </row>
    <row r="335" spans="1:26" ht="15.75" customHeight="1">
      <c r="A335" s="224"/>
      <c r="B335" s="225"/>
      <c r="C335" s="225"/>
      <c r="D335" s="224"/>
      <c r="E335" s="225"/>
      <c r="F335" s="225"/>
      <c r="G335" s="225"/>
      <c r="H335" s="225"/>
      <c r="I335" s="225"/>
      <c r="J335" s="225"/>
      <c r="K335" s="225"/>
      <c r="L335" s="225"/>
      <c r="M335" s="225"/>
      <c r="N335" s="224"/>
      <c r="O335" s="225"/>
      <c r="P335" s="225"/>
      <c r="Q335" s="225"/>
      <c r="R335" s="225"/>
      <c r="S335" s="225"/>
      <c r="T335" s="225"/>
      <c r="U335" s="225"/>
      <c r="V335" s="225"/>
      <c r="W335" s="225"/>
      <c r="X335" s="225"/>
      <c r="Y335" s="225"/>
      <c r="Z335" s="225"/>
    </row>
    <row r="336" spans="1:26" ht="15.75" customHeight="1">
      <c r="A336" s="224"/>
      <c r="B336" s="225"/>
      <c r="C336" s="225"/>
      <c r="D336" s="224"/>
      <c r="E336" s="225"/>
      <c r="F336" s="225"/>
      <c r="G336" s="225"/>
      <c r="H336" s="225"/>
      <c r="I336" s="225"/>
      <c r="J336" s="225"/>
      <c r="K336" s="225"/>
      <c r="L336" s="225"/>
      <c r="M336" s="225"/>
      <c r="N336" s="224"/>
      <c r="O336" s="225"/>
      <c r="P336" s="225"/>
      <c r="Q336" s="225"/>
      <c r="R336" s="225"/>
      <c r="S336" s="225"/>
      <c r="T336" s="225"/>
      <c r="U336" s="225"/>
      <c r="V336" s="225"/>
      <c r="W336" s="225"/>
      <c r="X336" s="225"/>
      <c r="Y336" s="225"/>
      <c r="Z336" s="225"/>
    </row>
    <row r="337" spans="1:26" ht="15.75" customHeight="1">
      <c r="A337" s="224"/>
      <c r="B337" s="225"/>
      <c r="C337" s="225"/>
      <c r="D337" s="224"/>
      <c r="E337" s="225"/>
      <c r="F337" s="225"/>
      <c r="G337" s="225"/>
      <c r="H337" s="225"/>
      <c r="I337" s="225"/>
      <c r="J337" s="225"/>
      <c r="K337" s="225"/>
      <c r="L337" s="225"/>
      <c r="M337" s="225"/>
      <c r="N337" s="224"/>
      <c r="O337" s="225"/>
      <c r="P337" s="225"/>
      <c r="Q337" s="225"/>
      <c r="R337" s="225"/>
      <c r="S337" s="225"/>
      <c r="T337" s="225"/>
      <c r="U337" s="225"/>
      <c r="V337" s="225"/>
      <c r="W337" s="225"/>
      <c r="X337" s="225"/>
      <c r="Y337" s="225"/>
      <c r="Z337" s="225"/>
    </row>
    <row r="338" spans="1:26" ht="15.75" customHeight="1">
      <c r="A338" s="224"/>
      <c r="B338" s="225"/>
      <c r="C338" s="225"/>
      <c r="D338" s="224"/>
      <c r="E338" s="225"/>
      <c r="F338" s="225"/>
      <c r="G338" s="225"/>
      <c r="H338" s="225"/>
      <c r="I338" s="225"/>
      <c r="J338" s="225"/>
      <c r="K338" s="225"/>
      <c r="L338" s="225"/>
      <c r="M338" s="225"/>
      <c r="N338" s="224"/>
      <c r="O338" s="225"/>
      <c r="P338" s="225"/>
      <c r="Q338" s="225"/>
      <c r="R338" s="225"/>
      <c r="S338" s="225"/>
      <c r="T338" s="225"/>
      <c r="U338" s="225"/>
      <c r="V338" s="225"/>
      <c r="W338" s="225"/>
      <c r="X338" s="225"/>
      <c r="Y338" s="225"/>
      <c r="Z338" s="225"/>
    </row>
    <row r="339" spans="1:26" ht="15.75" customHeight="1">
      <c r="A339" s="224"/>
      <c r="B339" s="225"/>
      <c r="C339" s="225"/>
      <c r="D339" s="224"/>
      <c r="E339" s="225"/>
      <c r="F339" s="225"/>
      <c r="G339" s="225"/>
      <c r="H339" s="225"/>
      <c r="I339" s="225"/>
      <c r="J339" s="225"/>
      <c r="K339" s="225"/>
      <c r="L339" s="225"/>
      <c r="M339" s="225"/>
      <c r="N339" s="224"/>
      <c r="O339" s="225"/>
      <c r="P339" s="225"/>
      <c r="Q339" s="225"/>
      <c r="R339" s="225"/>
      <c r="S339" s="225"/>
      <c r="T339" s="225"/>
      <c r="U339" s="225"/>
      <c r="V339" s="225"/>
      <c r="W339" s="225"/>
      <c r="X339" s="225"/>
      <c r="Y339" s="225"/>
      <c r="Z339" s="225"/>
    </row>
    <row r="340" spans="1:26" ht="15.75" customHeight="1">
      <c r="A340" s="224"/>
      <c r="B340" s="225"/>
      <c r="C340" s="225"/>
      <c r="D340" s="224"/>
      <c r="E340" s="225"/>
      <c r="F340" s="225"/>
      <c r="G340" s="225"/>
      <c r="H340" s="225"/>
      <c r="I340" s="225"/>
      <c r="J340" s="225"/>
      <c r="K340" s="225"/>
      <c r="L340" s="225"/>
      <c r="M340" s="225"/>
      <c r="N340" s="224"/>
      <c r="O340" s="225"/>
      <c r="P340" s="225"/>
      <c r="Q340" s="225"/>
      <c r="R340" s="225"/>
      <c r="S340" s="225"/>
      <c r="T340" s="225"/>
      <c r="U340" s="225"/>
      <c r="V340" s="225"/>
      <c r="W340" s="225"/>
      <c r="X340" s="225"/>
      <c r="Y340" s="225"/>
      <c r="Z340" s="225"/>
    </row>
    <row r="341" spans="1:26" ht="15.75" customHeight="1">
      <c r="A341" s="224"/>
      <c r="B341" s="225"/>
      <c r="C341" s="225"/>
      <c r="D341" s="224"/>
      <c r="E341" s="225"/>
      <c r="F341" s="225"/>
      <c r="G341" s="225"/>
      <c r="H341" s="225"/>
      <c r="I341" s="225"/>
      <c r="J341" s="225"/>
      <c r="K341" s="225"/>
      <c r="L341" s="225"/>
      <c r="M341" s="225"/>
      <c r="N341" s="224"/>
      <c r="O341" s="225"/>
      <c r="P341" s="225"/>
      <c r="Q341" s="225"/>
      <c r="R341" s="225"/>
      <c r="S341" s="225"/>
      <c r="T341" s="225"/>
      <c r="U341" s="225"/>
      <c r="V341" s="225"/>
      <c r="W341" s="225"/>
      <c r="X341" s="225"/>
      <c r="Y341" s="225"/>
      <c r="Z341" s="225"/>
    </row>
    <row r="342" spans="1:26" ht="15.75" customHeight="1">
      <c r="A342" s="224"/>
      <c r="B342" s="225"/>
      <c r="C342" s="225"/>
      <c r="D342" s="224"/>
      <c r="E342" s="225"/>
      <c r="F342" s="225"/>
      <c r="G342" s="225"/>
      <c r="H342" s="225"/>
      <c r="I342" s="225"/>
      <c r="J342" s="225"/>
      <c r="K342" s="225"/>
      <c r="L342" s="225"/>
      <c r="M342" s="225"/>
      <c r="N342" s="224"/>
      <c r="O342" s="225"/>
      <c r="P342" s="225"/>
      <c r="Q342" s="225"/>
      <c r="R342" s="225"/>
      <c r="S342" s="225"/>
      <c r="T342" s="225"/>
      <c r="U342" s="225"/>
      <c r="V342" s="225"/>
      <c r="W342" s="225"/>
      <c r="X342" s="225"/>
      <c r="Y342" s="225"/>
      <c r="Z342" s="225"/>
    </row>
    <row r="343" spans="1:26" ht="15.75" customHeight="1">
      <c r="A343" s="224"/>
      <c r="B343" s="225"/>
      <c r="C343" s="225"/>
      <c r="D343" s="224"/>
      <c r="E343" s="225"/>
      <c r="F343" s="225"/>
      <c r="G343" s="225"/>
      <c r="H343" s="225"/>
      <c r="I343" s="225"/>
      <c r="J343" s="225"/>
      <c r="K343" s="225"/>
      <c r="L343" s="225"/>
      <c r="M343" s="225"/>
      <c r="N343" s="224"/>
      <c r="O343" s="225"/>
      <c r="P343" s="225"/>
      <c r="Q343" s="225"/>
      <c r="R343" s="225"/>
      <c r="S343" s="225"/>
      <c r="T343" s="225"/>
      <c r="U343" s="225"/>
      <c r="V343" s="225"/>
      <c r="W343" s="225"/>
      <c r="X343" s="225"/>
      <c r="Y343" s="225"/>
      <c r="Z343" s="225"/>
    </row>
    <row r="344" spans="1:26" ht="15.75" customHeight="1">
      <c r="A344" s="224"/>
      <c r="B344" s="225"/>
      <c r="C344" s="225"/>
      <c r="D344" s="224"/>
      <c r="E344" s="225"/>
      <c r="F344" s="225"/>
      <c r="G344" s="225"/>
      <c r="H344" s="225"/>
      <c r="I344" s="225"/>
      <c r="J344" s="225"/>
      <c r="K344" s="225"/>
      <c r="L344" s="225"/>
      <c r="M344" s="225"/>
      <c r="N344" s="224"/>
      <c r="O344" s="225"/>
      <c r="P344" s="225"/>
      <c r="Q344" s="225"/>
      <c r="R344" s="225"/>
      <c r="S344" s="225"/>
      <c r="T344" s="225"/>
      <c r="U344" s="225"/>
      <c r="V344" s="225"/>
      <c r="W344" s="225"/>
      <c r="X344" s="225"/>
      <c r="Y344" s="225"/>
      <c r="Z344" s="225"/>
    </row>
    <row r="345" spans="1:26" ht="15.75" customHeight="1">
      <c r="A345" s="224"/>
      <c r="B345" s="225"/>
      <c r="C345" s="225"/>
      <c r="D345" s="224"/>
      <c r="E345" s="225"/>
      <c r="F345" s="225"/>
      <c r="G345" s="225"/>
      <c r="H345" s="225"/>
      <c r="I345" s="225"/>
      <c r="J345" s="225"/>
      <c r="K345" s="225"/>
      <c r="L345" s="225"/>
      <c r="M345" s="225"/>
      <c r="N345" s="224"/>
      <c r="O345" s="225"/>
      <c r="P345" s="225"/>
      <c r="Q345" s="225"/>
      <c r="R345" s="225"/>
      <c r="S345" s="225"/>
      <c r="T345" s="225"/>
      <c r="U345" s="225"/>
      <c r="V345" s="225"/>
      <c r="W345" s="225"/>
      <c r="X345" s="225"/>
      <c r="Y345" s="225"/>
      <c r="Z345" s="225"/>
    </row>
    <row r="346" spans="1:26" ht="15.75" customHeight="1">
      <c r="A346" s="224"/>
      <c r="B346" s="225"/>
      <c r="C346" s="225"/>
      <c r="D346" s="224"/>
      <c r="E346" s="225"/>
      <c r="F346" s="225"/>
      <c r="G346" s="225"/>
      <c r="H346" s="225"/>
      <c r="I346" s="225"/>
      <c r="J346" s="225"/>
      <c r="K346" s="225"/>
      <c r="L346" s="225"/>
      <c r="M346" s="225"/>
      <c r="N346" s="224"/>
      <c r="O346" s="225"/>
      <c r="P346" s="225"/>
      <c r="Q346" s="225"/>
      <c r="R346" s="225"/>
      <c r="S346" s="225"/>
      <c r="T346" s="225"/>
      <c r="U346" s="225"/>
      <c r="V346" s="225"/>
      <c r="W346" s="225"/>
      <c r="X346" s="225"/>
      <c r="Y346" s="225"/>
      <c r="Z346" s="225"/>
    </row>
    <row r="347" spans="1:26" ht="15.75" customHeight="1">
      <c r="A347" s="224"/>
      <c r="B347" s="225"/>
      <c r="C347" s="225"/>
      <c r="D347" s="224"/>
      <c r="E347" s="225"/>
      <c r="F347" s="225"/>
      <c r="G347" s="225"/>
      <c r="H347" s="225"/>
      <c r="I347" s="225"/>
      <c r="J347" s="225"/>
      <c r="K347" s="225"/>
      <c r="L347" s="225"/>
      <c r="M347" s="225"/>
      <c r="N347" s="224"/>
      <c r="O347" s="225"/>
      <c r="P347" s="225"/>
      <c r="Q347" s="225"/>
      <c r="R347" s="225"/>
      <c r="S347" s="225"/>
      <c r="T347" s="225"/>
      <c r="U347" s="225"/>
      <c r="V347" s="225"/>
      <c r="W347" s="225"/>
      <c r="X347" s="225"/>
      <c r="Y347" s="225"/>
      <c r="Z347" s="225"/>
    </row>
    <row r="348" spans="1:26" ht="15.75" customHeight="1">
      <c r="A348" s="224"/>
      <c r="B348" s="225"/>
      <c r="C348" s="225"/>
      <c r="D348" s="224"/>
      <c r="E348" s="225"/>
      <c r="F348" s="225"/>
      <c r="G348" s="225"/>
      <c r="H348" s="225"/>
      <c r="I348" s="225"/>
      <c r="J348" s="225"/>
      <c r="K348" s="225"/>
      <c r="L348" s="225"/>
      <c r="M348" s="225"/>
      <c r="N348" s="224"/>
      <c r="O348" s="225"/>
      <c r="P348" s="225"/>
      <c r="Q348" s="225"/>
      <c r="R348" s="225"/>
      <c r="S348" s="225"/>
      <c r="T348" s="225"/>
      <c r="U348" s="225"/>
      <c r="V348" s="225"/>
      <c r="W348" s="225"/>
      <c r="X348" s="225"/>
      <c r="Y348" s="225"/>
      <c r="Z348" s="225"/>
    </row>
    <row r="349" spans="1:26" ht="15.75" customHeight="1">
      <c r="A349" s="224"/>
      <c r="B349" s="225"/>
      <c r="C349" s="225"/>
      <c r="D349" s="224"/>
      <c r="E349" s="225"/>
      <c r="F349" s="225"/>
      <c r="G349" s="225"/>
      <c r="H349" s="225"/>
      <c r="I349" s="225"/>
      <c r="J349" s="225"/>
      <c r="K349" s="225"/>
      <c r="L349" s="225"/>
      <c r="M349" s="225"/>
      <c r="N349" s="224"/>
      <c r="O349" s="225"/>
      <c r="P349" s="225"/>
      <c r="Q349" s="225"/>
      <c r="R349" s="225"/>
      <c r="S349" s="225"/>
      <c r="T349" s="225"/>
      <c r="U349" s="225"/>
      <c r="V349" s="225"/>
      <c r="W349" s="225"/>
      <c r="X349" s="225"/>
      <c r="Y349" s="225"/>
      <c r="Z349" s="225"/>
    </row>
    <row r="350" spans="1:26" ht="15.75" customHeight="1">
      <c r="A350" s="224"/>
      <c r="B350" s="225"/>
      <c r="C350" s="225"/>
      <c r="D350" s="224"/>
      <c r="E350" s="225"/>
      <c r="F350" s="225"/>
      <c r="G350" s="225"/>
      <c r="H350" s="225"/>
      <c r="I350" s="225"/>
      <c r="J350" s="225"/>
      <c r="K350" s="225"/>
      <c r="L350" s="225"/>
      <c r="M350" s="225"/>
      <c r="N350" s="224"/>
      <c r="O350" s="225"/>
      <c r="P350" s="225"/>
      <c r="Q350" s="225"/>
      <c r="R350" s="225"/>
      <c r="S350" s="225"/>
      <c r="T350" s="225"/>
      <c r="U350" s="225"/>
      <c r="V350" s="225"/>
      <c r="W350" s="225"/>
      <c r="X350" s="225"/>
      <c r="Y350" s="225"/>
      <c r="Z350" s="225"/>
    </row>
    <row r="351" spans="1:26" ht="15.75" customHeight="1">
      <c r="A351" s="224"/>
      <c r="B351" s="225"/>
      <c r="C351" s="225"/>
      <c r="D351" s="224"/>
      <c r="E351" s="225"/>
      <c r="F351" s="225"/>
      <c r="G351" s="225"/>
      <c r="H351" s="225"/>
      <c r="I351" s="225"/>
      <c r="J351" s="225"/>
      <c r="K351" s="225"/>
      <c r="L351" s="225"/>
      <c r="M351" s="225"/>
      <c r="N351" s="224"/>
      <c r="O351" s="225"/>
      <c r="P351" s="225"/>
      <c r="Q351" s="225"/>
      <c r="R351" s="225"/>
      <c r="S351" s="225"/>
      <c r="T351" s="225"/>
      <c r="U351" s="225"/>
      <c r="V351" s="225"/>
      <c r="W351" s="225"/>
      <c r="X351" s="225"/>
      <c r="Y351" s="225"/>
      <c r="Z351" s="225"/>
    </row>
    <row r="352" spans="1:26" ht="15.75" customHeight="1">
      <c r="A352" s="224"/>
      <c r="B352" s="225"/>
      <c r="C352" s="225"/>
      <c r="D352" s="224"/>
      <c r="E352" s="225"/>
      <c r="F352" s="225"/>
      <c r="G352" s="225"/>
      <c r="H352" s="225"/>
      <c r="I352" s="225"/>
      <c r="J352" s="225"/>
      <c r="K352" s="225"/>
      <c r="L352" s="225"/>
      <c r="M352" s="225"/>
      <c r="N352" s="224"/>
      <c r="O352" s="225"/>
      <c r="P352" s="225"/>
      <c r="Q352" s="225"/>
      <c r="R352" s="225"/>
      <c r="S352" s="225"/>
      <c r="T352" s="225"/>
      <c r="U352" s="225"/>
      <c r="V352" s="225"/>
      <c r="W352" s="225"/>
      <c r="X352" s="225"/>
      <c r="Y352" s="225"/>
      <c r="Z352" s="225"/>
    </row>
    <row r="353" spans="1:26" ht="15.75" customHeight="1">
      <c r="A353" s="224"/>
      <c r="B353" s="225"/>
      <c r="C353" s="225"/>
      <c r="D353" s="224"/>
      <c r="E353" s="225"/>
      <c r="F353" s="225"/>
      <c r="G353" s="225"/>
      <c r="H353" s="225"/>
      <c r="I353" s="225"/>
      <c r="J353" s="225"/>
      <c r="K353" s="225"/>
      <c r="L353" s="225"/>
      <c r="M353" s="225"/>
      <c r="N353" s="224"/>
      <c r="O353" s="225"/>
      <c r="P353" s="225"/>
      <c r="Q353" s="225"/>
      <c r="R353" s="225"/>
      <c r="S353" s="225"/>
      <c r="T353" s="225"/>
      <c r="U353" s="225"/>
      <c r="V353" s="225"/>
      <c r="W353" s="225"/>
      <c r="X353" s="225"/>
      <c r="Y353" s="225"/>
      <c r="Z353" s="225"/>
    </row>
    <row r="354" spans="1:26" ht="15.75" customHeight="1">
      <c r="A354" s="224"/>
      <c r="B354" s="225"/>
      <c r="C354" s="225"/>
      <c r="D354" s="224"/>
      <c r="E354" s="225"/>
      <c r="F354" s="225"/>
      <c r="G354" s="225"/>
      <c r="H354" s="225"/>
      <c r="I354" s="225"/>
      <c r="J354" s="225"/>
      <c r="K354" s="225"/>
      <c r="L354" s="225"/>
      <c r="M354" s="225"/>
      <c r="N354" s="224"/>
      <c r="O354" s="225"/>
      <c r="P354" s="225"/>
      <c r="Q354" s="225"/>
      <c r="R354" s="225"/>
      <c r="S354" s="225"/>
      <c r="T354" s="225"/>
      <c r="U354" s="225"/>
      <c r="V354" s="225"/>
      <c r="W354" s="225"/>
      <c r="X354" s="225"/>
      <c r="Y354" s="225"/>
      <c r="Z354" s="225"/>
    </row>
    <row r="355" spans="1:26" ht="15.75" customHeight="1">
      <c r="A355" s="224"/>
      <c r="B355" s="225"/>
      <c r="C355" s="225"/>
      <c r="D355" s="224"/>
      <c r="E355" s="225"/>
      <c r="F355" s="225"/>
      <c r="G355" s="225"/>
      <c r="H355" s="225"/>
      <c r="I355" s="225"/>
      <c r="J355" s="225"/>
      <c r="K355" s="225"/>
      <c r="L355" s="225"/>
      <c r="M355" s="225"/>
      <c r="N355" s="224"/>
      <c r="O355" s="225"/>
      <c r="P355" s="225"/>
      <c r="Q355" s="225"/>
      <c r="R355" s="225"/>
      <c r="S355" s="225"/>
      <c r="T355" s="225"/>
      <c r="U355" s="225"/>
      <c r="V355" s="225"/>
      <c r="W355" s="225"/>
      <c r="X355" s="225"/>
      <c r="Y355" s="225"/>
      <c r="Z355" s="225"/>
    </row>
    <row r="356" spans="1:26" ht="15.75" customHeight="1">
      <c r="A356" s="224"/>
      <c r="B356" s="225"/>
      <c r="C356" s="225"/>
      <c r="D356" s="224"/>
      <c r="E356" s="225"/>
      <c r="F356" s="225"/>
      <c r="G356" s="225"/>
      <c r="H356" s="225"/>
      <c r="I356" s="225"/>
      <c r="J356" s="225"/>
      <c r="K356" s="225"/>
      <c r="L356" s="225"/>
      <c r="M356" s="225"/>
      <c r="N356" s="224"/>
      <c r="O356" s="225"/>
      <c r="P356" s="225"/>
      <c r="Q356" s="225"/>
      <c r="R356" s="225"/>
      <c r="S356" s="225"/>
      <c r="T356" s="225"/>
      <c r="U356" s="225"/>
      <c r="V356" s="225"/>
      <c r="W356" s="225"/>
      <c r="X356" s="225"/>
      <c r="Y356" s="225"/>
      <c r="Z356" s="225"/>
    </row>
    <row r="357" spans="1:26" ht="15.75" customHeight="1">
      <c r="A357" s="224"/>
      <c r="B357" s="225"/>
      <c r="C357" s="225"/>
      <c r="D357" s="224"/>
      <c r="E357" s="225"/>
      <c r="F357" s="225"/>
      <c r="G357" s="225"/>
      <c r="H357" s="225"/>
      <c r="I357" s="225"/>
      <c r="J357" s="225"/>
      <c r="K357" s="225"/>
      <c r="L357" s="225"/>
      <c r="M357" s="225"/>
      <c r="N357" s="224"/>
      <c r="O357" s="225"/>
      <c r="P357" s="225"/>
      <c r="Q357" s="225"/>
      <c r="R357" s="225"/>
      <c r="S357" s="225"/>
      <c r="T357" s="225"/>
      <c r="U357" s="225"/>
      <c r="V357" s="225"/>
      <c r="W357" s="225"/>
      <c r="X357" s="225"/>
      <c r="Y357" s="225"/>
      <c r="Z357" s="225"/>
    </row>
    <row r="358" spans="1:26" ht="15.75" customHeight="1">
      <c r="A358" s="224"/>
      <c r="B358" s="225"/>
      <c r="C358" s="225"/>
      <c r="D358" s="224"/>
      <c r="E358" s="225"/>
      <c r="F358" s="225"/>
      <c r="G358" s="225"/>
      <c r="H358" s="225"/>
      <c r="I358" s="225"/>
      <c r="J358" s="225"/>
      <c r="K358" s="225"/>
      <c r="L358" s="225"/>
      <c r="M358" s="225"/>
      <c r="N358" s="224"/>
      <c r="O358" s="225"/>
      <c r="P358" s="225"/>
      <c r="Q358" s="225"/>
      <c r="R358" s="225"/>
      <c r="S358" s="225"/>
      <c r="T358" s="225"/>
      <c r="U358" s="225"/>
      <c r="V358" s="225"/>
      <c r="W358" s="225"/>
      <c r="X358" s="225"/>
      <c r="Y358" s="225"/>
      <c r="Z358" s="225"/>
    </row>
    <row r="359" spans="1:26" ht="15.75" customHeight="1">
      <c r="A359" s="224"/>
      <c r="B359" s="225"/>
      <c r="C359" s="225"/>
      <c r="D359" s="224"/>
      <c r="E359" s="225"/>
      <c r="F359" s="225"/>
      <c r="G359" s="225"/>
      <c r="H359" s="225"/>
      <c r="I359" s="225"/>
      <c r="J359" s="225"/>
      <c r="K359" s="225"/>
      <c r="L359" s="225"/>
      <c r="M359" s="225"/>
      <c r="N359" s="224"/>
      <c r="O359" s="225"/>
      <c r="P359" s="225"/>
      <c r="Q359" s="225"/>
      <c r="R359" s="225"/>
      <c r="S359" s="225"/>
      <c r="T359" s="225"/>
      <c r="U359" s="225"/>
      <c r="V359" s="225"/>
      <c r="W359" s="225"/>
      <c r="X359" s="225"/>
      <c r="Y359" s="225"/>
      <c r="Z359" s="225"/>
    </row>
    <row r="360" spans="1:26" ht="15.75" customHeight="1">
      <c r="A360" s="224"/>
      <c r="B360" s="225"/>
      <c r="C360" s="225"/>
      <c r="D360" s="224"/>
      <c r="E360" s="225"/>
      <c r="F360" s="225"/>
      <c r="G360" s="225"/>
      <c r="H360" s="225"/>
      <c r="I360" s="225"/>
      <c r="J360" s="225"/>
      <c r="K360" s="225"/>
      <c r="L360" s="225"/>
      <c r="M360" s="225"/>
      <c r="N360" s="224"/>
      <c r="O360" s="225"/>
      <c r="P360" s="225"/>
      <c r="Q360" s="225"/>
      <c r="R360" s="225"/>
      <c r="S360" s="225"/>
      <c r="T360" s="225"/>
      <c r="U360" s="225"/>
      <c r="V360" s="225"/>
      <c r="W360" s="225"/>
      <c r="X360" s="225"/>
      <c r="Y360" s="225"/>
      <c r="Z360" s="225"/>
    </row>
    <row r="361" spans="1:26" ht="15.75" customHeight="1">
      <c r="A361" s="224"/>
      <c r="B361" s="225"/>
      <c r="C361" s="225"/>
      <c r="D361" s="224"/>
      <c r="E361" s="225"/>
      <c r="F361" s="225"/>
      <c r="G361" s="225"/>
      <c r="H361" s="225"/>
      <c r="I361" s="225"/>
      <c r="J361" s="225"/>
      <c r="K361" s="225"/>
      <c r="L361" s="225"/>
      <c r="M361" s="225"/>
      <c r="N361" s="224"/>
      <c r="O361" s="225"/>
      <c r="P361" s="225"/>
      <c r="Q361" s="225"/>
      <c r="R361" s="225"/>
      <c r="S361" s="225"/>
      <c r="T361" s="225"/>
      <c r="U361" s="225"/>
      <c r="V361" s="225"/>
      <c r="W361" s="225"/>
      <c r="X361" s="225"/>
      <c r="Y361" s="225"/>
      <c r="Z361" s="225"/>
    </row>
    <row r="362" spans="1:26" ht="15.75" customHeight="1">
      <c r="A362" s="224"/>
      <c r="B362" s="225"/>
      <c r="C362" s="225"/>
      <c r="D362" s="224"/>
      <c r="E362" s="225"/>
      <c r="F362" s="225"/>
      <c r="G362" s="225"/>
      <c r="H362" s="225"/>
      <c r="I362" s="225"/>
      <c r="J362" s="225"/>
      <c r="K362" s="225"/>
      <c r="L362" s="225"/>
      <c r="M362" s="225"/>
      <c r="N362" s="224"/>
      <c r="O362" s="225"/>
      <c r="P362" s="225"/>
      <c r="Q362" s="225"/>
      <c r="R362" s="225"/>
      <c r="S362" s="225"/>
      <c r="T362" s="225"/>
      <c r="U362" s="225"/>
      <c r="V362" s="225"/>
      <c r="W362" s="225"/>
      <c r="X362" s="225"/>
      <c r="Y362" s="225"/>
      <c r="Z362" s="225"/>
    </row>
    <row r="363" spans="1:26" ht="15.75" customHeight="1">
      <c r="A363" s="224"/>
      <c r="B363" s="225"/>
      <c r="C363" s="225"/>
      <c r="D363" s="224"/>
      <c r="E363" s="225"/>
      <c r="F363" s="225"/>
      <c r="G363" s="225"/>
      <c r="H363" s="225"/>
      <c r="I363" s="225"/>
      <c r="J363" s="225"/>
      <c r="K363" s="225"/>
      <c r="L363" s="225"/>
      <c r="M363" s="225"/>
      <c r="N363" s="224"/>
      <c r="O363" s="225"/>
      <c r="P363" s="225"/>
      <c r="Q363" s="225"/>
      <c r="R363" s="225"/>
      <c r="S363" s="225"/>
      <c r="T363" s="225"/>
      <c r="U363" s="225"/>
      <c r="V363" s="225"/>
      <c r="W363" s="225"/>
      <c r="X363" s="225"/>
      <c r="Y363" s="225"/>
      <c r="Z363" s="225"/>
    </row>
    <row r="364" spans="1:26" ht="15.75" customHeight="1">
      <c r="A364" s="224"/>
      <c r="B364" s="225"/>
      <c r="C364" s="225"/>
      <c r="D364" s="224"/>
      <c r="E364" s="225"/>
      <c r="F364" s="225"/>
      <c r="G364" s="225"/>
      <c r="H364" s="225"/>
      <c r="I364" s="225"/>
      <c r="J364" s="225"/>
      <c r="K364" s="225"/>
      <c r="L364" s="225"/>
      <c r="M364" s="225"/>
      <c r="N364" s="224"/>
      <c r="O364" s="225"/>
      <c r="P364" s="225"/>
      <c r="Q364" s="225"/>
      <c r="R364" s="225"/>
      <c r="S364" s="225"/>
      <c r="T364" s="225"/>
      <c r="U364" s="225"/>
      <c r="V364" s="225"/>
      <c r="W364" s="225"/>
      <c r="X364" s="225"/>
      <c r="Y364" s="225"/>
      <c r="Z364" s="225"/>
    </row>
    <row r="365" spans="1:26" ht="15.75" customHeight="1">
      <c r="A365" s="224"/>
      <c r="B365" s="225"/>
      <c r="C365" s="225"/>
      <c r="D365" s="224"/>
      <c r="E365" s="225"/>
      <c r="F365" s="225"/>
      <c r="G365" s="225"/>
      <c r="H365" s="225"/>
      <c r="I365" s="225"/>
      <c r="J365" s="225"/>
      <c r="K365" s="225"/>
      <c r="L365" s="225"/>
      <c r="M365" s="225"/>
      <c r="N365" s="224"/>
      <c r="O365" s="225"/>
      <c r="P365" s="225"/>
      <c r="Q365" s="225"/>
      <c r="R365" s="225"/>
      <c r="S365" s="225"/>
      <c r="T365" s="225"/>
      <c r="U365" s="225"/>
      <c r="V365" s="225"/>
      <c r="W365" s="225"/>
      <c r="X365" s="225"/>
      <c r="Y365" s="225"/>
      <c r="Z365" s="225"/>
    </row>
    <row r="366" spans="1:26" ht="15.75" customHeight="1">
      <c r="A366" s="224"/>
      <c r="B366" s="225"/>
      <c r="C366" s="225"/>
      <c r="D366" s="224"/>
      <c r="E366" s="225"/>
      <c r="F366" s="225"/>
      <c r="G366" s="225"/>
      <c r="H366" s="225"/>
      <c r="I366" s="225"/>
      <c r="J366" s="225"/>
      <c r="K366" s="225"/>
      <c r="L366" s="225"/>
      <c r="M366" s="225"/>
      <c r="N366" s="224"/>
      <c r="O366" s="225"/>
      <c r="P366" s="225"/>
      <c r="Q366" s="225"/>
      <c r="R366" s="225"/>
      <c r="S366" s="225"/>
      <c r="T366" s="225"/>
      <c r="U366" s="225"/>
      <c r="V366" s="225"/>
      <c r="W366" s="225"/>
      <c r="X366" s="225"/>
      <c r="Y366" s="225"/>
      <c r="Z366" s="225"/>
    </row>
    <row r="367" spans="1:26" ht="15.75" customHeight="1">
      <c r="A367" s="224"/>
      <c r="B367" s="225"/>
      <c r="C367" s="225"/>
      <c r="D367" s="224"/>
      <c r="E367" s="225"/>
      <c r="F367" s="225"/>
      <c r="G367" s="225"/>
      <c r="H367" s="225"/>
      <c r="I367" s="225"/>
      <c r="J367" s="225"/>
      <c r="K367" s="225"/>
      <c r="L367" s="225"/>
      <c r="M367" s="225"/>
      <c r="N367" s="224"/>
      <c r="O367" s="225"/>
      <c r="P367" s="225"/>
      <c r="Q367" s="225"/>
      <c r="R367" s="225"/>
      <c r="S367" s="225"/>
      <c r="T367" s="225"/>
      <c r="U367" s="225"/>
      <c r="V367" s="225"/>
      <c r="W367" s="225"/>
      <c r="X367" s="225"/>
      <c r="Y367" s="225"/>
      <c r="Z367" s="225"/>
    </row>
    <row r="368" spans="1:26" ht="15.75" customHeight="1">
      <c r="A368" s="224"/>
      <c r="B368" s="225"/>
      <c r="C368" s="225"/>
      <c r="D368" s="224"/>
      <c r="E368" s="225"/>
      <c r="F368" s="225"/>
      <c r="G368" s="225"/>
      <c r="H368" s="225"/>
      <c r="I368" s="225"/>
      <c r="J368" s="225"/>
      <c r="K368" s="225"/>
      <c r="L368" s="225"/>
      <c r="M368" s="225"/>
      <c r="N368" s="224"/>
      <c r="O368" s="225"/>
      <c r="P368" s="225"/>
      <c r="Q368" s="225"/>
      <c r="R368" s="225"/>
      <c r="S368" s="225"/>
      <c r="T368" s="225"/>
      <c r="U368" s="225"/>
      <c r="V368" s="225"/>
      <c r="W368" s="225"/>
      <c r="X368" s="225"/>
      <c r="Y368" s="225"/>
      <c r="Z368" s="225"/>
    </row>
    <row r="369" spans="1:26" ht="15.75" customHeight="1">
      <c r="A369" s="224"/>
      <c r="B369" s="225"/>
      <c r="C369" s="225"/>
      <c r="D369" s="224"/>
      <c r="E369" s="225"/>
      <c r="F369" s="225"/>
      <c r="G369" s="225"/>
      <c r="H369" s="225"/>
      <c r="I369" s="225"/>
      <c r="J369" s="225"/>
      <c r="K369" s="225"/>
      <c r="L369" s="225"/>
      <c r="M369" s="225"/>
      <c r="N369" s="224"/>
      <c r="O369" s="225"/>
      <c r="P369" s="225"/>
      <c r="Q369" s="225"/>
      <c r="R369" s="225"/>
      <c r="S369" s="225"/>
      <c r="T369" s="225"/>
      <c r="U369" s="225"/>
      <c r="V369" s="225"/>
      <c r="W369" s="225"/>
      <c r="X369" s="225"/>
      <c r="Y369" s="225"/>
      <c r="Z369" s="225"/>
    </row>
    <row r="370" spans="1:26" ht="15.75" customHeight="1">
      <c r="A370" s="224"/>
      <c r="B370" s="225"/>
      <c r="C370" s="225"/>
      <c r="D370" s="224"/>
      <c r="E370" s="225"/>
      <c r="F370" s="225"/>
      <c r="G370" s="225"/>
      <c r="H370" s="225"/>
      <c r="I370" s="225"/>
      <c r="J370" s="225"/>
      <c r="K370" s="225"/>
      <c r="L370" s="225"/>
      <c r="M370" s="225"/>
      <c r="N370" s="224"/>
      <c r="O370" s="225"/>
      <c r="P370" s="225"/>
      <c r="Q370" s="225"/>
      <c r="R370" s="225"/>
      <c r="S370" s="225"/>
      <c r="T370" s="225"/>
      <c r="U370" s="225"/>
      <c r="V370" s="225"/>
      <c r="W370" s="225"/>
      <c r="X370" s="225"/>
      <c r="Y370" s="225"/>
      <c r="Z370" s="225"/>
    </row>
    <row r="371" spans="1:26" ht="15.75" customHeight="1">
      <c r="A371" s="224"/>
      <c r="B371" s="225"/>
      <c r="C371" s="225"/>
      <c r="D371" s="224"/>
      <c r="E371" s="225"/>
      <c r="F371" s="225"/>
      <c r="G371" s="225"/>
      <c r="H371" s="225"/>
      <c r="I371" s="225"/>
      <c r="J371" s="225"/>
      <c r="K371" s="225"/>
      <c r="L371" s="225"/>
      <c r="M371" s="225"/>
      <c r="N371" s="224"/>
      <c r="O371" s="225"/>
      <c r="P371" s="225"/>
      <c r="Q371" s="225"/>
      <c r="R371" s="225"/>
      <c r="S371" s="225"/>
      <c r="T371" s="225"/>
      <c r="U371" s="225"/>
      <c r="V371" s="225"/>
      <c r="W371" s="225"/>
      <c r="X371" s="225"/>
      <c r="Y371" s="225"/>
      <c r="Z371" s="225"/>
    </row>
    <row r="372" spans="1:26" ht="15.75" customHeight="1">
      <c r="A372" s="224"/>
      <c r="B372" s="225"/>
      <c r="C372" s="225"/>
      <c r="D372" s="224"/>
      <c r="E372" s="225"/>
      <c r="F372" s="225"/>
      <c r="G372" s="225"/>
      <c r="H372" s="225"/>
      <c r="I372" s="225"/>
      <c r="J372" s="225"/>
      <c r="K372" s="225"/>
      <c r="L372" s="225"/>
      <c r="M372" s="225"/>
      <c r="N372" s="224"/>
      <c r="O372" s="225"/>
      <c r="P372" s="225"/>
      <c r="Q372" s="225"/>
      <c r="R372" s="225"/>
      <c r="S372" s="225"/>
      <c r="T372" s="225"/>
      <c r="U372" s="225"/>
      <c r="V372" s="225"/>
      <c r="W372" s="225"/>
      <c r="X372" s="225"/>
      <c r="Y372" s="225"/>
      <c r="Z372" s="225"/>
    </row>
    <row r="373" spans="1:26" ht="15.75" customHeight="1">
      <c r="A373" s="224"/>
      <c r="B373" s="225"/>
      <c r="C373" s="225"/>
      <c r="D373" s="224"/>
      <c r="E373" s="225"/>
      <c r="F373" s="225"/>
      <c r="G373" s="225"/>
      <c r="H373" s="225"/>
      <c r="I373" s="225"/>
      <c r="J373" s="225"/>
      <c r="K373" s="225"/>
      <c r="L373" s="225"/>
      <c r="M373" s="225"/>
      <c r="N373" s="224"/>
      <c r="O373" s="225"/>
      <c r="P373" s="225"/>
      <c r="Q373" s="225"/>
      <c r="R373" s="225"/>
      <c r="S373" s="225"/>
      <c r="T373" s="225"/>
      <c r="U373" s="225"/>
      <c r="V373" s="225"/>
      <c r="W373" s="225"/>
      <c r="X373" s="225"/>
      <c r="Y373" s="225"/>
      <c r="Z373" s="225"/>
    </row>
    <row r="374" spans="1:26" ht="15.75" customHeight="1">
      <c r="A374" s="224"/>
      <c r="B374" s="225"/>
      <c r="C374" s="225"/>
      <c r="D374" s="224"/>
      <c r="E374" s="225"/>
      <c r="F374" s="225"/>
      <c r="G374" s="225"/>
      <c r="H374" s="225"/>
      <c r="I374" s="225"/>
      <c r="J374" s="225"/>
      <c r="K374" s="225"/>
      <c r="L374" s="225"/>
      <c r="M374" s="225"/>
      <c r="N374" s="224"/>
      <c r="O374" s="225"/>
      <c r="P374" s="225"/>
      <c r="Q374" s="225"/>
      <c r="R374" s="225"/>
      <c r="S374" s="225"/>
      <c r="T374" s="225"/>
      <c r="U374" s="225"/>
      <c r="V374" s="225"/>
      <c r="W374" s="225"/>
      <c r="X374" s="225"/>
      <c r="Y374" s="225"/>
      <c r="Z374" s="225"/>
    </row>
    <row r="375" spans="1:26" ht="15.75" customHeight="1">
      <c r="A375" s="224"/>
      <c r="B375" s="225"/>
      <c r="C375" s="225"/>
      <c r="D375" s="224"/>
      <c r="E375" s="225"/>
      <c r="F375" s="225"/>
      <c r="G375" s="225"/>
      <c r="H375" s="225"/>
      <c r="I375" s="225"/>
      <c r="J375" s="225"/>
      <c r="K375" s="225"/>
      <c r="L375" s="225"/>
      <c r="M375" s="225"/>
      <c r="N375" s="224"/>
      <c r="O375" s="225"/>
      <c r="P375" s="225"/>
      <c r="Q375" s="225"/>
      <c r="R375" s="225"/>
      <c r="S375" s="225"/>
      <c r="T375" s="225"/>
      <c r="U375" s="225"/>
      <c r="V375" s="225"/>
      <c r="W375" s="225"/>
      <c r="X375" s="225"/>
      <c r="Y375" s="225"/>
      <c r="Z375" s="225"/>
    </row>
    <row r="376" spans="1:26" ht="15.75" customHeight="1">
      <c r="A376" s="224"/>
      <c r="B376" s="225"/>
      <c r="C376" s="225"/>
      <c r="D376" s="224"/>
      <c r="E376" s="225"/>
      <c r="F376" s="225"/>
      <c r="G376" s="225"/>
      <c r="H376" s="225"/>
      <c r="I376" s="225"/>
      <c r="J376" s="225"/>
      <c r="K376" s="225"/>
      <c r="L376" s="225"/>
      <c r="M376" s="225"/>
      <c r="N376" s="224"/>
      <c r="O376" s="225"/>
      <c r="P376" s="225"/>
      <c r="Q376" s="225"/>
      <c r="R376" s="225"/>
      <c r="S376" s="225"/>
      <c r="T376" s="225"/>
      <c r="U376" s="225"/>
      <c r="V376" s="225"/>
      <c r="W376" s="225"/>
      <c r="X376" s="225"/>
      <c r="Y376" s="225"/>
      <c r="Z376" s="225"/>
    </row>
    <row r="377" spans="1:26" ht="15.75" customHeight="1">
      <c r="A377" s="224"/>
      <c r="B377" s="225"/>
      <c r="C377" s="225"/>
      <c r="D377" s="224"/>
      <c r="E377" s="225"/>
      <c r="F377" s="225"/>
      <c r="G377" s="225"/>
      <c r="H377" s="225"/>
      <c r="I377" s="225"/>
      <c r="J377" s="225"/>
      <c r="K377" s="225"/>
      <c r="L377" s="225"/>
      <c r="M377" s="225"/>
      <c r="N377" s="224"/>
      <c r="O377" s="225"/>
      <c r="P377" s="225"/>
      <c r="Q377" s="225"/>
      <c r="R377" s="225"/>
      <c r="S377" s="225"/>
      <c r="T377" s="225"/>
      <c r="U377" s="225"/>
      <c r="V377" s="225"/>
      <c r="W377" s="225"/>
      <c r="X377" s="225"/>
      <c r="Y377" s="225"/>
      <c r="Z377" s="225"/>
    </row>
    <row r="378" spans="1:26" ht="15.75" customHeight="1">
      <c r="A378" s="224"/>
      <c r="B378" s="225"/>
      <c r="C378" s="225"/>
      <c r="D378" s="224"/>
      <c r="E378" s="225"/>
      <c r="F378" s="225"/>
      <c r="G378" s="225"/>
      <c r="H378" s="225"/>
      <c r="I378" s="225"/>
      <c r="J378" s="225"/>
      <c r="K378" s="225"/>
      <c r="L378" s="225"/>
      <c r="M378" s="225"/>
      <c r="N378" s="224"/>
      <c r="O378" s="225"/>
      <c r="P378" s="225"/>
      <c r="Q378" s="225"/>
      <c r="R378" s="225"/>
      <c r="S378" s="225"/>
      <c r="T378" s="225"/>
      <c r="U378" s="225"/>
      <c r="V378" s="225"/>
      <c r="W378" s="225"/>
      <c r="X378" s="225"/>
      <c r="Y378" s="225"/>
      <c r="Z378" s="225"/>
    </row>
    <row r="379" spans="1:26" ht="15.75" customHeight="1">
      <c r="A379" s="224"/>
      <c r="B379" s="225"/>
      <c r="C379" s="225"/>
      <c r="D379" s="224"/>
      <c r="E379" s="225"/>
      <c r="F379" s="225"/>
      <c r="G379" s="225"/>
      <c r="H379" s="225"/>
      <c r="I379" s="225"/>
      <c r="J379" s="225"/>
      <c r="K379" s="225"/>
      <c r="L379" s="225"/>
      <c r="M379" s="225"/>
      <c r="N379" s="224"/>
      <c r="O379" s="225"/>
      <c r="P379" s="225"/>
      <c r="Q379" s="225"/>
      <c r="R379" s="225"/>
      <c r="S379" s="225"/>
      <c r="T379" s="225"/>
      <c r="U379" s="225"/>
      <c r="V379" s="225"/>
      <c r="W379" s="225"/>
      <c r="X379" s="225"/>
      <c r="Y379" s="225"/>
      <c r="Z379" s="225"/>
    </row>
    <row r="380" spans="1:26" ht="15.75" customHeight="1">
      <c r="A380" s="224"/>
      <c r="B380" s="225"/>
      <c r="C380" s="225"/>
      <c r="D380" s="224"/>
      <c r="E380" s="225"/>
      <c r="F380" s="225"/>
      <c r="G380" s="225"/>
      <c r="H380" s="225"/>
      <c r="I380" s="225"/>
      <c r="J380" s="225"/>
      <c r="K380" s="225"/>
      <c r="L380" s="225"/>
      <c r="M380" s="225"/>
      <c r="N380" s="224"/>
      <c r="O380" s="225"/>
      <c r="P380" s="225"/>
      <c r="Q380" s="225"/>
      <c r="R380" s="225"/>
      <c r="S380" s="225"/>
      <c r="T380" s="225"/>
      <c r="U380" s="225"/>
      <c r="V380" s="225"/>
      <c r="W380" s="225"/>
      <c r="X380" s="225"/>
      <c r="Y380" s="225"/>
      <c r="Z380" s="225"/>
    </row>
    <row r="381" spans="1:26" ht="15.75" customHeight="1">
      <c r="A381" s="224"/>
      <c r="B381" s="225"/>
      <c r="C381" s="225"/>
      <c r="D381" s="224"/>
      <c r="E381" s="225"/>
      <c r="F381" s="225"/>
      <c r="G381" s="225"/>
      <c r="H381" s="225"/>
      <c r="I381" s="225"/>
      <c r="J381" s="225"/>
      <c r="K381" s="225"/>
      <c r="L381" s="225"/>
      <c r="M381" s="225"/>
      <c r="N381" s="224"/>
      <c r="O381" s="225"/>
      <c r="P381" s="225"/>
      <c r="Q381" s="225"/>
      <c r="R381" s="225"/>
      <c r="S381" s="225"/>
      <c r="T381" s="225"/>
      <c r="U381" s="225"/>
      <c r="V381" s="225"/>
      <c r="W381" s="225"/>
      <c r="X381" s="225"/>
      <c r="Y381" s="225"/>
      <c r="Z381" s="225"/>
    </row>
    <row r="382" spans="1:26" ht="15.75" customHeight="1">
      <c r="A382" s="224"/>
      <c r="B382" s="225"/>
      <c r="C382" s="225"/>
      <c r="D382" s="224"/>
      <c r="E382" s="225"/>
      <c r="F382" s="225"/>
      <c r="G382" s="225"/>
      <c r="H382" s="225"/>
      <c r="I382" s="225"/>
      <c r="J382" s="225"/>
      <c r="K382" s="225"/>
      <c r="L382" s="225"/>
      <c r="M382" s="225"/>
      <c r="N382" s="224"/>
      <c r="O382" s="225"/>
      <c r="P382" s="225"/>
      <c r="Q382" s="225"/>
      <c r="R382" s="225"/>
      <c r="S382" s="225"/>
      <c r="T382" s="225"/>
      <c r="U382" s="225"/>
      <c r="V382" s="225"/>
      <c r="W382" s="225"/>
      <c r="X382" s="225"/>
      <c r="Y382" s="225"/>
      <c r="Z382" s="225"/>
    </row>
    <row r="383" spans="1:26" ht="15.75" customHeight="1">
      <c r="A383" s="224"/>
      <c r="B383" s="225"/>
      <c r="C383" s="225"/>
      <c r="D383" s="224"/>
      <c r="E383" s="225"/>
      <c r="F383" s="225"/>
      <c r="G383" s="225"/>
      <c r="H383" s="225"/>
      <c r="I383" s="225"/>
      <c r="J383" s="225"/>
      <c r="K383" s="225"/>
      <c r="L383" s="225"/>
      <c r="M383" s="225"/>
      <c r="N383" s="224"/>
      <c r="O383" s="225"/>
      <c r="P383" s="225"/>
      <c r="Q383" s="225"/>
      <c r="R383" s="225"/>
      <c r="S383" s="225"/>
      <c r="T383" s="225"/>
      <c r="U383" s="225"/>
      <c r="V383" s="225"/>
      <c r="W383" s="225"/>
      <c r="X383" s="225"/>
      <c r="Y383" s="225"/>
      <c r="Z383" s="225"/>
    </row>
    <row r="384" spans="1:26" ht="15.75" customHeight="1">
      <c r="A384" s="224"/>
      <c r="B384" s="225"/>
      <c r="C384" s="225"/>
      <c r="D384" s="224"/>
      <c r="E384" s="225"/>
      <c r="F384" s="225"/>
      <c r="G384" s="225"/>
      <c r="H384" s="225"/>
      <c r="I384" s="225"/>
      <c r="J384" s="225"/>
      <c r="K384" s="225"/>
      <c r="L384" s="225"/>
      <c r="M384" s="225"/>
      <c r="N384" s="224"/>
      <c r="O384" s="225"/>
      <c r="P384" s="225"/>
      <c r="Q384" s="225"/>
      <c r="R384" s="225"/>
      <c r="S384" s="225"/>
      <c r="T384" s="225"/>
      <c r="U384" s="225"/>
      <c r="V384" s="225"/>
      <c r="W384" s="225"/>
      <c r="X384" s="225"/>
      <c r="Y384" s="225"/>
      <c r="Z384" s="225"/>
    </row>
    <row r="385" spans="1:26" ht="15.75" customHeight="1">
      <c r="A385" s="224"/>
      <c r="B385" s="225"/>
      <c r="C385" s="225"/>
      <c r="D385" s="224"/>
      <c r="E385" s="225"/>
      <c r="F385" s="225"/>
      <c r="G385" s="225"/>
      <c r="H385" s="225"/>
      <c r="I385" s="225"/>
      <c r="J385" s="225"/>
      <c r="K385" s="225"/>
      <c r="L385" s="225"/>
      <c r="M385" s="225"/>
      <c r="N385" s="224"/>
      <c r="O385" s="225"/>
      <c r="P385" s="225"/>
      <c r="Q385" s="225"/>
      <c r="R385" s="225"/>
      <c r="S385" s="225"/>
      <c r="T385" s="225"/>
      <c r="U385" s="225"/>
      <c r="V385" s="225"/>
      <c r="W385" s="225"/>
      <c r="X385" s="225"/>
      <c r="Y385" s="225"/>
      <c r="Z385" s="225"/>
    </row>
    <row r="386" spans="1:26" ht="15.75" customHeight="1">
      <c r="A386" s="224"/>
      <c r="B386" s="225"/>
      <c r="C386" s="225"/>
      <c r="D386" s="224"/>
      <c r="E386" s="225"/>
      <c r="F386" s="225"/>
      <c r="G386" s="225"/>
      <c r="H386" s="225"/>
      <c r="I386" s="225"/>
      <c r="J386" s="225"/>
      <c r="K386" s="225"/>
      <c r="L386" s="225"/>
      <c r="M386" s="225"/>
      <c r="N386" s="224"/>
      <c r="O386" s="225"/>
      <c r="P386" s="225"/>
      <c r="Q386" s="225"/>
      <c r="R386" s="225"/>
      <c r="S386" s="225"/>
      <c r="T386" s="225"/>
      <c r="U386" s="225"/>
      <c r="V386" s="225"/>
      <c r="W386" s="225"/>
      <c r="X386" s="225"/>
      <c r="Y386" s="225"/>
      <c r="Z386" s="225"/>
    </row>
    <row r="387" spans="1:26" ht="15.75" customHeight="1">
      <c r="A387" s="224"/>
      <c r="B387" s="225"/>
      <c r="C387" s="225"/>
      <c r="D387" s="224"/>
      <c r="E387" s="225"/>
      <c r="F387" s="225"/>
      <c r="G387" s="225"/>
      <c r="H387" s="225"/>
      <c r="I387" s="225"/>
      <c r="J387" s="225"/>
      <c r="K387" s="225"/>
      <c r="L387" s="225"/>
      <c r="M387" s="225"/>
      <c r="N387" s="224"/>
      <c r="O387" s="225"/>
      <c r="P387" s="225"/>
      <c r="Q387" s="225"/>
      <c r="R387" s="225"/>
      <c r="S387" s="225"/>
      <c r="T387" s="225"/>
      <c r="U387" s="225"/>
      <c r="V387" s="225"/>
      <c r="W387" s="225"/>
      <c r="X387" s="225"/>
      <c r="Y387" s="225"/>
      <c r="Z387" s="225"/>
    </row>
    <row r="388" spans="1:26" ht="15.75" customHeight="1">
      <c r="A388" s="224"/>
      <c r="B388" s="225"/>
      <c r="C388" s="225"/>
      <c r="D388" s="224"/>
      <c r="E388" s="225"/>
      <c r="F388" s="225"/>
      <c r="G388" s="225"/>
      <c r="H388" s="225"/>
      <c r="I388" s="225"/>
      <c r="J388" s="225"/>
      <c r="K388" s="225"/>
      <c r="L388" s="225"/>
      <c r="M388" s="225"/>
      <c r="N388" s="224"/>
      <c r="O388" s="225"/>
      <c r="P388" s="225"/>
      <c r="Q388" s="225"/>
      <c r="R388" s="225"/>
      <c r="S388" s="225"/>
      <c r="T388" s="225"/>
      <c r="U388" s="225"/>
      <c r="V388" s="225"/>
      <c r="W388" s="225"/>
      <c r="X388" s="225"/>
      <c r="Y388" s="225"/>
      <c r="Z388" s="225"/>
    </row>
    <row r="389" spans="1:26" ht="15.75" customHeight="1">
      <c r="A389" s="224"/>
      <c r="B389" s="225"/>
      <c r="C389" s="225"/>
      <c r="D389" s="224"/>
      <c r="E389" s="225"/>
      <c r="F389" s="225"/>
      <c r="G389" s="225"/>
      <c r="H389" s="225"/>
      <c r="I389" s="225"/>
      <c r="J389" s="225"/>
      <c r="K389" s="225"/>
      <c r="L389" s="225"/>
      <c r="M389" s="225"/>
      <c r="N389" s="224"/>
      <c r="O389" s="225"/>
      <c r="P389" s="225"/>
      <c r="Q389" s="225"/>
      <c r="R389" s="225"/>
      <c r="S389" s="225"/>
      <c r="T389" s="225"/>
      <c r="U389" s="225"/>
      <c r="V389" s="225"/>
      <c r="W389" s="225"/>
      <c r="X389" s="225"/>
      <c r="Y389" s="225"/>
      <c r="Z389" s="225"/>
    </row>
    <row r="390" spans="1:26" ht="15.75" customHeight="1">
      <c r="A390" s="224"/>
      <c r="B390" s="225"/>
      <c r="C390" s="225"/>
      <c r="D390" s="224"/>
      <c r="E390" s="225"/>
      <c r="F390" s="225"/>
      <c r="G390" s="225"/>
      <c r="H390" s="225"/>
      <c r="I390" s="225"/>
      <c r="J390" s="225"/>
      <c r="K390" s="225"/>
      <c r="L390" s="225"/>
      <c r="M390" s="225"/>
      <c r="N390" s="224"/>
      <c r="O390" s="225"/>
      <c r="P390" s="225"/>
      <c r="Q390" s="225"/>
      <c r="R390" s="225"/>
      <c r="S390" s="225"/>
      <c r="T390" s="225"/>
      <c r="U390" s="225"/>
      <c r="V390" s="225"/>
      <c r="W390" s="225"/>
      <c r="X390" s="225"/>
      <c r="Y390" s="225"/>
      <c r="Z390" s="225"/>
    </row>
    <row r="391" spans="1:26" ht="15.75" customHeight="1">
      <c r="A391" s="224"/>
      <c r="B391" s="225"/>
      <c r="C391" s="225"/>
      <c r="D391" s="224"/>
      <c r="E391" s="225"/>
      <c r="F391" s="225"/>
      <c r="G391" s="225"/>
      <c r="H391" s="225"/>
      <c r="I391" s="225"/>
      <c r="J391" s="225"/>
      <c r="K391" s="225"/>
      <c r="L391" s="225"/>
      <c r="M391" s="225"/>
      <c r="N391" s="224"/>
      <c r="O391" s="225"/>
      <c r="P391" s="225"/>
      <c r="Q391" s="225"/>
      <c r="R391" s="225"/>
      <c r="S391" s="225"/>
      <c r="T391" s="225"/>
      <c r="U391" s="225"/>
      <c r="V391" s="225"/>
      <c r="W391" s="225"/>
      <c r="X391" s="225"/>
      <c r="Y391" s="225"/>
      <c r="Z391" s="225"/>
    </row>
    <row r="392" spans="1:26" ht="15.75" customHeight="1">
      <c r="A392" s="224"/>
      <c r="B392" s="225"/>
      <c r="C392" s="225"/>
      <c r="D392" s="224"/>
      <c r="E392" s="225"/>
      <c r="F392" s="225"/>
      <c r="G392" s="225"/>
      <c r="H392" s="225"/>
      <c r="I392" s="225"/>
      <c r="J392" s="225"/>
      <c r="K392" s="225"/>
      <c r="L392" s="225"/>
      <c r="M392" s="225"/>
      <c r="N392" s="224"/>
      <c r="O392" s="225"/>
      <c r="P392" s="225"/>
      <c r="Q392" s="225"/>
      <c r="R392" s="225"/>
      <c r="S392" s="225"/>
      <c r="T392" s="225"/>
      <c r="U392" s="225"/>
      <c r="V392" s="225"/>
      <c r="W392" s="225"/>
      <c r="X392" s="225"/>
      <c r="Y392" s="225"/>
      <c r="Z392" s="225"/>
    </row>
    <row r="393" spans="1:26" ht="15.75" customHeight="1">
      <c r="A393" s="224"/>
      <c r="B393" s="225"/>
      <c r="C393" s="225"/>
      <c r="D393" s="224"/>
      <c r="E393" s="225"/>
      <c r="F393" s="225"/>
      <c r="G393" s="225"/>
      <c r="H393" s="225"/>
      <c r="I393" s="225"/>
      <c r="J393" s="225"/>
      <c r="K393" s="225"/>
      <c r="L393" s="225"/>
      <c r="M393" s="225"/>
      <c r="N393" s="224"/>
      <c r="O393" s="225"/>
      <c r="P393" s="225"/>
      <c r="Q393" s="225"/>
      <c r="R393" s="225"/>
      <c r="S393" s="225"/>
      <c r="T393" s="225"/>
      <c r="U393" s="225"/>
      <c r="V393" s="225"/>
      <c r="W393" s="225"/>
      <c r="X393" s="225"/>
      <c r="Y393" s="225"/>
      <c r="Z393" s="225"/>
    </row>
    <row r="394" spans="1:26" ht="15.75" customHeight="1">
      <c r="A394" s="224"/>
      <c r="B394" s="225"/>
      <c r="C394" s="225"/>
      <c r="D394" s="224"/>
      <c r="E394" s="225"/>
      <c r="F394" s="225"/>
      <c r="G394" s="225"/>
      <c r="H394" s="225"/>
      <c r="I394" s="225"/>
      <c r="J394" s="225"/>
      <c r="K394" s="225"/>
      <c r="L394" s="225"/>
      <c r="M394" s="225"/>
      <c r="N394" s="224"/>
      <c r="O394" s="225"/>
      <c r="P394" s="225"/>
      <c r="Q394" s="225"/>
      <c r="R394" s="225"/>
      <c r="S394" s="225"/>
      <c r="T394" s="225"/>
      <c r="U394" s="225"/>
      <c r="V394" s="225"/>
      <c r="W394" s="225"/>
      <c r="X394" s="225"/>
      <c r="Y394" s="225"/>
      <c r="Z394" s="225"/>
    </row>
    <row r="395" spans="1:26" ht="15.75" customHeight="1">
      <c r="A395" s="224"/>
      <c r="B395" s="225"/>
      <c r="C395" s="225"/>
      <c r="D395" s="224"/>
      <c r="E395" s="225"/>
      <c r="F395" s="225"/>
      <c r="G395" s="225"/>
      <c r="H395" s="225"/>
      <c r="I395" s="225"/>
      <c r="J395" s="225"/>
      <c r="K395" s="225"/>
      <c r="L395" s="225"/>
      <c r="M395" s="225"/>
      <c r="N395" s="224"/>
      <c r="O395" s="225"/>
      <c r="P395" s="225"/>
      <c r="Q395" s="225"/>
      <c r="R395" s="225"/>
      <c r="S395" s="225"/>
      <c r="T395" s="225"/>
      <c r="U395" s="225"/>
      <c r="V395" s="225"/>
      <c r="W395" s="225"/>
      <c r="X395" s="225"/>
      <c r="Y395" s="225"/>
      <c r="Z395" s="225"/>
    </row>
    <row r="396" spans="1:26" ht="15.75" customHeight="1">
      <c r="A396" s="224"/>
      <c r="B396" s="225"/>
      <c r="C396" s="225"/>
      <c r="D396" s="224"/>
      <c r="E396" s="225"/>
      <c r="F396" s="225"/>
      <c r="G396" s="225"/>
      <c r="H396" s="225"/>
      <c r="I396" s="225"/>
      <c r="J396" s="225"/>
      <c r="K396" s="225"/>
      <c r="L396" s="225"/>
      <c r="M396" s="225"/>
      <c r="N396" s="224"/>
      <c r="O396" s="225"/>
      <c r="P396" s="225"/>
      <c r="Q396" s="225"/>
      <c r="R396" s="225"/>
      <c r="S396" s="225"/>
      <c r="T396" s="225"/>
      <c r="U396" s="225"/>
      <c r="V396" s="225"/>
      <c r="W396" s="225"/>
      <c r="X396" s="225"/>
      <c r="Y396" s="225"/>
      <c r="Z396" s="225"/>
    </row>
    <row r="397" spans="1:26" ht="15.75" customHeight="1">
      <c r="A397" s="224"/>
      <c r="B397" s="225"/>
      <c r="C397" s="225"/>
      <c r="D397" s="224"/>
      <c r="E397" s="225"/>
      <c r="F397" s="225"/>
      <c r="G397" s="225"/>
      <c r="H397" s="225"/>
      <c r="I397" s="225"/>
      <c r="J397" s="225"/>
      <c r="K397" s="225"/>
      <c r="L397" s="225"/>
      <c r="M397" s="225"/>
      <c r="N397" s="224"/>
      <c r="O397" s="225"/>
      <c r="P397" s="225"/>
      <c r="Q397" s="225"/>
      <c r="R397" s="225"/>
      <c r="S397" s="225"/>
      <c r="T397" s="225"/>
      <c r="U397" s="225"/>
      <c r="V397" s="225"/>
      <c r="W397" s="225"/>
      <c r="X397" s="225"/>
      <c r="Y397" s="225"/>
      <c r="Z397" s="225"/>
    </row>
    <row r="398" spans="1:26" ht="15.75" customHeight="1">
      <c r="A398" s="224"/>
      <c r="B398" s="225"/>
      <c r="C398" s="225"/>
      <c r="D398" s="224"/>
      <c r="E398" s="225"/>
      <c r="F398" s="225"/>
      <c r="G398" s="225"/>
      <c r="H398" s="225"/>
      <c r="I398" s="225"/>
      <c r="J398" s="225"/>
      <c r="K398" s="225"/>
      <c r="L398" s="225"/>
      <c r="M398" s="225"/>
      <c r="N398" s="224"/>
      <c r="O398" s="225"/>
      <c r="P398" s="225"/>
      <c r="Q398" s="225"/>
      <c r="R398" s="225"/>
      <c r="S398" s="225"/>
      <c r="T398" s="225"/>
      <c r="U398" s="225"/>
      <c r="V398" s="225"/>
      <c r="W398" s="225"/>
      <c r="X398" s="225"/>
      <c r="Y398" s="225"/>
      <c r="Z398" s="225"/>
    </row>
    <row r="399" spans="1:26" ht="15.75" customHeight="1">
      <c r="A399" s="224"/>
      <c r="B399" s="225"/>
      <c r="C399" s="225"/>
      <c r="D399" s="224"/>
      <c r="E399" s="225"/>
      <c r="F399" s="225"/>
      <c r="G399" s="225"/>
      <c r="H399" s="225"/>
      <c r="I399" s="225"/>
      <c r="J399" s="225"/>
      <c r="K399" s="225"/>
      <c r="L399" s="225"/>
      <c r="M399" s="225"/>
      <c r="N399" s="224"/>
      <c r="O399" s="225"/>
      <c r="P399" s="225"/>
      <c r="Q399" s="225"/>
      <c r="R399" s="225"/>
      <c r="S399" s="225"/>
      <c r="T399" s="225"/>
      <c r="U399" s="225"/>
      <c r="V399" s="225"/>
      <c r="W399" s="225"/>
      <c r="X399" s="225"/>
      <c r="Y399" s="225"/>
      <c r="Z399" s="225"/>
    </row>
    <row r="400" spans="1:26" ht="15.75" customHeight="1">
      <c r="A400" s="224"/>
      <c r="B400" s="225"/>
      <c r="C400" s="225"/>
      <c r="D400" s="224"/>
      <c r="E400" s="225"/>
      <c r="F400" s="225"/>
      <c r="G400" s="225"/>
      <c r="H400" s="225"/>
      <c r="I400" s="225"/>
      <c r="J400" s="225"/>
      <c r="K400" s="225"/>
      <c r="L400" s="225"/>
      <c r="M400" s="225"/>
      <c r="N400" s="224"/>
      <c r="O400" s="225"/>
      <c r="P400" s="225"/>
      <c r="Q400" s="225"/>
      <c r="R400" s="225"/>
      <c r="S400" s="225"/>
      <c r="T400" s="225"/>
      <c r="U400" s="225"/>
      <c r="V400" s="225"/>
      <c r="W400" s="225"/>
      <c r="X400" s="225"/>
      <c r="Y400" s="225"/>
      <c r="Z400" s="225"/>
    </row>
    <row r="401" spans="1:26" ht="15.75" customHeight="1">
      <c r="A401" s="224"/>
      <c r="B401" s="225"/>
      <c r="C401" s="225"/>
      <c r="D401" s="224"/>
      <c r="E401" s="225"/>
      <c r="F401" s="225"/>
      <c r="G401" s="225"/>
      <c r="H401" s="225"/>
      <c r="I401" s="225"/>
      <c r="J401" s="225"/>
      <c r="K401" s="225"/>
      <c r="L401" s="225"/>
      <c r="M401" s="225"/>
      <c r="N401" s="224"/>
      <c r="O401" s="225"/>
      <c r="P401" s="225"/>
      <c r="Q401" s="225"/>
      <c r="R401" s="225"/>
      <c r="S401" s="225"/>
      <c r="T401" s="225"/>
      <c r="U401" s="225"/>
      <c r="V401" s="225"/>
      <c r="W401" s="225"/>
      <c r="X401" s="225"/>
      <c r="Y401" s="225"/>
      <c r="Z401" s="225"/>
    </row>
    <row r="402" spans="1:26" ht="15.75" customHeight="1">
      <c r="A402" s="224"/>
      <c r="B402" s="225"/>
      <c r="C402" s="225"/>
      <c r="D402" s="224"/>
      <c r="E402" s="225"/>
      <c r="F402" s="225"/>
      <c r="G402" s="225"/>
      <c r="H402" s="225"/>
      <c r="I402" s="225"/>
      <c r="J402" s="225"/>
      <c r="K402" s="225"/>
      <c r="L402" s="225"/>
      <c r="M402" s="225"/>
      <c r="N402" s="224"/>
      <c r="O402" s="225"/>
      <c r="P402" s="225"/>
      <c r="Q402" s="225"/>
      <c r="R402" s="225"/>
      <c r="S402" s="225"/>
      <c r="T402" s="225"/>
      <c r="U402" s="225"/>
      <c r="V402" s="225"/>
      <c r="W402" s="225"/>
      <c r="X402" s="225"/>
      <c r="Y402" s="225"/>
      <c r="Z402" s="225"/>
    </row>
    <row r="403" spans="1:26" ht="15.75" customHeight="1">
      <c r="A403" s="224"/>
      <c r="B403" s="225"/>
      <c r="C403" s="225"/>
      <c r="D403" s="224"/>
      <c r="E403" s="225"/>
      <c r="F403" s="225"/>
      <c r="G403" s="225"/>
      <c r="H403" s="225"/>
      <c r="I403" s="225"/>
      <c r="J403" s="225"/>
      <c r="K403" s="225"/>
      <c r="L403" s="225"/>
      <c r="M403" s="225"/>
      <c r="N403" s="224"/>
      <c r="O403" s="225"/>
      <c r="P403" s="225"/>
      <c r="Q403" s="225"/>
      <c r="R403" s="225"/>
      <c r="S403" s="225"/>
      <c r="T403" s="225"/>
      <c r="U403" s="225"/>
      <c r="V403" s="225"/>
      <c r="W403" s="225"/>
      <c r="X403" s="225"/>
      <c r="Y403" s="225"/>
      <c r="Z403" s="225"/>
    </row>
    <row r="404" spans="1:26" ht="15.75" customHeight="1">
      <c r="A404" s="224"/>
      <c r="B404" s="225"/>
      <c r="C404" s="225"/>
      <c r="D404" s="224"/>
      <c r="E404" s="225"/>
      <c r="F404" s="225"/>
      <c r="G404" s="225"/>
      <c r="H404" s="225"/>
      <c r="I404" s="225"/>
      <c r="J404" s="225"/>
      <c r="K404" s="225"/>
      <c r="L404" s="225"/>
      <c r="M404" s="225"/>
      <c r="N404" s="224"/>
      <c r="O404" s="225"/>
      <c r="P404" s="225"/>
      <c r="Q404" s="225"/>
      <c r="R404" s="225"/>
      <c r="S404" s="225"/>
      <c r="T404" s="225"/>
      <c r="U404" s="225"/>
      <c r="V404" s="225"/>
      <c r="W404" s="225"/>
      <c r="X404" s="225"/>
      <c r="Y404" s="225"/>
      <c r="Z404" s="225"/>
    </row>
    <row r="405" spans="1:26" ht="15.75" customHeight="1">
      <c r="A405" s="224"/>
      <c r="B405" s="225"/>
      <c r="C405" s="225"/>
      <c r="D405" s="224"/>
      <c r="E405" s="225"/>
      <c r="F405" s="225"/>
      <c r="G405" s="225"/>
      <c r="H405" s="225"/>
      <c r="I405" s="225"/>
      <c r="J405" s="225"/>
      <c r="K405" s="225"/>
      <c r="L405" s="225"/>
      <c r="M405" s="225"/>
      <c r="N405" s="224"/>
      <c r="O405" s="225"/>
      <c r="P405" s="225"/>
      <c r="Q405" s="225"/>
      <c r="R405" s="225"/>
      <c r="S405" s="225"/>
      <c r="T405" s="225"/>
      <c r="U405" s="225"/>
      <c r="V405" s="225"/>
      <c r="W405" s="225"/>
      <c r="X405" s="225"/>
      <c r="Y405" s="225"/>
      <c r="Z405" s="225"/>
    </row>
    <row r="406" spans="1:26" ht="15.75" customHeight="1">
      <c r="A406" s="224"/>
      <c r="B406" s="225"/>
      <c r="C406" s="225"/>
      <c r="D406" s="224"/>
      <c r="E406" s="225"/>
      <c r="F406" s="225"/>
      <c r="G406" s="225"/>
      <c r="H406" s="225"/>
      <c r="I406" s="225"/>
      <c r="J406" s="225"/>
      <c r="K406" s="225"/>
      <c r="L406" s="225"/>
      <c r="M406" s="225"/>
      <c r="N406" s="224"/>
      <c r="O406" s="225"/>
      <c r="P406" s="225"/>
      <c r="Q406" s="225"/>
      <c r="R406" s="225"/>
      <c r="S406" s="225"/>
      <c r="T406" s="225"/>
      <c r="U406" s="225"/>
      <c r="V406" s="225"/>
      <c r="W406" s="225"/>
      <c r="X406" s="225"/>
      <c r="Y406" s="225"/>
      <c r="Z406" s="225"/>
    </row>
    <row r="407" spans="1:26" ht="15.75" customHeight="1">
      <c r="A407" s="224"/>
      <c r="B407" s="225"/>
      <c r="C407" s="225"/>
      <c r="D407" s="224"/>
      <c r="E407" s="225"/>
      <c r="F407" s="225"/>
      <c r="G407" s="225"/>
      <c r="H407" s="225"/>
      <c r="I407" s="225"/>
      <c r="J407" s="225"/>
      <c r="K407" s="225"/>
      <c r="L407" s="225"/>
      <c r="M407" s="225"/>
      <c r="N407" s="224"/>
      <c r="O407" s="225"/>
      <c r="P407" s="225"/>
      <c r="Q407" s="225"/>
      <c r="R407" s="225"/>
      <c r="S407" s="225"/>
      <c r="T407" s="225"/>
      <c r="U407" s="225"/>
      <c r="V407" s="225"/>
      <c r="W407" s="225"/>
      <c r="X407" s="225"/>
      <c r="Y407" s="225"/>
      <c r="Z407" s="225"/>
    </row>
    <row r="408" spans="1:26" ht="15.75" customHeight="1">
      <c r="A408" s="224"/>
      <c r="B408" s="225"/>
      <c r="C408" s="225"/>
      <c r="D408" s="224"/>
      <c r="E408" s="225"/>
      <c r="F408" s="225"/>
      <c r="G408" s="225"/>
      <c r="H408" s="225"/>
      <c r="I408" s="225"/>
      <c r="J408" s="225"/>
      <c r="K408" s="225"/>
      <c r="L408" s="225"/>
      <c r="M408" s="225"/>
      <c r="N408" s="224"/>
      <c r="O408" s="225"/>
      <c r="P408" s="225"/>
      <c r="Q408" s="225"/>
      <c r="R408" s="225"/>
      <c r="S408" s="225"/>
      <c r="T408" s="225"/>
      <c r="U408" s="225"/>
      <c r="V408" s="225"/>
      <c r="W408" s="225"/>
      <c r="X408" s="225"/>
      <c r="Y408" s="225"/>
      <c r="Z408" s="225"/>
    </row>
    <row r="409" spans="1:26" ht="15.75" customHeight="1">
      <c r="A409" s="224"/>
      <c r="B409" s="225"/>
      <c r="C409" s="225"/>
      <c r="D409" s="224"/>
      <c r="E409" s="225"/>
      <c r="F409" s="225"/>
      <c r="G409" s="225"/>
      <c r="H409" s="225"/>
      <c r="I409" s="225"/>
      <c r="J409" s="225"/>
      <c r="K409" s="225"/>
      <c r="L409" s="225"/>
      <c r="M409" s="225"/>
      <c r="N409" s="224"/>
      <c r="O409" s="225"/>
      <c r="P409" s="225"/>
      <c r="Q409" s="225"/>
      <c r="R409" s="225"/>
      <c r="S409" s="225"/>
      <c r="T409" s="225"/>
      <c r="U409" s="225"/>
      <c r="V409" s="225"/>
      <c r="W409" s="225"/>
      <c r="X409" s="225"/>
      <c r="Y409" s="225"/>
      <c r="Z409" s="225"/>
    </row>
    <row r="410" spans="1:26" ht="15.75" customHeight="1">
      <c r="A410" s="224"/>
      <c r="B410" s="225"/>
      <c r="C410" s="225"/>
      <c r="D410" s="224"/>
      <c r="E410" s="225"/>
      <c r="F410" s="225"/>
      <c r="G410" s="225"/>
      <c r="H410" s="225"/>
      <c r="I410" s="225"/>
      <c r="J410" s="225"/>
      <c r="K410" s="225"/>
      <c r="L410" s="225"/>
      <c r="M410" s="225"/>
      <c r="N410" s="224"/>
      <c r="O410" s="225"/>
      <c r="P410" s="225"/>
      <c r="Q410" s="225"/>
      <c r="R410" s="225"/>
      <c r="S410" s="225"/>
      <c r="T410" s="225"/>
      <c r="U410" s="225"/>
      <c r="V410" s="225"/>
      <c r="W410" s="225"/>
      <c r="X410" s="225"/>
      <c r="Y410" s="225"/>
      <c r="Z410" s="225"/>
    </row>
    <row r="411" spans="1:26" ht="15.75" customHeight="1">
      <c r="A411" s="224"/>
      <c r="B411" s="225"/>
      <c r="C411" s="225"/>
      <c r="D411" s="224"/>
      <c r="E411" s="225"/>
      <c r="F411" s="225"/>
      <c r="G411" s="225"/>
      <c r="H411" s="225"/>
      <c r="I411" s="225"/>
      <c r="J411" s="225"/>
      <c r="K411" s="225"/>
      <c r="L411" s="225"/>
      <c r="M411" s="225"/>
      <c r="N411" s="224"/>
      <c r="O411" s="225"/>
      <c r="P411" s="225"/>
      <c r="Q411" s="225"/>
      <c r="R411" s="225"/>
      <c r="S411" s="225"/>
      <c r="T411" s="225"/>
      <c r="U411" s="225"/>
      <c r="V411" s="225"/>
      <c r="W411" s="225"/>
      <c r="X411" s="225"/>
      <c r="Y411" s="225"/>
      <c r="Z411" s="225"/>
    </row>
    <row r="412" spans="1:26" ht="15.75" customHeight="1">
      <c r="A412" s="224"/>
      <c r="B412" s="225"/>
      <c r="C412" s="225"/>
      <c r="D412" s="224"/>
      <c r="E412" s="225"/>
      <c r="F412" s="225"/>
      <c r="G412" s="225"/>
      <c r="H412" s="225"/>
      <c r="I412" s="225"/>
      <c r="J412" s="225"/>
      <c r="K412" s="225"/>
      <c r="L412" s="225"/>
      <c r="M412" s="225"/>
      <c r="N412" s="224"/>
      <c r="O412" s="225"/>
      <c r="P412" s="225"/>
      <c r="Q412" s="225"/>
      <c r="R412" s="225"/>
      <c r="S412" s="225"/>
      <c r="T412" s="225"/>
      <c r="U412" s="225"/>
      <c r="V412" s="225"/>
      <c r="W412" s="225"/>
      <c r="X412" s="225"/>
      <c r="Y412" s="225"/>
      <c r="Z412" s="225"/>
    </row>
    <row r="413" spans="1:26" ht="15.75" customHeight="1">
      <c r="A413" s="224"/>
      <c r="B413" s="225"/>
      <c r="C413" s="225"/>
      <c r="D413" s="224"/>
      <c r="E413" s="225"/>
      <c r="F413" s="225"/>
      <c r="G413" s="225"/>
      <c r="H413" s="225"/>
      <c r="I413" s="225"/>
      <c r="J413" s="225"/>
      <c r="K413" s="225"/>
      <c r="L413" s="225"/>
      <c r="M413" s="225"/>
      <c r="N413" s="224"/>
      <c r="O413" s="225"/>
      <c r="P413" s="225"/>
      <c r="Q413" s="225"/>
      <c r="R413" s="225"/>
      <c r="S413" s="225"/>
      <c r="T413" s="225"/>
      <c r="U413" s="225"/>
      <c r="V413" s="225"/>
      <c r="W413" s="225"/>
      <c r="X413" s="225"/>
      <c r="Y413" s="225"/>
      <c r="Z413" s="225"/>
    </row>
    <row r="414" spans="1:26" ht="15.75" customHeight="1">
      <c r="A414" s="224"/>
      <c r="B414" s="225"/>
      <c r="C414" s="225"/>
      <c r="D414" s="224"/>
      <c r="E414" s="225"/>
      <c r="F414" s="225"/>
      <c r="G414" s="225"/>
      <c r="H414" s="225"/>
      <c r="I414" s="225"/>
      <c r="J414" s="225"/>
      <c r="K414" s="225"/>
      <c r="L414" s="225"/>
      <c r="M414" s="225"/>
      <c r="N414" s="224"/>
      <c r="O414" s="225"/>
      <c r="P414" s="225"/>
      <c r="Q414" s="225"/>
      <c r="R414" s="225"/>
      <c r="S414" s="225"/>
      <c r="T414" s="225"/>
      <c r="U414" s="225"/>
      <c r="V414" s="225"/>
      <c r="W414" s="225"/>
      <c r="X414" s="225"/>
      <c r="Y414" s="225"/>
      <c r="Z414" s="225"/>
    </row>
    <row r="415" spans="1:26" ht="15.75" customHeight="1">
      <c r="A415" s="224"/>
      <c r="B415" s="225"/>
      <c r="C415" s="225"/>
      <c r="D415" s="224"/>
      <c r="E415" s="225"/>
      <c r="F415" s="225"/>
      <c r="G415" s="225"/>
      <c r="H415" s="225"/>
      <c r="I415" s="225"/>
      <c r="J415" s="225"/>
      <c r="K415" s="225"/>
      <c r="L415" s="225"/>
      <c r="M415" s="225"/>
      <c r="N415" s="224"/>
      <c r="O415" s="225"/>
      <c r="P415" s="225"/>
      <c r="Q415" s="225"/>
      <c r="R415" s="225"/>
      <c r="S415" s="225"/>
      <c r="T415" s="225"/>
      <c r="U415" s="225"/>
      <c r="V415" s="225"/>
      <c r="W415" s="225"/>
      <c r="X415" s="225"/>
      <c r="Y415" s="225"/>
      <c r="Z415" s="225"/>
    </row>
    <row r="416" spans="1:26" ht="15.75" customHeight="1">
      <c r="A416" s="224"/>
      <c r="B416" s="225"/>
      <c r="C416" s="225"/>
      <c r="D416" s="224"/>
      <c r="E416" s="225"/>
      <c r="F416" s="225"/>
      <c r="G416" s="225"/>
      <c r="H416" s="225"/>
      <c r="I416" s="225"/>
      <c r="J416" s="225"/>
      <c r="K416" s="225"/>
      <c r="L416" s="225"/>
      <c r="M416" s="225"/>
      <c r="N416" s="224"/>
      <c r="O416" s="225"/>
      <c r="P416" s="225"/>
      <c r="Q416" s="225"/>
      <c r="R416" s="225"/>
      <c r="S416" s="225"/>
      <c r="T416" s="225"/>
      <c r="U416" s="225"/>
      <c r="V416" s="225"/>
      <c r="W416" s="225"/>
      <c r="X416" s="225"/>
      <c r="Y416" s="225"/>
      <c r="Z416" s="225"/>
    </row>
    <row r="417" spans="1:26" ht="15.75" customHeight="1">
      <c r="A417" s="224"/>
      <c r="B417" s="225"/>
      <c r="C417" s="225"/>
      <c r="D417" s="224"/>
      <c r="E417" s="225"/>
      <c r="F417" s="225"/>
      <c r="G417" s="225"/>
      <c r="H417" s="225"/>
      <c r="I417" s="225"/>
      <c r="J417" s="225"/>
      <c r="K417" s="225"/>
      <c r="L417" s="225"/>
      <c r="M417" s="225"/>
      <c r="N417" s="224"/>
      <c r="O417" s="225"/>
      <c r="P417" s="225"/>
      <c r="Q417" s="225"/>
      <c r="R417" s="225"/>
      <c r="S417" s="225"/>
      <c r="T417" s="225"/>
      <c r="U417" s="225"/>
      <c r="V417" s="225"/>
      <c r="W417" s="225"/>
      <c r="X417" s="225"/>
      <c r="Y417" s="225"/>
      <c r="Z417" s="225"/>
    </row>
    <row r="418" spans="1:26" ht="15.75" customHeight="1">
      <c r="A418" s="224"/>
      <c r="B418" s="225"/>
      <c r="C418" s="225"/>
      <c r="D418" s="224"/>
      <c r="E418" s="225"/>
      <c r="F418" s="225"/>
      <c r="G418" s="225"/>
      <c r="H418" s="225"/>
      <c r="I418" s="225"/>
      <c r="J418" s="225"/>
      <c r="K418" s="225"/>
      <c r="L418" s="225"/>
      <c r="M418" s="225"/>
      <c r="N418" s="224"/>
      <c r="O418" s="225"/>
      <c r="P418" s="225"/>
      <c r="Q418" s="225"/>
      <c r="R418" s="225"/>
      <c r="S418" s="225"/>
      <c r="T418" s="225"/>
      <c r="U418" s="225"/>
      <c r="V418" s="225"/>
      <c r="W418" s="225"/>
      <c r="X418" s="225"/>
      <c r="Y418" s="225"/>
      <c r="Z418" s="225"/>
    </row>
    <row r="419" spans="1:26" ht="15.75" customHeight="1">
      <c r="A419" s="224"/>
      <c r="B419" s="225"/>
      <c r="C419" s="225"/>
      <c r="D419" s="224"/>
      <c r="E419" s="225"/>
      <c r="F419" s="225"/>
      <c r="G419" s="225"/>
      <c r="H419" s="225"/>
      <c r="I419" s="225"/>
      <c r="J419" s="225"/>
      <c r="K419" s="225"/>
      <c r="L419" s="225"/>
      <c r="M419" s="225"/>
      <c r="N419" s="224"/>
      <c r="O419" s="225"/>
      <c r="P419" s="225"/>
      <c r="Q419" s="225"/>
      <c r="R419" s="225"/>
      <c r="S419" s="225"/>
      <c r="T419" s="225"/>
      <c r="U419" s="225"/>
      <c r="V419" s="225"/>
      <c r="W419" s="225"/>
      <c r="X419" s="225"/>
      <c r="Y419" s="225"/>
      <c r="Z419" s="225"/>
    </row>
    <row r="420" spans="1:26" ht="15.75" customHeight="1">
      <c r="A420" s="224"/>
      <c r="B420" s="225"/>
      <c r="C420" s="225"/>
      <c r="D420" s="224"/>
      <c r="E420" s="225"/>
      <c r="F420" s="225"/>
      <c r="G420" s="225"/>
      <c r="H420" s="225"/>
      <c r="I420" s="225"/>
      <c r="J420" s="225"/>
      <c r="K420" s="225"/>
      <c r="L420" s="225"/>
      <c r="M420" s="225"/>
      <c r="N420" s="224"/>
      <c r="O420" s="225"/>
      <c r="P420" s="225"/>
      <c r="Q420" s="225"/>
      <c r="R420" s="225"/>
      <c r="S420" s="225"/>
      <c r="T420" s="225"/>
      <c r="U420" s="225"/>
      <c r="V420" s="225"/>
      <c r="W420" s="225"/>
      <c r="X420" s="225"/>
      <c r="Y420" s="225"/>
      <c r="Z420" s="225"/>
    </row>
    <row r="421" spans="1:26" ht="15.75" customHeight="1">
      <c r="A421" s="224"/>
      <c r="B421" s="225"/>
      <c r="C421" s="225"/>
      <c r="D421" s="224"/>
      <c r="E421" s="225"/>
      <c r="F421" s="225"/>
      <c r="G421" s="225"/>
      <c r="H421" s="225"/>
      <c r="I421" s="225"/>
      <c r="J421" s="225"/>
      <c r="K421" s="225"/>
      <c r="L421" s="225"/>
      <c r="M421" s="225"/>
      <c r="N421" s="224"/>
      <c r="O421" s="225"/>
      <c r="P421" s="225"/>
      <c r="Q421" s="225"/>
      <c r="R421" s="225"/>
      <c r="S421" s="225"/>
      <c r="T421" s="225"/>
      <c r="U421" s="225"/>
      <c r="V421" s="225"/>
      <c r="W421" s="225"/>
      <c r="X421" s="225"/>
      <c r="Y421" s="225"/>
      <c r="Z421" s="225"/>
    </row>
    <row r="422" spans="1:26" ht="15.75" customHeight="1">
      <c r="A422" s="224"/>
      <c r="B422" s="225"/>
      <c r="C422" s="225"/>
      <c r="D422" s="224"/>
      <c r="E422" s="225"/>
      <c r="F422" s="225"/>
      <c r="G422" s="225"/>
      <c r="H422" s="225"/>
      <c r="I422" s="225"/>
      <c r="J422" s="225"/>
      <c r="K422" s="225"/>
      <c r="L422" s="225"/>
      <c r="M422" s="225"/>
      <c r="N422" s="224"/>
      <c r="O422" s="225"/>
      <c r="P422" s="225"/>
      <c r="Q422" s="225"/>
      <c r="R422" s="225"/>
      <c r="S422" s="225"/>
      <c r="T422" s="225"/>
      <c r="U422" s="225"/>
      <c r="V422" s="225"/>
      <c r="W422" s="225"/>
      <c r="X422" s="225"/>
      <c r="Y422" s="225"/>
      <c r="Z422" s="225"/>
    </row>
    <row r="423" spans="1:26" ht="15.75" customHeight="1">
      <c r="A423" s="224"/>
      <c r="B423" s="225"/>
      <c r="C423" s="225"/>
      <c r="D423" s="224"/>
      <c r="E423" s="225"/>
      <c r="F423" s="225"/>
      <c r="G423" s="225"/>
      <c r="H423" s="225"/>
      <c r="I423" s="225"/>
      <c r="J423" s="225"/>
      <c r="K423" s="225"/>
      <c r="L423" s="225"/>
      <c r="M423" s="225"/>
      <c r="N423" s="224"/>
      <c r="O423" s="225"/>
      <c r="P423" s="225"/>
      <c r="Q423" s="225"/>
      <c r="R423" s="225"/>
      <c r="S423" s="225"/>
      <c r="T423" s="225"/>
      <c r="U423" s="225"/>
      <c r="V423" s="225"/>
      <c r="W423" s="225"/>
      <c r="X423" s="225"/>
      <c r="Y423" s="225"/>
      <c r="Z423" s="225"/>
    </row>
    <row r="424" spans="1:26" ht="15.75" customHeight="1">
      <c r="A424" s="224"/>
      <c r="B424" s="225"/>
      <c r="C424" s="225"/>
      <c r="D424" s="224"/>
      <c r="E424" s="225"/>
      <c r="F424" s="225"/>
      <c r="G424" s="225"/>
      <c r="H424" s="225"/>
      <c r="I424" s="225"/>
      <c r="J424" s="225"/>
      <c r="K424" s="225"/>
      <c r="L424" s="225"/>
      <c r="M424" s="225"/>
      <c r="N424" s="224"/>
      <c r="O424" s="225"/>
      <c r="P424" s="225"/>
      <c r="Q424" s="225"/>
      <c r="R424" s="225"/>
      <c r="S424" s="225"/>
      <c r="T424" s="225"/>
      <c r="U424" s="225"/>
      <c r="V424" s="225"/>
      <c r="W424" s="225"/>
      <c r="X424" s="225"/>
      <c r="Y424" s="225"/>
      <c r="Z424" s="225"/>
    </row>
    <row r="425" spans="1:26" ht="15.75" customHeight="1">
      <c r="A425" s="224"/>
      <c r="B425" s="225"/>
      <c r="C425" s="225"/>
      <c r="D425" s="224"/>
      <c r="E425" s="225"/>
      <c r="F425" s="225"/>
      <c r="G425" s="225"/>
      <c r="H425" s="225"/>
      <c r="I425" s="225"/>
      <c r="J425" s="225"/>
      <c r="K425" s="225"/>
      <c r="L425" s="225"/>
      <c r="M425" s="225"/>
      <c r="N425" s="224"/>
      <c r="O425" s="225"/>
      <c r="P425" s="225"/>
      <c r="Q425" s="225"/>
      <c r="R425" s="225"/>
      <c r="S425" s="225"/>
      <c r="T425" s="225"/>
      <c r="U425" s="225"/>
      <c r="V425" s="225"/>
      <c r="W425" s="225"/>
      <c r="X425" s="225"/>
      <c r="Y425" s="225"/>
      <c r="Z425" s="225"/>
    </row>
    <row r="426" spans="1:26" ht="15.75" customHeight="1">
      <c r="A426" s="224"/>
      <c r="B426" s="225"/>
      <c r="C426" s="225"/>
      <c r="D426" s="224"/>
      <c r="E426" s="225"/>
      <c r="F426" s="225"/>
      <c r="G426" s="225"/>
      <c r="H426" s="225"/>
      <c r="I426" s="225"/>
      <c r="J426" s="225"/>
      <c r="K426" s="225"/>
      <c r="L426" s="225"/>
      <c r="M426" s="225"/>
      <c r="N426" s="224"/>
      <c r="O426" s="225"/>
      <c r="P426" s="225"/>
      <c r="Q426" s="225"/>
      <c r="R426" s="225"/>
      <c r="S426" s="225"/>
      <c r="T426" s="225"/>
      <c r="U426" s="225"/>
      <c r="V426" s="225"/>
      <c r="W426" s="225"/>
      <c r="X426" s="225"/>
      <c r="Y426" s="225"/>
      <c r="Z426" s="225"/>
    </row>
    <row r="427" spans="1:26" ht="15.75" customHeight="1">
      <c r="A427" s="224"/>
      <c r="B427" s="225"/>
      <c r="C427" s="225"/>
      <c r="D427" s="224"/>
      <c r="E427" s="225"/>
      <c r="F427" s="225"/>
      <c r="G427" s="225"/>
      <c r="H427" s="225"/>
      <c r="I427" s="225"/>
      <c r="J427" s="225"/>
      <c r="K427" s="225"/>
      <c r="L427" s="225"/>
      <c r="M427" s="225"/>
      <c r="N427" s="224"/>
      <c r="O427" s="225"/>
      <c r="P427" s="225"/>
      <c r="Q427" s="225"/>
      <c r="R427" s="225"/>
      <c r="S427" s="225"/>
      <c r="T427" s="225"/>
      <c r="U427" s="225"/>
      <c r="V427" s="225"/>
      <c r="W427" s="225"/>
      <c r="X427" s="225"/>
      <c r="Y427" s="225"/>
      <c r="Z427" s="225"/>
    </row>
    <row r="428" spans="1:26" ht="15.75" customHeight="1">
      <c r="A428" s="224"/>
      <c r="B428" s="225"/>
      <c r="C428" s="225"/>
      <c r="D428" s="224"/>
      <c r="E428" s="225"/>
      <c r="F428" s="225"/>
      <c r="G428" s="225"/>
      <c r="H428" s="225"/>
      <c r="I428" s="225"/>
      <c r="J428" s="225"/>
      <c r="K428" s="225"/>
      <c r="L428" s="225"/>
      <c r="M428" s="225"/>
      <c r="N428" s="224"/>
      <c r="O428" s="225"/>
      <c r="P428" s="225"/>
      <c r="Q428" s="225"/>
      <c r="R428" s="225"/>
      <c r="S428" s="225"/>
      <c r="T428" s="225"/>
      <c r="U428" s="225"/>
      <c r="V428" s="225"/>
      <c r="W428" s="225"/>
      <c r="X428" s="225"/>
      <c r="Y428" s="225"/>
      <c r="Z428" s="225"/>
    </row>
    <row r="429" spans="1:26" ht="15.75" customHeight="1">
      <c r="A429" s="224"/>
      <c r="B429" s="225"/>
      <c r="C429" s="225"/>
      <c r="D429" s="224"/>
      <c r="E429" s="225"/>
      <c r="F429" s="225"/>
      <c r="G429" s="225"/>
      <c r="H429" s="225"/>
      <c r="I429" s="225"/>
      <c r="J429" s="225"/>
      <c r="K429" s="225"/>
      <c r="L429" s="225"/>
      <c r="M429" s="225"/>
      <c r="N429" s="224"/>
      <c r="O429" s="225"/>
      <c r="P429" s="225"/>
      <c r="Q429" s="225"/>
      <c r="R429" s="225"/>
      <c r="S429" s="225"/>
      <c r="T429" s="225"/>
      <c r="U429" s="225"/>
      <c r="V429" s="225"/>
      <c r="W429" s="225"/>
      <c r="X429" s="225"/>
      <c r="Y429" s="225"/>
      <c r="Z429" s="225"/>
    </row>
    <row r="430" spans="1:26" ht="15.75" customHeight="1">
      <c r="A430" s="224"/>
      <c r="B430" s="225"/>
      <c r="C430" s="225"/>
      <c r="D430" s="224"/>
      <c r="E430" s="225"/>
      <c r="F430" s="225"/>
      <c r="G430" s="225"/>
      <c r="H430" s="225"/>
      <c r="I430" s="225"/>
      <c r="J430" s="225"/>
      <c r="K430" s="225"/>
      <c r="L430" s="225"/>
      <c r="M430" s="225"/>
      <c r="N430" s="224"/>
      <c r="O430" s="225"/>
      <c r="P430" s="225"/>
      <c r="Q430" s="225"/>
      <c r="R430" s="225"/>
      <c r="S430" s="225"/>
      <c r="T430" s="225"/>
      <c r="U430" s="225"/>
      <c r="V430" s="225"/>
      <c r="W430" s="225"/>
      <c r="X430" s="225"/>
      <c r="Y430" s="225"/>
      <c r="Z430" s="225"/>
    </row>
    <row r="431" spans="1:26" ht="15.75" customHeight="1">
      <c r="A431" s="224"/>
      <c r="B431" s="225"/>
      <c r="C431" s="225"/>
      <c r="D431" s="224"/>
      <c r="E431" s="225"/>
      <c r="F431" s="225"/>
      <c r="G431" s="225"/>
      <c r="H431" s="225"/>
      <c r="I431" s="225"/>
      <c r="J431" s="225"/>
      <c r="K431" s="225"/>
      <c r="L431" s="225"/>
      <c r="M431" s="225"/>
      <c r="N431" s="224"/>
      <c r="O431" s="225"/>
      <c r="P431" s="225"/>
      <c r="Q431" s="225"/>
      <c r="R431" s="225"/>
      <c r="S431" s="225"/>
      <c r="T431" s="225"/>
      <c r="U431" s="225"/>
      <c r="V431" s="225"/>
      <c r="W431" s="225"/>
      <c r="X431" s="225"/>
      <c r="Y431" s="225"/>
      <c r="Z431" s="225"/>
    </row>
    <row r="432" spans="1:26" ht="15.75" customHeight="1">
      <c r="A432" s="224"/>
      <c r="B432" s="225"/>
      <c r="C432" s="225"/>
      <c r="D432" s="224"/>
      <c r="E432" s="225"/>
      <c r="F432" s="225"/>
      <c r="G432" s="225"/>
      <c r="H432" s="225"/>
      <c r="I432" s="225"/>
      <c r="J432" s="225"/>
      <c r="K432" s="225"/>
      <c r="L432" s="225"/>
      <c r="M432" s="225"/>
      <c r="N432" s="224"/>
      <c r="O432" s="225"/>
      <c r="P432" s="225"/>
      <c r="Q432" s="225"/>
      <c r="R432" s="225"/>
      <c r="S432" s="225"/>
      <c r="T432" s="225"/>
      <c r="U432" s="225"/>
      <c r="V432" s="225"/>
      <c r="W432" s="225"/>
      <c r="X432" s="225"/>
      <c r="Y432" s="225"/>
      <c r="Z432" s="225"/>
    </row>
    <row r="433" spans="1:26" ht="15.75" customHeight="1">
      <c r="A433" s="224"/>
      <c r="B433" s="225"/>
      <c r="C433" s="225"/>
      <c r="D433" s="224"/>
      <c r="E433" s="225"/>
      <c r="F433" s="225"/>
      <c r="G433" s="225"/>
      <c r="H433" s="225"/>
      <c r="I433" s="225"/>
      <c r="J433" s="225"/>
      <c r="K433" s="225"/>
      <c r="L433" s="225"/>
      <c r="M433" s="225"/>
      <c r="N433" s="224"/>
      <c r="O433" s="225"/>
      <c r="P433" s="225"/>
      <c r="Q433" s="225"/>
      <c r="R433" s="225"/>
      <c r="S433" s="225"/>
      <c r="T433" s="225"/>
      <c r="U433" s="225"/>
      <c r="V433" s="225"/>
      <c r="W433" s="225"/>
      <c r="X433" s="225"/>
      <c r="Y433" s="225"/>
      <c r="Z433" s="225"/>
    </row>
    <row r="434" spans="1:26" ht="15.75" customHeight="1">
      <c r="A434" s="224"/>
      <c r="B434" s="225"/>
      <c r="C434" s="225"/>
      <c r="D434" s="224"/>
      <c r="E434" s="225"/>
      <c r="F434" s="225"/>
      <c r="G434" s="225"/>
      <c r="H434" s="225"/>
      <c r="I434" s="225"/>
      <c r="J434" s="225"/>
      <c r="K434" s="225"/>
      <c r="L434" s="225"/>
      <c r="M434" s="225"/>
      <c r="N434" s="224"/>
      <c r="O434" s="225"/>
      <c r="P434" s="225"/>
      <c r="Q434" s="225"/>
      <c r="R434" s="225"/>
      <c r="S434" s="225"/>
      <c r="T434" s="225"/>
      <c r="U434" s="225"/>
      <c r="V434" s="225"/>
      <c r="W434" s="225"/>
      <c r="X434" s="225"/>
      <c r="Y434" s="225"/>
      <c r="Z434" s="225"/>
    </row>
    <row r="435" spans="1:26" ht="15.75" customHeight="1">
      <c r="A435" s="224"/>
      <c r="B435" s="225"/>
      <c r="C435" s="225"/>
      <c r="D435" s="224"/>
      <c r="E435" s="225"/>
      <c r="F435" s="225"/>
      <c r="G435" s="225"/>
      <c r="H435" s="225"/>
      <c r="I435" s="225"/>
      <c r="J435" s="225"/>
      <c r="K435" s="225"/>
      <c r="L435" s="225"/>
      <c r="M435" s="225"/>
      <c r="N435" s="224"/>
      <c r="O435" s="225"/>
      <c r="P435" s="225"/>
      <c r="Q435" s="225"/>
      <c r="R435" s="225"/>
      <c r="S435" s="225"/>
      <c r="T435" s="225"/>
      <c r="U435" s="225"/>
      <c r="V435" s="225"/>
      <c r="W435" s="225"/>
      <c r="X435" s="225"/>
      <c r="Y435" s="225"/>
      <c r="Z435" s="225"/>
    </row>
    <row r="436" spans="1:26" ht="15.75" customHeight="1">
      <c r="A436" s="224"/>
      <c r="B436" s="225"/>
      <c r="C436" s="225"/>
      <c r="D436" s="224"/>
      <c r="E436" s="225"/>
      <c r="F436" s="225"/>
      <c r="G436" s="225"/>
      <c r="H436" s="225"/>
      <c r="I436" s="225"/>
      <c r="J436" s="225"/>
      <c r="K436" s="225"/>
      <c r="L436" s="225"/>
      <c r="M436" s="225"/>
      <c r="N436" s="224"/>
      <c r="O436" s="225"/>
      <c r="P436" s="225"/>
      <c r="Q436" s="225"/>
      <c r="R436" s="225"/>
      <c r="S436" s="225"/>
      <c r="T436" s="225"/>
      <c r="U436" s="225"/>
      <c r="V436" s="225"/>
      <c r="W436" s="225"/>
      <c r="X436" s="225"/>
      <c r="Y436" s="225"/>
      <c r="Z436" s="225"/>
    </row>
    <row r="437" spans="1:26" ht="15.75" customHeight="1">
      <c r="A437" s="224"/>
      <c r="B437" s="225"/>
      <c r="C437" s="225"/>
      <c r="D437" s="224"/>
      <c r="E437" s="225"/>
      <c r="F437" s="225"/>
      <c r="G437" s="225"/>
      <c r="H437" s="225"/>
      <c r="I437" s="225"/>
      <c r="J437" s="225"/>
      <c r="K437" s="225"/>
      <c r="L437" s="225"/>
      <c r="M437" s="225"/>
      <c r="N437" s="224"/>
      <c r="O437" s="225"/>
      <c r="P437" s="225"/>
      <c r="Q437" s="225"/>
      <c r="R437" s="225"/>
      <c r="S437" s="225"/>
      <c r="T437" s="225"/>
      <c r="U437" s="225"/>
      <c r="V437" s="225"/>
      <c r="W437" s="225"/>
      <c r="X437" s="225"/>
      <c r="Y437" s="225"/>
      <c r="Z437" s="225"/>
    </row>
    <row r="438" spans="1:26" ht="15.75" customHeight="1">
      <c r="A438" s="224"/>
      <c r="B438" s="225"/>
      <c r="C438" s="225"/>
      <c r="D438" s="224"/>
      <c r="E438" s="225"/>
      <c r="F438" s="225"/>
      <c r="G438" s="225"/>
      <c r="H438" s="225"/>
      <c r="I438" s="225"/>
      <c r="J438" s="225"/>
      <c r="K438" s="225"/>
      <c r="L438" s="225"/>
      <c r="M438" s="225"/>
      <c r="N438" s="224"/>
      <c r="O438" s="225"/>
      <c r="P438" s="225"/>
      <c r="Q438" s="225"/>
      <c r="R438" s="225"/>
      <c r="S438" s="225"/>
      <c r="T438" s="225"/>
      <c r="U438" s="225"/>
      <c r="V438" s="225"/>
      <c r="W438" s="225"/>
      <c r="X438" s="225"/>
      <c r="Y438" s="225"/>
      <c r="Z438" s="225"/>
    </row>
    <row r="439" spans="1:26" ht="15.75" customHeight="1">
      <c r="A439" s="224"/>
      <c r="B439" s="225"/>
      <c r="C439" s="225"/>
      <c r="D439" s="224"/>
      <c r="E439" s="225"/>
      <c r="F439" s="225"/>
      <c r="G439" s="225"/>
      <c r="H439" s="225"/>
      <c r="I439" s="225"/>
      <c r="J439" s="225"/>
      <c r="K439" s="225"/>
      <c r="L439" s="225"/>
      <c r="M439" s="225"/>
      <c r="N439" s="224"/>
      <c r="O439" s="225"/>
      <c r="P439" s="225"/>
      <c r="Q439" s="225"/>
      <c r="R439" s="225"/>
      <c r="S439" s="225"/>
      <c r="T439" s="225"/>
      <c r="U439" s="225"/>
      <c r="V439" s="225"/>
      <c r="W439" s="225"/>
      <c r="X439" s="225"/>
      <c r="Y439" s="225"/>
      <c r="Z439" s="225"/>
    </row>
    <row r="440" spans="1:26" ht="15.75" customHeight="1">
      <c r="A440" s="224"/>
      <c r="B440" s="225"/>
      <c r="C440" s="225"/>
      <c r="D440" s="224"/>
      <c r="E440" s="225"/>
      <c r="F440" s="225"/>
      <c r="G440" s="225"/>
      <c r="H440" s="225"/>
      <c r="I440" s="225"/>
      <c r="J440" s="225"/>
      <c r="K440" s="225"/>
      <c r="L440" s="225"/>
      <c r="M440" s="225"/>
      <c r="N440" s="224"/>
      <c r="O440" s="225"/>
      <c r="P440" s="225"/>
      <c r="Q440" s="225"/>
      <c r="R440" s="225"/>
      <c r="S440" s="225"/>
      <c r="T440" s="225"/>
      <c r="U440" s="225"/>
      <c r="V440" s="225"/>
      <c r="W440" s="225"/>
      <c r="X440" s="225"/>
      <c r="Y440" s="225"/>
      <c r="Z440" s="225"/>
    </row>
    <row r="441" spans="1:26" ht="15.75" customHeight="1">
      <c r="A441" s="224"/>
      <c r="B441" s="225"/>
      <c r="C441" s="225"/>
      <c r="D441" s="224"/>
      <c r="E441" s="225"/>
      <c r="F441" s="225"/>
      <c r="G441" s="225"/>
      <c r="H441" s="225"/>
      <c r="I441" s="225"/>
      <c r="J441" s="225"/>
      <c r="K441" s="225"/>
      <c r="L441" s="225"/>
      <c r="M441" s="225"/>
      <c r="N441" s="224"/>
      <c r="O441" s="225"/>
      <c r="P441" s="225"/>
      <c r="Q441" s="225"/>
      <c r="R441" s="225"/>
      <c r="S441" s="225"/>
      <c r="T441" s="225"/>
      <c r="U441" s="225"/>
      <c r="V441" s="225"/>
      <c r="W441" s="225"/>
      <c r="X441" s="225"/>
      <c r="Y441" s="225"/>
      <c r="Z441" s="225"/>
    </row>
    <row r="442" spans="1:26" ht="15.75" customHeight="1">
      <c r="A442" s="224"/>
      <c r="B442" s="225"/>
      <c r="C442" s="225"/>
      <c r="D442" s="224"/>
      <c r="E442" s="225"/>
      <c r="F442" s="225"/>
      <c r="G442" s="225"/>
      <c r="H442" s="225"/>
      <c r="I442" s="225"/>
      <c r="J442" s="225"/>
      <c r="K442" s="225"/>
      <c r="L442" s="225"/>
      <c r="M442" s="225"/>
      <c r="N442" s="224"/>
      <c r="O442" s="225"/>
      <c r="P442" s="225"/>
      <c r="Q442" s="225"/>
      <c r="R442" s="225"/>
      <c r="S442" s="225"/>
      <c r="T442" s="225"/>
      <c r="U442" s="225"/>
      <c r="V442" s="225"/>
      <c r="W442" s="225"/>
      <c r="X442" s="225"/>
      <c r="Y442" s="225"/>
      <c r="Z442" s="225"/>
    </row>
    <row r="443" spans="1:26" ht="15.75" customHeight="1">
      <c r="A443" s="224"/>
      <c r="B443" s="225"/>
      <c r="C443" s="225"/>
      <c r="D443" s="224"/>
      <c r="E443" s="225"/>
      <c r="F443" s="225"/>
      <c r="G443" s="225"/>
      <c r="H443" s="225"/>
      <c r="I443" s="225"/>
      <c r="J443" s="225"/>
      <c r="K443" s="225"/>
      <c r="L443" s="225"/>
      <c r="M443" s="225"/>
      <c r="N443" s="224"/>
      <c r="O443" s="225"/>
      <c r="P443" s="225"/>
      <c r="Q443" s="225"/>
      <c r="R443" s="225"/>
      <c r="S443" s="225"/>
      <c r="T443" s="225"/>
      <c r="U443" s="225"/>
      <c r="V443" s="225"/>
      <c r="W443" s="225"/>
      <c r="X443" s="225"/>
      <c r="Y443" s="225"/>
      <c r="Z443" s="225"/>
    </row>
    <row r="444" spans="1:26" ht="15.75" customHeight="1">
      <c r="A444" s="224"/>
      <c r="B444" s="225"/>
      <c r="C444" s="225"/>
      <c r="D444" s="224"/>
      <c r="E444" s="225"/>
      <c r="F444" s="225"/>
      <c r="G444" s="225"/>
      <c r="H444" s="225"/>
      <c r="I444" s="225"/>
      <c r="J444" s="225"/>
      <c r="K444" s="225"/>
      <c r="L444" s="225"/>
      <c r="M444" s="225"/>
      <c r="N444" s="224"/>
      <c r="O444" s="225"/>
      <c r="P444" s="225"/>
      <c r="Q444" s="225"/>
      <c r="R444" s="225"/>
      <c r="S444" s="225"/>
      <c r="T444" s="225"/>
      <c r="U444" s="225"/>
      <c r="V444" s="225"/>
      <c r="W444" s="225"/>
      <c r="X444" s="225"/>
      <c r="Y444" s="225"/>
      <c r="Z444" s="225"/>
    </row>
    <row r="445" spans="1:26" ht="15.75" customHeight="1">
      <c r="A445" s="224"/>
      <c r="B445" s="225"/>
      <c r="C445" s="225"/>
      <c r="D445" s="224"/>
      <c r="E445" s="225"/>
      <c r="F445" s="225"/>
      <c r="G445" s="225"/>
      <c r="H445" s="225"/>
      <c r="I445" s="225"/>
      <c r="J445" s="225"/>
      <c r="K445" s="225"/>
      <c r="L445" s="225"/>
      <c r="M445" s="225"/>
      <c r="N445" s="224"/>
      <c r="O445" s="225"/>
      <c r="P445" s="225"/>
      <c r="Q445" s="225"/>
      <c r="R445" s="225"/>
      <c r="S445" s="225"/>
      <c r="T445" s="225"/>
      <c r="U445" s="225"/>
      <c r="V445" s="225"/>
      <c r="W445" s="225"/>
      <c r="X445" s="225"/>
      <c r="Y445" s="225"/>
      <c r="Z445" s="225"/>
    </row>
    <row r="446" spans="1:26" ht="15.75" customHeight="1">
      <c r="A446" s="224"/>
      <c r="B446" s="225"/>
      <c r="C446" s="225"/>
      <c r="D446" s="224"/>
      <c r="E446" s="225"/>
      <c r="F446" s="225"/>
      <c r="G446" s="225"/>
      <c r="H446" s="225"/>
      <c r="I446" s="225"/>
      <c r="J446" s="225"/>
      <c r="K446" s="225"/>
      <c r="L446" s="225"/>
      <c r="M446" s="225"/>
      <c r="N446" s="224"/>
      <c r="O446" s="225"/>
      <c r="P446" s="225"/>
      <c r="Q446" s="225"/>
      <c r="R446" s="225"/>
      <c r="S446" s="225"/>
      <c r="T446" s="225"/>
      <c r="U446" s="225"/>
      <c r="V446" s="225"/>
      <c r="W446" s="225"/>
      <c r="X446" s="225"/>
      <c r="Y446" s="225"/>
      <c r="Z446" s="225"/>
    </row>
    <row r="447" spans="1:26" ht="15.75" customHeight="1">
      <c r="A447" s="224"/>
      <c r="B447" s="225"/>
      <c r="C447" s="225"/>
      <c r="D447" s="224"/>
      <c r="E447" s="225"/>
      <c r="F447" s="225"/>
      <c r="G447" s="225"/>
      <c r="H447" s="225"/>
      <c r="I447" s="225"/>
      <c r="J447" s="225"/>
      <c r="K447" s="225"/>
      <c r="L447" s="225"/>
      <c r="M447" s="225"/>
      <c r="N447" s="224"/>
      <c r="O447" s="225"/>
      <c r="P447" s="225"/>
      <c r="Q447" s="225"/>
      <c r="R447" s="225"/>
      <c r="S447" s="225"/>
      <c r="T447" s="225"/>
      <c r="U447" s="225"/>
      <c r="V447" s="225"/>
      <c r="W447" s="225"/>
      <c r="X447" s="225"/>
      <c r="Y447" s="225"/>
      <c r="Z447" s="225"/>
    </row>
    <row r="448" spans="1:26" ht="15.75" customHeight="1">
      <c r="A448" s="224"/>
      <c r="B448" s="225"/>
      <c r="C448" s="225"/>
      <c r="D448" s="224"/>
      <c r="E448" s="225"/>
      <c r="F448" s="225"/>
      <c r="G448" s="225"/>
      <c r="H448" s="225"/>
      <c r="I448" s="225"/>
      <c r="J448" s="225"/>
      <c r="K448" s="225"/>
      <c r="L448" s="225"/>
      <c r="M448" s="225"/>
      <c r="N448" s="224"/>
      <c r="O448" s="225"/>
      <c r="P448" s="225"/>
      <c r="Q448" s="225"/>
      <c r="R448" s="225"/>
      <c r="S448" s="225"/>
      <c r="T448" s="225"/>
      <c r="U448" s="225"/>
      <c r="V448" s="225"/>
      <c r="W448" s="225"/>
      <c r="X448" s="225"/>
      <c r="Y448" s="225"/>
      <c r="Z448" s="225"/>
    </row>
    <row r="449" spans="1:26" ht="15.75" customHeight="1">
      <c r="A449" s="224"/>
      <c r="B449" s="225"/>
      <c r="C449" s="225"/>
      <c r="D449" s="224"/>
      <c r="E449" s="225"/>
      <c r="F449" s="225"/>
      <c r="G449" s="225"/>
      <c r="H449" s="225"/>
      <c r="I449" s="225"/>
      <c r="J449" s="225"/>
      <c r="K449" s="225"/>
      <c r="L449" s="225"/>
      <c r="M449" s="225"/>
      <c r="N449" s="224"/>
      <c r="O449" s="225"/>
      <c r="P449" s="225"/>
      <c r="Q449" s="225"/>
      <c r="R449" s="225"/>
      <c r="S449" s="225"/>
      <c r="T449" s="225"/>
      <c r="U449" s="225"/>
      <c r="V449" s="225"/>
      <c r="W449" s="225"/>
      <c r="X449" s="225"/>
      <c r="Y449" s="225"/>
      <c r="Z449" s="225"/>
    </row>
    <row r="450" spans="1:26" ht="15.75" customHeight="1">
      <c r="A450" s="224"/>
      <c r="B450" s="225"/>
      <c r="C450" s="225"/>
      <c r="D450" s="224"/>
      <c r="E450" s="225"/>
      <c r="F450" s="225"/>
      <c r="G450" s="225"/>
      <c r="H450" s="225"/>
      <c r="I450" s="225"/>
      <c r="J450" s="225"/>
      <c r="K450" s="225"/>
      <c r="L450" s="225"/>
      <c r="M450" s="225"/>
      <c r="N450" s="224"/>
      <c r="O450" s="225"/>
      <c r="P450" s="225"/>
      <c r="Q450" s="225"/>
      <c r="R450" s="225"/>
      <c r="S450" s="225"/>
      <c r="T450" s="225"/>
      <c r="U450" s="225"/>
      <c r="V450" s="225"/>
      <c r="W450" s="225"/>
      <c r="X450" s="225"/>
      <c r="Y450" s="225"/>
      <c r="Z450" s="225"/>
    </row>
    <row r="451" spans="1:26" ht="15.75" customHeight="1">
      <c r="A451" s="224"/>
      <c r="B451" s="225"/>
      <c r="C451" s="225"/>
      <c r="D451" s="224"/>
      <c r="E451" s="225"/>
      <c r="F451" s="225"/>
      <c r="G451" s="225"/>
      <c r="H451" s="225"/>
      <c r="I451" s="225"/>
      <c r="J451" s="225"/>
      <c r="K451" s="225"/>
      <c r="L451" s="225"/>
      <c r="M451" s="225"/>
      <c r="N451" s="224"/>
      <c r="O451" s="225"/>
      <c r="P451" s="225"/>
      <c r="Q451" s="225"/>
      <c r="R451" s="225"/>
      <c r="S451" s="225"/>
      <c r="T451" s="225"/>
      <c r="U451" s="225"/>
      <c r="V451" s="225"/>
      <c r="W451" s="225"/>
      <c r="X451" s="225"/>
      <c r="Y451" s="225"/>
      <c r="Z451" s="225"/>
    </row>
    <row r="452" spans="1:26" ht="15.75" customHeight="1">
      <c r="A452" s="224"/>
      <c r="B452" s="225"/>
      <c r="C452" s="225"/>
      <c r="D452" s="224"/>
      <c r="E452" s="225"/>
      <c r="F452" s="225"/>
      <c r="G452" s="225"/>
      <c r="H452" s="225"/>
      <c r="I452" s="225"/>
      <c r="J452" s="225"/>
      <c r="K452" s="225"/>
      <c r="L452" s="225"/>
      <c r="M452" s="225"/>
      <c r="N452" s="224"/>
      <c r="O452" s="225"/>
      <c r="P452" s="225"/>
      <c r="Q452" s="225"/>
      <c r="R452" s="225"/>
      <c r="S452" s="225"/>
      <c r="T452" s="225"/>
      <c r="U452" s="225"/>
      <c r="V452" s="225"/>
      <c r="W452" s="225"/>
      <c r="X452" s="225"/>
      <c r="Y452" s="225"/>
      <c r="Z452" s="225"/>
    </row>
    <row r="453" spans="1:26" ht="15.75" customHeight="1">
      <c r="A453" s="224"/>
      <c r="B453" s="225"/>
      <c r="C453" s="225"/>
      <c r="D453" s="224"/>
      <c r="E453" s="225"/>
      <c r="F453" s="225"/>
      <c r="G453" s="225"/>
      <c r="H453" s="225"/>
      <c r="I453" s="225"/>
      <c r="J453" s="225"/>
      <c r="K453" s="225"/>
      <c r="L453" s="225"/>
      <c r="M453" s="225"/>
      <c r="N453" s="224"/>
      <c r="O453" s="225"/>
      <c r="P453" s="225"/>
      <c r="Q453" s="225"/>
      <c r="R453" s="225"/>
      <c r="S453" s="225"/>
      <c r="T453" s="225"/>
      <c r="U453" s="225"/>
      <c r="V453" s="225"/>
      <c r="W453" s="225"/>
      <c r="X453" s="225"/>
      <c r="Y453" s="225"/>
      <c r="Z453" s="225"/>
    </row>
    <row r="454" spans="1:26" ht="15.75" customHeight="1">
      <c r="A454" s="224"/>
      <c r="B454" s="225"/>
      <c r="C454" s="225"/>
      <c r="D454" s="224"/>
      <c r="E454" s="225"/>
      <c r="F454" s="225"/>
      <c r="G454" s="225"/>
      <c r="H454" s="225"/>
      <c r="I454" s="225"/>
      <c r="J454" s="225"/>
      <c r="K454" s="225"/>
      <c r="L454" s="225"/>
      <c r="M454" s="225"/>
      <c r="N454" s="224"/>
      <c r="O454" s="225"/>
      <c r="P454" s="225"/>
      <c r="Q454" s="225"/>
      <c r="R454" s="225"/>
      <c r="S454" s="225"/>
      <c r="T454" s="225"/>
      <c r="U454" s="225"/>
      <c r="V454" s="225"/>
      <c r="W454" s="225"/>
      <c r="X454" s="225"/>
      <c r="Y454" s="225"/>
      <c r="Z454" s="225"/>
    </row>
    <row r="455" spans="1:26" ht="15.75" customHeight="1">
      <c r="A455" s="224"/>
      <c r="B455" s="225"/>
      <c r="C455" s="225"/>
      <c r="D455" s="224"/>
      <c r="E455" s="225"/>
      <c r="F455" s="225"/>
      <c r="G455" s="225"/>
      <c r="H455" s="225"/>
      <c r="I455" s="225"/>
      <c r="J455" s="225"/>
      <c r="K455" s="225"/>
      <c r="L455" s="225"/>
      <c r="M455" s="225"/>
      <c r="N455" s="224"/>
      <c r="O455" s="225"/>
      <c r="P455" s="225"/>
      <c r="Q455" s="225"/>
      <c r="R455" s="225"/>
      <c r="S455" s="225"/>
      <c r="T455" s="225"/>
      <c r="U455" s="225"/>
      <c r="V455" s="225"/>
      <c r="W455" s="225"/>
      <c r="X455" s="225"/>
      <c r="Y455" s="225"/>
      <c r="Z455" s="225"/>
    </row>
    <row r="456" spans="1:26" ht="15.75" customHeight="1">
      <c r="A456" s="224"/>
      <c r="B456" s="225"/>
      <c r="C456" s="225"/>
      <c r="D456" s="224"/>
      <c r="E456" s="225"/>
      <c r="F456" s="225"/>
      <c r="G456" s="225"/>
      <c r="H456" s="225"/>
      <c r="I456" s="225"/>
      <c r="J456" s="225"/>
      <c r="K456" s="225"/>
      <c r="L456" s="225"/>
      <c r="M456" s="225"/>
      <c r="N456" s="224"/>
      <c r="O456" s="225"/>
      <c r="P456" s="225"/>
      <c r="Q456" s="225"/>
      <c r="R456" s="225"/>
      <c r="S456" s="225"/>
      <c r="T456" s="225"/>
      <c r="U456" s="225"/>
      <c r="V456" s="225"/>
      <c r="W456" s="225"/>
      <c r="X456" s="225"/>
      <c r="Y456" s="225"/>
      <c r="Z456" s="225"/>
    </row>
    <row r="457" spans="1:26" ht="15.75" customHeight="1">
      <c r="A457" s="224"/>
      <c r="B457" s="225"/>
      <c r="C457" s="225"/>
      <c r="D457" s="224"/>
      <c r="E457" s="225"/>
      <c r="F457" s="225"/>
      <c r="G457" s="225"/>
      <c r="H457" s="225"/>
      <c r="I457" s="225"/>
      <c r="J457" s="225"/>
      <c r="K457" s="225"/>
      <c r="L457" s="225"/>
      <c r="M457" s="225"/>
      <c r="N457" s="224"/>
      <c r="O457" s="225"/>
      <c r="P457" s="225"/>
      <c r="Q457" s="225"/>
      <c r="R457" s="225"/>
      <c r="S457" s="225"/>
      <c r="T457" s="225"/>
      <c r="U457" s="225"/>
      <c r="V457" s="225"/>
      <c r="W457" s="225"/>
      <c r="X457" s="225"/>
      <c r="Y457" s="225"/>
      <c r="Z457" s="225"/>
    </row>
    <row r="458" spans="1:26" ht="15.75" customHeight="1">
      <c r="A458" s="224"/>
      <c r="B458" s="225"/>
      <c r="C458" s="225"/>
      <c r="D458" s="224"/>
      <c r="E458" s="225"/>
      <c r="F458" s="225"/>
      <c r="G458" s="225"/>
      <c r="H458" s="225"/>
      <c r="I458" s="225"/>
      <c r="J458" s="225"/>
      <c r="K458" s="225"/>
      <c r="L458" s="225"/>
      <c r="M458" s="225"/>
      <c r="N458" s="224"/>
      <c r="O458" s="225"/>
      <c r="P458" s="225"/>
      <c r="Q458" s="225"/>
      <c r="R458" s="225"/>
      <c r="S458" s="225"/>
      <c r="T458" s="225"/>
      <c r="U458" s="225"/>
      <c r="V458" s="225"/>
      <c r="W458" s="225"/>
      <c r="X458" s="225"/>
      <c r="Y458" s="225"/>
      <c r="Z458" s="225"/>
    </row>
    <row r="459" spans="1:26" ht="15.75" customHeight="1">
      <c r="A459" s="224"/>
      <c r="B459" s="225"/>
      <c r="C459" s="225"/>
      <c r="D459" s="224"/>
      <c r="E459" s="225"/>
      <c r="F459" s="225"/>
      <c r="G459" s="225"/>
      <c r="H459" s="225"/>
      <c r="I459" s="225"/>
      <c r="J459" s="225"/>
      <c r="K459" s="225"/>
      <c r="L459" s="225"/>
      <c r="M459" s="225"/>
      <c r="N459" s="224"/>
      <c r="O459" s="225"/>
      <c r="P459" s="225"/>
      <c r="Q459" s="225"/>
      <c r="R459" s="225"/>
      <c r="S459" s="225"/>
      <c r="T459" s="225"/>
      <c r="U459" s="225"/>
      <c r="V459" s="225"/>
      <c r="W459" s="225"/>
      <c r="X459" s="225"/>
      <c r="Y459" s="225"/>
      <c r="Z459" s="225"/>
    </row>
    <row r="460" spans="1:26" ht="15.75" customHeight="1">
      <c r="A460" s="224"/>
      <c r="B460" s="225"/>
      <c r="C460" s="225"/>
      <c r="D460" s="224"/>
      <c r="E460" s="225"/>
      <c r="F460" s="225"/>
      <c r="G460" s="225"/>
      <c r="H460" s="225"/>
      <c r="I460" s="225"/>
      <c r="J460" s="225"/>
      <c r="K460" s="225"/>
      <c r="L460" s="225"/>
      <c r="M460" s="225"/>
      <c r="N460" s="224"/>
      <c r="O460" s="225"/>
      <c r="P460" s="225"/>
      <c r="Q460" s="225"/>
      <c r="R460" s="225"/>
      <c r="S460" s="225"/>
      <c r="T460" s="225"/>
      <c r="U460" s="225"/>
      <c r="V460" s="225"/>
      <c r="W460" s="225"/>
      <c r="X460" s="225"/>
      <c r="Y460" s="225"/>
      <c r="Z460" s="225"/>
    </row>
    <row r="461" spans="1:26" ht="15.75" customHeight="1">
      <c r="A461" s="224"/>
      <c r="B461" s="225"/>
      <c r="C461" s="225"/>
      <c r="D461" s="224"/>
      <c r="E461" s="225"/>
      <c r="F461" s="225"/>
      <c r="G461" s="225"/>
      <c r="H461" s="225"/>
      <c r="I461" s="225"/>
      <c r="J461" s="225"/>
      <c r="K461" s="225"/>
      <c r="L461" s="225"/>
      <c r="M461" s="225"/>
      <c r="N461" s="224"/>
      <c r="O461" s="225"/>
      <c r="P461" s="225"/>
      <c r="Q461" s="225"/>
      <c r="R461" s="225"/>
      <c r="S461" s="225"/>
      <c r="T461" s="225"/>
      <c r="U461" s="225"/>
      <c r="V461" s="225"/>
      <c r="W461" s="225"/>
      <c r="X461" s="225"/>
      <c r="Y461" s="225"/>
      <c r="Z461" s="225"/>
    </row>
    <row r="462" spans="1:26" ht="15.75" customHeight="1">
      <c r="A462" s="224"/>
      <c r="B462" s="225"/>
      <c r="C462" s="225"/>
      <c r="D462" s="224"/>
      <c r="E462" s="225"/>
      <c r="F462" s="225"/>
      <c r="G462" s="225"/>
      <c r="H462" s="225"/>
      <c r="I462" s="225"/>
      <c r="J462" s="225"/>
      <c r="K462" s="225"/>
      <c r="L462" s="225"/>
      <c r="M462" s="225"/>
      <c r="N462" s="224"/>
      <c r="O462" s="225"/>
      <c r="P462" s="225"/>
      <c r="Q462" s="225"/>
      <c r="R462" s="225"/>
      <c r="S462" s="225"/>
      <c r="T462" s="225"/>
      <c r="U462" s="225"/>
      <c r="V462" s="225"/>
      <c r="W462" s="225"/>
      <c r="X462" s="225"/>
      <c r="Y462" s="225"/>
      <c r="Z462" s="225"/>
    </row>
    <row r="463" spans="1:26" ht="15.75" customHeight="1">
      <c r="A463" s="224"/>
      <c r="B463" s="225"/>
      <c r="C463" s="225"/>
      <c r="D463" s="224"/>
      <c r="E463" s="225"/>
      <c r="F463" s="225"/>
      <c r="G463" s="225"/>
      <c r="H463" s="225"/>
      <c r="I463" s="225"/>
      <c r="J463" s="225"/>
      <c r="K463" s="225"/>
      <c r="L463" s="225"/>
      <c r="M463" s="225"/>
      <c r="N463" s="224"/>
      <c r="O463" s="225"/>
      <c r="P463" s="225"/>
      <c r="Q463" s="225"/>
      <c r="R463" s="225"/>
      <c r="S463" s="225"/>
      <c r="T463" s="225"/>
      <c r="U463" s="225"/>
      <c r="V463" s="225"/>
      <c r="W463" s="225"/>
      <c r="X463" s="225"/>
      <c r="Y463" s="225"/>
      <c r="Z463" s="225"/>
    </row>
    <row r="464" spans="1:26" ht="15.75" customHeight="1">
      <c r="A464" s="224"/>
      <c r="B464" s="225"/>
      <c r="C464" s="225"/>
      <c r="D464" s="224"/>
      <c r="E464" s="225"/>
      <c r="F464" s="225"/>
      <c r="G464" s="225"/>
      <c r="H464" s="225"/>
      <c r="I464" s="225"/>
      <c r="J464" s="225"/>
      <c r="K464" s="225"/>
      <c r="L464" s="225"/>
      <c r="M464" s="225"/>
      <c r="N464" s="224"/>
      <c r="O464" s="225"/>
      <c r="P464" s="225"/>
      <c r="Q464" s="225"/>
      <c r="R464" s="225"/>
      <c r="S464" s="225"/>
      <c r="T464" s="225"/>
      <c r="U464" s="225"/>
      <c r="V464" s="225"/>
      <c r="W464" s="225"/>
      <c r="X464" s="225"/>
      <c r="Y464" s="225"/>
      <c r="Z464" s="225"/>
    </row>
    <row r="465" spans="1:26" ht="15.75" customHeight="1">
      <c r="A465" s="224"/>
      <c r="B465" s="225"/>
      <c r="C465" s="225"/>
      <c r="D465" s="224"/>
      <c r="E465" s="225"/>
      <c r="F465" s="225"/>
      <c r="G465" s="225"/>
      <c r="H465" s="225"/>
      <c r="I465" s="225"/>
      <c r="J465" s="225"/>
      <c r="K465" s="225"/>
      <c r="L465" s="225"/>
      <c r="M465" s="225"/>
      <c r="N465" s="224"/>
      <c r="O465" s="225"/>
      <c r="P465" s="225"/>
      <c r="Q465" s="225"/>
      <c r="R465" s="225"/>
      <c r="S465" s="225"/>
      <c r="T465" s="225"/>
      <c r="U465" s="225"/>
      <c r="V465" s="225"/>
      <c r="W465" s="225"/>
      <c r="X465" s="225"/>
      <c r="Y465" s="225"/>
      <c r="Z465" s="225"/>
    </row>
    <row r="466" spans="1:26" ht="15.75" customHeight="1">
      <c r="A466" s="224"/>
      <c r="B466" s="225"/>
      <c r="C466" s="225"/>
      <c r="D466" s="224"/>
      <c r="E466" s="225"/>
      <c r="F466" s="225"/>
      <c r="G466" s="225"/>
      <c r="H466" s="225"/>
      <c r="I466" s="225"/>
      <c r="J466" s="225"/>
      <c r="K466" s="225"/>
      <c r="L466" s="225"/>
      <c r="M466" s="225"/>
      <c r="N466" s="224"/>
      <c r="O466" s="225"/>
      <c r="P466" s="225"/>
      <c r="Q466" s="225"/>
      <c r="R466" s="225"/>
      <c r="S466" s="225"/>
      <c r="T466" s="225"/>
      <c r="U466" s="225"/>
      <c r="V466" s="225"/>
      <c r="W466" s="225"/>
      <c r="X466" s="225"/>
      <c r="Y466" s="225"/>
      <c r="Z466" s="225"/>
    </row>
    <row r="467" spans="1:26" ht="15.75" customHeight="1">
      <c r="A467" s="224"/>
      <c r="B467" s="225"/>
      <c r="C467" s="225"/>
      <c r="D467" s="224"/>
      <c r="E467" s="225"/>
      <c r="F467" s="225"/>
      <c r="G467" s="225"/>
      <c r="H467" s="225"/>
      <c r="I467" s="225"/>
      <c r="J467" s="225"/>
      <c r="K467" s="225"/>
      <c r="L467" s="225"/>
      <c r="M467" s="225"/>
      <c r="N467" s="224"/>
      <c r="O467" s="225"/>
      <c r="P467" s="225"/>
      <c r="Q467" s="225"/>
      <c r="R467" s="225"/>
      <c r="S467" s="225"/>
      <c r="T467" s="225"/>
      <c r="U467" s="225"/>
      <c r="V467" s="225"/>
      <c r="W467" s="225"/>
      <c r="X467" s="225"/>
      <c r="Y467" s="225"/>
      <c r="Z467" s="225"/>
    </row>
    <row r="468" spans="1:26" ht="15.75" customHeight="1">
      <c r="A468" s="224"/>
      <c r="B468" s="225"/>
      <c r="C468" s="225"/>
      <c r="D468" s="224"/>
      <c r="E468" s="225"/>
      <c r="F468" s="225"/>
      <c r="G468" s="225"/>
      <c r="H468" s="225"/>
      <c r="I468" s="225"/>
      <c r="J468" s="225"/>
      <c r="K468" s="225"/>
      <c r="L468" s="225"/>
      <c r="M468" s="225"/>
      <c r="N468" s="224"/>
      <c r="O468" s="225"/>
      <c r="P468" s="225"/>
      <c r="Q468" s="225"/>
      <c r="R468" s="225"/>
      <c r="S468" s="225"/>
      <c r="T468" s="225"/>
      <c r="U468" s="225"/>
      <c r="V468" s="225"/>
      <c r="W468" s="225"/>
      <c r="X468" s="225"/>
      <c r="Y468" s="225"/>
      <c r="Z468" s="225"/>
    </row>
    <row r="469" spans="1:26" ht="15.75" customHeight="1">
      <c r="A469" s="224"/>
      <c r="B469" s="225"/>
      <c r="C469" s="225"/>
      <c r="D469" s="224"/>
      <c r="E469" s="225"/>
      <c r="F469" s="225"/>
      <c r="G469" s="225"/>
      <c r="H469" s="225"/>
      <c r="I469" s="225"/>
      <c r="J469" s="225"/>
      <c r="K469" s="225"/>
      <c r="L469" s="225"/>
      <c r="M469" s="225"/>
      <c r="N469" s="224"/>
      <c r="O469" s="225"/>
      <c r="P469" s="225"/>
      <c r="Q469" s="225"/>
      <c r="R469" s="225"/>
      <c r="S469" s="225"/>
      <c r="T469" s="225"/>
      <c r="U469" s="225"/>
      <c r="V469" s="225"/>
      <c r="W469" s="225"/>
      <c r="X469" s="225"/>
      <c r="Y469" s="225"/>
      <c r="Z469" s="225"/>
    </row>
    <row r="470" spans="1:26" ht="15.75" customHeight="1">
      <c r="A470" s="224"/>
      <c r="B470" s="225"/>
      <c r="C470" s="225"/>
      <c r="D470" s="224"/>
      <c r="E470" s="225"/>
      <c r="F470" s="225"/>
      <c r="G470" s="225"/>
      <c r="H470" s="225"/>
      <c r="I470" s="225"/>
      <c r="J470" s="225"/>
      <c r="K470" s="225"/>
      <c r="L470" s="225"/>
      <c r="M470" s="225"/>
      <c r="N470" s="224"/>
      <c r="O470" s="225"/>
      <c r="P470" s="225"/>
      <c r="Q470" s="225"/>
      <c r="R470" s="225"/>
      <c r="S470" s="225"/>
      <c r="T470" s="225"/>
      <c r="U470" s="225"/>
      <c r="V470" s="225"/>
      <c r="W470" s="225"/>
      <c r="X470" s="225"/>
      <c r="Y470" s="225"/>
      <c r="Z470" s="225"/>
    </row>
    <row r="471" spans="1:26" ht="15.75" customHeight="1">
      <c r="A471" s="224"/>
      <c r="B471" s="225"/>
      <c r="C471" s="225"/>
      <c r="D471" s="224"/>
      <c r="E471" s="225"/>
      <c r="F471" s="225"/>
      <c r="G471" s="225"/>
      <c r="H471" s="225"/>
      <c r="I471" s="225"/>
      <c r="J471" s="225"/>
      <c r="K471" s="225"/>
      <c r="L471" s="225"/>
      <c r="M471" s="225"/>
      <c r="N471" s="224"/>
      <c r="O471" s="225"/>
      <c r="P471" s="225"/>
      <c r="Q471" s="225"/>
      <c r="R471" s="225"/>
      <c r="S471" s="225"/>
      <c r="T471" s="225"/>
      <c r="U471" s="225"/>
      <c r="V471" s="225"/>
      <c r="W471" s="225"/>
      <c r="X471" s="225"/>
      <c r="Y471" s="225"/>
      <c r="Z471" s="225"/>
    </row>
    <row r="472" spans="1:26" ht="15.75" customHeight="1">
      <c r="A472" s="224"/>
      <c r="B472" s="225"/>
      <c r="C472" s="225"/>
      <c r="D472" s="224"/>
      <c r="E472" s="225"/>
      <c r="F472" s="225"/>
      <c r="G472" s="225"/>
      <c r="H472" s="225"/>
      <c r="I472" s="225"/>
      <c r="J472" s="225"/>
      <c r="K472" s="225"/>
      <c r="L472" s="225"/>
      <c r="M472" s="225"/>
      <c r="N472" s="224"/>
      <c r="O472" s="225"/>
      <c r="P472" s="225"/>
      <c r="Q472" s="225"/>
      <c r="R472" s="225"/>
      <c r="S472" s="225"/>
      <c r="T472" s="225"/>
      <c r="U472" s="225"/>
      <c r="V472" s="225"/>
      <c r="W472" s="225"/>
      <c r="X472" s="225"/>
      <c r="Y472" s="225"/>
      <c r="Z472" s="225"/>
    </row>
    <row r="473" spans="1:26" ht="15.75" customHeight="1">
      <c r="A473" s="224"/>
      <c r="B473" s="225"/>
      <c r="C473" s="225"/>
      <c r="D473" s="224"/>
      <c r="E473" s="225"/>
      <c r="F473" s="225"/>
      <c r="G473" s="225"/>
      <c r="H473" s="225"/>
      <c r="I473" s="225"/>
      <c r="J473" s="225"/>
      <c r="K473" s="225"/>
      <c r="L473" s="225"/>
      <c r="M473" s="225"/>
      <c r="N473" s="224"/>
      <c r="O473" s="225"/>
      <c r="P473" s="225"/>
      <c r="Q473" s="225"/>
      <c r="R473" s="225"/>
      <c r="S473" s="225"/>
      <c r="T473" s="225"/>
      <c r="U473" s="225"/>
      <c r="V473" s="225"/>
      <c r="W473" s="225"/>
      <c r="X473" s="225"/>
      <c r="Y473" s="225"/>
      <c r="Z473" s="225"/>
    </row>
    <row r="474" spans="1:26" ht="15.75" customHeight="1">
      <c r="A474" s="224"/>
      <c r="B474" s="225"/>
      <c r="C474" s="225"/>
      <c r="D474" s="224"/>
      <c r="E474" s="225"/>
      <c r="F474" s="225"/>
      <c r="G474" s="225"/>
      <c r="H474" s="225"/>
      <c r="I474" s="225"/>
      <c r="J474" s="225"/>
      <c r="K474" s="225"/>
      <c r="L474" s="225"/>
      <c r="M474" s="225"/>
      <c r="N474" s="224"/>
      <c r="O474" s="225"/>
      <c r="P474" s="225"/>
      <c r="Q474" s="225"/>
      <c r="R474" s="225"/>
      <c r="S474" s="225"/>
      <c r="T474" s="225"/>
      <c r="U474" s="225"/>
      <c r="V474" s="225"/>
      <c r="W474" s="225"/>
      <c r="X474" s="225"/>
      <c r="Y474" s="225"/>
      <c r="Z474" s="225"/>
    </row>
    <row r="475" spans="1:26" ht="15.75" customHeight="1">
      <c r="A475" s="224"/>
      <c r="B475" s="225"/>
      <c r="C475" s="225"/>
      <c r="D475" s="224"/>
      <c r="E475" s="225"/>
      <c r="F475" s="225"/>
      <c r="G475" s="225"/>
      <c r="H475" s="225"/>
      <c r="I475" s="225"/>
      <c r="J475" s="225"/>
      <c r="K475" s="225"/>
      <c r="L475" s="225"/>
      <c r="M475" s="225"/>
      <c r="N475" s="224"/>
      <c r="O475" s="225"/>
      <c r="P475" s="225"/>
      <c r="Q475" s="225"/>
      <c r="R475" s="225"/>
      <c r="S475" s="225"/>
      <c r="T475" s="225"/>
      <c r="U475" s="225"/>
      <c r="V475" s="225"/>
      <c r="W475" s="225"/>
      <c r="X475" s="225"/>
      <c r="Y475" s="225"/>
      <c r="Z475" s="225"/>
    </row>
    <row r="476" spans="1:26" ht="15.75" customHeight="1">
      <c r="A476" s="224"/>
      <c r="B476" s="225"/>
      <c r="C476" s="225"/>
      <c r="D476" s="224"/>
      <c r="E476" s="225"/>
      <c r="F476" s="225"/>
      <c r="G476" s="225"/>
      <c r="H476" s="225"/>
      <c r="I476" s="225"/>
      <c r="J476" s="225"/>
      <c r="K476" s="225"/>
      <c r="L476" s="225"/>
      <c r="M476" s="225"/>
      <c r="N476" s="224"/>
      <c r="O476" s="225"/>
      <c r="P476" s="225"/>
      <c r="Q476" s="225"/>
      <c r="R476" s="225"/>
      <c r="S476" s="225"/>
      <c r="T476" s="225"/>
      <c r="U476" s="225"/>
      <c r="V476" s="225"/>
      <c r="W476" s="225"/>
      <c r="X476" s="225"/>
      <c r="Y476" s="225"/>
      <c r="Z476" s="225"/>
    </row>
    <row r="477" spans="1:26" ht="15.75" customHeight="1">
      <c r="A477" s="224"/>
      <c r="B477" s="225"/>
      <c r="C477" s="225"/>
      <c r="D477" s="224"/>
      <c r="E477" s="225"/>
      <c r="F477" s="225"/>
      <c r="G477" s="225"/>
      <c r="H477" s="225"/>
      <c r="I477" s="225"/>
      <c r="J477" s="225"/>
      <c r="K477" s="225"/>
      <c r="L477" s="225"/>
      <c r="M477" s="225"/>
      <c r="N477" s="224"/>
      <c r="O477" s="225"/>
      <c r="P477" s="225"/>
      <c r="Q477" s="225"/>
      <c r="R477" s="225"/>
      <c r="S477" s="225"/>
      <c r="T477" s="225"/>
      <c r="U477" s="225"/>
      <c r="V477" s="225"/>
      <c r="W477" s="225"/>
      <c r="X477" s="225"/>
      <c r="Y477" s="225"/>
      <c r="Z477" s="225"/>
    </row>
    <row r="478" spans="1:26" ht="15.75" customHeight="1">
      <c r="A478" s="224"/>
      <c r="B478" s="225"/>
      <c r="C478" s="225"/>
      <c r="D478" s="224"/>
      <c r="E478" s="225"/>
      <c r="F478" s="225"/>
      <c r="G478" s="225"/>
      <c r="H478" s="225"/>
      <c r="I478" s="225"/>
      <c r="J478" s="225"/>
      <c r="K478" s="225"/>
      <c r="L478" s="225"/>
      <c r="M478" s="225"/>
      <c r="N478" s="224"/>
      <c r="O478" s="225"/>
      <c r="P478" s="225"/>
      <c r="Q478" s="225"/>
      <c r="R478" s="225"/>
      <c r="S478" s="225"/>
      <c r="T478" s="225"/>
      <c r="U478" s="225"/>
      <c r="V478" s="225"/>
      <c r="W478" s="225"/>
      <c r="X478" s="225"/>
      <c r="Y478" s="225"/>
      <c r="Z478" s="225"/>
    </row>
    <row r="479" spans="1:26" ht="15.75" customHeight="1">
      <c r="A479" s="224"/>
      <c r="B479" s="225"/>
      <c r="C479" s="225"/>
      <c r="D479" s="224"/>
      <c r="E479" s="225"/>
      <c r="F479" s="225"/>
      <c r="G479" s="225"/>
      <c r="H479" s="225"/>
      <c r="I479" s="225"/>
      <c r="J479" s="225"/>
      <c r="K479" s="225"/>
      <c r="L479" s="225"/>
      <c r="M479" s="225"/>
      <c r="N479" s="224"/>
      <c r="O479" s="225"/>
      <c r="P479" s="225"/>
      <c r="Q479" s="225"/>
      <c r="R479" s="225"/>
      <c r="S479" s="225"/>
      <c r="T479" s="225"/>
      <c r="U479" s="225"/>
      <c r="V479" s="225"/>
      <c r="W479" s="225"/>
      <c r="X479" s="225"/>
      <c r="Y479" s="225"/>
      <c r="Z479" s="225"/>
    </row>
    <row r="480" spans="1:26" ht="15.75" customHeight="1">
      <c r="A480" s="224"/>
      <c r="B480" s="225"/>
      <c r="C480" s="225"/>
      <c r="D480" s="224"/>
      <c r="E480" s="225"/>
      <c r="F480" s="225"/>
      <c r="G480" s="225"/>
      <c r="H480" s="225"/>
      <c r="I480" s="225"/>
      <c r="J480" s="225"/>
      <c r="K480" s="225"/>
      <c r="L480" s="225"/>
      <c r="M480" s="225"/>
      <c r="N480" s="224"/>
      <c r="O480" s="225"/>
      <c r="P480" s="225"/>
      <c r="Q480" s="225"/>
      <c r="R480" s="225"/>
      <c r="S480" s="225"/>
      <c r="T480" s="225"/>
      <c r="U480" s="225"/>
      <c r="V480" s="225"/>
      <c r="W480" s="225"/>
      <c r="X480" s="225"/>
      <c r="Y480" s="225"/>
      <c r="Z480" s="225"/>
    </row>
    <row r="481" spans="1:26" ht="15.75" customHeight="1">
      <c r="A481" s="224"/>
      <c r="B481" s="225"/>
      <c r="C481" s="225"/>
      <c r="D481" s="224"/>
      <c r="E481" s="225"/>
      <c r="F481" s="225"/>
      <c r="G481" s="225"/>
      <c r="H481" s="225"/>
      <c r="I481" s="225"/>
      <c r="J481" s="225"/>
      <c r="K481" s="225"/>
      <c r="L481" s="225"/>
      <c r="M481" s="225"/>
      <c r="N481" s="224"/>
      <c r="O481" s="225"/>
      <c r="P481" s="225"/>
      <c r="Q481" s="225"/>
      <c r="R481" s="225"/>
      <c r="S481" s="225"/>
      <c r="T481" s="225"/>
      <c r="U481" s="225"/>
      <c r="V481" s="225"/>
      <c r="W481" s="225"/>
      <c r="X481" s="225"/>
      <c r="Y481" s="225"/>
      <c r="Z481" s="225"/>
    </row>
    <row r="482" spans="1:26" ht="15.75" customHeight="1">
      <c r="A482" s="224"/>
      <c r="B482" s="225"/>
      <c r="C482" s="225"/>
      <c r="D482" s="224"/>
      <c r="E482" s="225"/>
      <c r="F482" s="225"/>
      <c r="G482" s="225"/>
      <c r="H482" s="225"/>
      <c r="I482" s="225"/>
      <c r="J482" s="225"/>
      <c r="K482" s="225"/>
      <c r="L482" s="225"/>
      <c r="M482" s="225"/>
      <c r="N482" s="224"/>
      <c r="O482" s="225"/>
      <c r="P482" s="225"/>
      <c r="Q482" s="225"/>
      <c r="R482" s="225"/>
      <c r="S482" s="225"/>
      <c r="T482" s="225"/>
      <c r="U482" s="225"/>
      <c r="V482" s="225"/>
      <c r="W482" s="225"/>
      <c r="X482" s="225"/>
      <c r="Y482" s="225"/>
      <c r="Z482" s="225"/>
    </row>
    <row r="483" spans="1:26" ht="15.75" customHeight="1">
      <c r="A483" s="224"/>
      <c r="B483" s="225"/>
      <c r="C483" s="225"/>
      <c r="D483" s="224"/>
      <c r="E483" s="225"/>
      <c r="F483" s="225"/>
      <c r="G483" s="225"/>
      <c r="H483" s="225"/>
      <c r="I483" s="225"/>
      <c r="J483" s="225"/>
      <c r="K483" s="225"/>
      <c r="L483" s="225"/>
      <c r="M483" s="225"/>
      <c r="N483" s="224"/>
      <c r="O483" s="225"/>
      <c r="P483" s="225"/>
      <c r="Q483" s="225"/>
      <c r="R483" s="225"/>
      <c r="S483" s="225"/>
      <c r="T483" s="225"/>
      <c r="U483" s="225"/>
      <c r="V483" s="225"/>
      <c r="W483" s="225"/>
      <c r="X483" s="225"/>
      <c r="Y483" s="225"/>
      <c r="Z483" s="225"/>
    </row>
    <row r="484" spans="1:26" ht="15.75" customHeight="1">
      <c r="A484" s="224"/>
      <c r="B484" s="225"/>
      <c r="C484" s="225"/>
      <c r="D484" s="224"/>
      <c r="E484" s="225"/>
      <c r="F484" s="225"/>
      <c r="G484" s="225"/>
      <c r="H484" s="225"/>
      <c r="I484" s="225"/>
      <c r="J484" s="225"/>
      <c r="K484" s="225"/>
      <c r="L484" s="225"/>
      <c r="M484" s="225"/>
      <c r="N484" s="224"/>
      <c r="O484" s="225"/>
      <c r="P484" s="225"/>
      <c r="Q484" s="225"/>
      <c r="R484" s="225"/>
      <c r="S484" s="225"/>
      <c r="T484" s="225"/>
      <c r="U484" s="225"/>
      <c r="V484" s="225"/>
      <c r="W484" s="225"/>
      <c r="X484" s="225"/>
      <c r="Y484" s="225"/>
      <c r="Z484" s="225"/>
    </row>
    <row r="485" spans="1:26" ht="15.75" customHeight="1">
      <c r="A485" s="224"/>
      <c r="B485" s="225"/>
      <c r="C485" s="225"/>
      <c r="D485" s="224"/>
      <c r="E485" s="225"/>
      <c r="F485" s="225"/>
      <c r="G485" s="225"/>
      <c r="H485" s="225"/>
      <c r="I485" s="225"/>
      <c r="J485" s="225"/>
      <c r="K485" s="225"/>
      <c r="L485" s="225"/>
      <c r="M485" s="225"/>
      <c r="N485" s="224"/>
      <c r="O485" s="225"/>
      <c r="P485" s="225"/>
      <c r="Q485" s="225"/>
      <c r="R485" s="225"/>
      <c r="S485" s="225"/>
      <c r="T485" s="225"/>
      <c r="U485" s="225"/>
      <c r="V485" s="225"/>
      <c r="W485" s="225"/>
      <c r="X485" s="225"/>
      <c r="Y485" s="225"/>
      <c r="Z485" s="225"/>
    </row>
    <row r="486" spans="1:26" ht="15.75" customHeight="1">
      <c r="A486" s="224"/>
      <c r="B486" s="225"/>
      <c r="C486" s="225"/>
      <c r="D486" s="224"/>
      <c r="E486" s="225"/>
      <c r="F486" s="225"/>
      <c r="G486" s="225"/>
      <c r="H486" s="225"/>
      <c r="I486" s="225"/>
      <c r="J486" s="225"/>
      <c r="K486" s="225"/>
      <c r="L486" s="225"/>
      <c r="M486" s="225"/>
      <c r="N486" s="224"/>
      <c r="O486" s="225"/>
      <c r="P486" s="225"/>
      <c r="Q486" s="225"/>
      <c r="R486" s="225"/>
      <c r="S486" s="225"/>
      <c r="T486" s="225"/>
      <c r="U486" s="225"/>
      <c r="V486" s="225"/>
      <c r="W486" s="225"/>
      <c r="X486" s="225"/>
      <c r="Y486" s="225"/>
      <c r="Z486" s="225"/>
    </row>
    <row r="487" spans="1:26" ht="15.75" customHeight="1">
      <c r="A487" s="224"/>
      <c r="B487" s="225"/>
      <c r="C487" s="225"/>
      <c r="D487" s="224"/>
      <c r="E487" s="225"/>
      <c r="F487" s="225"/>
      <c r="G487" s="225"/>
      <c r="H487" s="225"/>
      <c r="I487" s="225"/>
      <c r="J487" s="225"/>
      <c r="K487" s="225"/>
      <c r="L487" s="225"/>
      <c r="M487" s="225"/>
      <c r="N487" s="224"/>
      <c r="O487" s="225"/>
      <c r="P487" s="225"/>
      <c r="Q487" s="225"/>
      <c r="R487" s="225"/>
      <c r="S487" s="225"/>
      <c r="T487" s="225"/>
      <c r="U487" s="225"/>
      <c r="V487" s="225"/>
      <c r="W487" s="225"/>
      <c r="X487" s="225"/>
      <c r="Y487" s="225"/>
      <c r="Z487" s="225"/>
    </row>
    <row r="488" spans="1:26" ht="15.75" customHeight="1">
      <c r="A488" s="224"/>
      <c r="B488" s="225"/>
      <c r="C488" s="225"/>
      <c r="D488" s="224"/>
      <c r="E488" s="225"/>
      <c r="F488" s="225"/>
      <c r="G488" s="225"/>
      <c r="H488" s="225"/>
      <c r="I488" s="225"/>
      <c r="J488" s="225"/>
      <c r="K488" s="225"/>
      <c r="L488" s="225"/>
      <c r="M488" s="225"/>
      <c r="N488" s="224"/>
      <c r="O488" s="225"/>
      <c r="P488" s="225"/>
      <c r="Q488" s="225"/>
      <c r="R488" s="225"/>
      <c r="S488" s="225"/>
      <c r="T488" s="225"/>
      <c r="U488" s="225"/>
      <c r="V488" s="225"/>
      <c r="W488" s="225"/>
      <c r="X488" s="225"/>
      <c r="Y488" s="225"/>
      <c r="Z488" s="225"/>
    </row>
    <row r="489" spans="1:26" ht="15.75" customHeight="1">
      <c r="A489" s="224"/>
      <c r="B489" s="225"/>
      <c r="C489" s="225"/>
      <c r="D489" s="224"/>
      <c r="E489" s="225"/>
      <c r="F489" s="225"/>
      <c r="G489" s="225"/>
      <c r="H489" s="225"/>
      <c r="I489" s="225"/>
      <c r="J489" s="225"/>
      <c r="K489" s="225"/>
      <c r="L489" s="225"/>
      <c r="M489" s="225"/>
      <c r="N489" s="224"/>
      <c r="O489" s="225"/>
      <c r="P489" s="225"/>
      <c r="Q489" s="225"/>
      <c r="R489" s="225"/>
      <c r="S489" s="225"/>
      <c r="T489" s="225"/>
      <c r="U489" s="225"/>
      <c r="V489" s="225"/>
      <c r="W489" s="225"/>
      <c r="X489" s="225"/>
      <c r="Y489" s="225"/>
      <c r="Z489" s="225"/>
    </row>
    <row r="490" spans="1:26" ht="15.75" customHeight="1">
      <c r="A490" s="224"/>
      <c r="B490" s="225"/>
      <c r="C490" s="225"/>
      <c r="D490" s="224"/>
      <c r="E490" s="225"/>
      <c r="F490" s="225"/>
      <c r="G490" s="225"/>
      <c r="H490" s="225"/>
      <c r="I490" s="225"/>
      <c r="J490" s="225"/>
      <c r="K490" s="225"/>
      <c r="L490" s="225"/>
      <c r="M490" s="225"/>
      <c r="N490" s="224"/>
      <c r="O490" s="225"/>
      <c r="P490" s="225"/>
      <c r="Q490" s="225"/>
      <c r="R490" s="225"/>
      <c r="S490" s="225"/>
      <c r="T490" s="225"/>
      <c r="U490" s="225"/>
      <c r="V490" s="225"/>
      <c r="W490" s="225"/>
      <c r="X490" s="225"/>
      <c r="Y490" s="225"/>
      <c r="Z490" s="225"/>
    </row>
    <row r="491" spans="1:26" ht="15.75" customHeight="1">
      <c r="A491" s="224"/>
      <c r="B491" s="225"/>
      <c r="C491" s="225"/>
      <c r="D491" s="224"/>
      <c r="E491" s="225"/>
      <c r="F491" s="225"/>
      <c r="G491" s="225"/>
      <c r="H491" s="225"/>
      <c r="I491" s="225"/>
      <c r="J491" s="225"/>
      <c r="K491" s="225"/>
      <c r="L491" s="225"/>
      <c r="M491" s="225"/>
      <c r="N491" s="224"/>
      <c r="O491" s="225"/>
      <c r="P491" s="225"/>
      <c r="Q491" s="225"/>
      <c r="R491" s="225"/>
      <c r="S491" s="225"/>
      <c r="T491" s="225"/>
      <c r="U491" s="225"/>
      <c r="V491" s="225"/>
      <c r="W491" s="225"/>
      <c r="X491" s="225"/>
      <c r="Y491" s="225"/>
      <c r="Z491" s="225"/>
    </row>
    <row r="492" spans="1:26" ht="15.75" customHeight="1">
      <c r="A492" s="224"/>
      <c r="B492" s="225"/>
      <c r="C492" s="225"/>
      <c r="D492" s="224"/>
      <c r="E492" s="225"/>
      <c r="F492" s="225"/>
      <c r="G492" s="225"/>
      <c r="H492" s="225"/>
      <c r="I492" s="225"/>
      <c r="J492" s="225"/>
      <c r="K492" s="225"/>
      <c r="L492" s="225"/>
      <c r="M492" s="225"/>
      <c r="N492" s="224"/>
      <c r="O492" s="225"/>
      <c r="P492" s="225"/>
      <c r="Q492" s="225"/>
      <c r="R492" s="225"/>
      <c r="S492" s="225"/>
      <c r="T492" s="225"/>
      <c r="U492" s="225"/>
      <c r="V492" s="225"/>
      <c r="W492" s="225"/>
      <c r="X492" s="225"/>
      <c r="Y492" s="225"/>
      <c r="Z492" s="225"/>
    </row>
    <row r="493" spans="1:26" ht="15.75" customHeight="1">
      <c r="A493" s="224"/>
      <c r="B493" s="225"/>
      <c r="C493" s="225"/>
      <c r="D493" s="224"/>
      <c r="E493" s="225"/>
      <c r="F493" s="225"/>
      <c r="G493" s="225"/>
      <c r="H493" s="225"/>
      <c r="I493" s="225"/>
      <c r="J493" s="225"/>
      <c r="K493" s="225"/>
      <c r="L493" s="225"/>
      <c r="M493" s="225"/>
      <c r="N493" s="224"/>
      <c r="O493" s="225"/>
      <c r="P493" s="225"/>
      <c r="Q493" s="225"/>
      <c r="R493" s="225"/>
      <c r="S493" s="225"/>
      <c r="T493" s="225"/>
      <c r="U493" s="225"/>
      <c r="V493" s="225"/>
      <c r="W493" s="225"/>
      <c r="X493" s="225"/>
      <c r="Y493" s="225"/>
      <c r="Z493" s="225"/>
    </row>
    <row r="494" spans="1:26" ht="15.75" customHeight="1">
      <c r="A494" s="224"/>
      <c r="B494" s="225"/>
      <c r="C494" s="225"/>
      <c r="D494" s="224"/>
      <c r="E494" s="225"/>
      <c r="F494" s="225"/>
      <c r="G494" s="225"/>
      <c r="H494" s="225"/>
      <c r="I494" s="225"/>
      <c r="J494" s="225"/>
      <c r="K494" s="225"/>
      <c r="L494" s="225"/>
      <c r="M494" s="225"/>
      <c r="N494" s="224"/>
      <c r="O494" s="225"/>
      <c r="P494" s="225"/>
      <c r="Q494" s="225"/>
      <c r="R494" s="225"/>
      <c r="S494" s="225"/>
      <c r="T494" s="225"/>
      <c r="U494" s="225"/>
      <c r="V494" s="225"/>
      <c r="W494" s="225"/>
      <c r="X494" s="225"/>
      <c r="Y494" s="225"/>
      <c r="Z494" s="225"/>
    </row>
    <row r="495" spans="1:26" ht="15.75" customHeight="1">
      <c r="A495" s="224"/>
      <c r="B495" s="225"/>
      <c r="C495" s="225"/>
      <c r="D495" s="224"/>
      <c r="E495" s="225"/>
      <c r="F495" s="225"/>
      <c r="G495" s="225"/>
      <c r="H495" s="225"/>
      <c r="I495" s="225"/>
      <c r="J495" s="225"/>
      <c r="K495" s="225"/>
      <c r="L495" s="225"/>
      <c r="M495" s="225"/>
      <c r="N495" s="224"/>
      <c r="O495" s="225"/>
      <c r="P495" s="225"/>
      <c r="Q495" s="225"/>
      <c r="R495" s="225"/>
      <c r="S495" s="225"/>
      <c r="T495" s="225"/>
      <c r="U495" s="225"/>
      <c r="V495" s="225"/>
      <c r="W495" s="225"/>
      <c r="X495" s="225"/>
      <c r="Y495" s="225"/>
      <c r="Z495" s="225"/>
    </row>
    <row r="496" spans="1:26" ht="15.75" customHeight="1">
      <c r="A496" s="224"/>
      <c r="B496" s="225"/>
      <c r="C496" s="225"/>
      <c r="D496" s="224"/>
      <c r="E496" s="225"/>
      <c r="F496" s="225"/>
      <c r="G496" s="225"/>
      <c r="H496" s="225"/>
      <c r="I496" s="225"/>
      <c r="J496" s="225"/>
      <c r="K496" s="225"/>
      <c r="L496" s="225"/>
      <c r="M496" s="225"/>
      <c r="N496" s="224"/>
      <c r="O496" s="225"/>
      <c r="P496" s="225"/>
      <c r="Q496" s="225"/>
      <c r="R496" s="225"/>
      <c r="S496" s="225"/>
      <c r="T496" s="225"/>
      <c r="U496" s="225"/>
      <c r="V496" s="225"/>
      <c r="W496" s="225"/>
      <c r="X496" s="225"/>
      <c r="Y496" s="225"/>
      <c r="Z496" s="225"/>
    </row>
    <row r="497" spans="1:26" ht="15.75" customHeight="1">
      <c r="A497" s="224"/>
      <c r="B497" s="225"/>
      <c r="C497" s="225"/>
      <c r="D497" s="224"/>
      <c r="E497" s="225"/>
      <c r="F497" s="225"/>
      <c r="G497" s="225"/>
      <c r="H497" s="225"/>
      <c r="I497" s="225"/>
      <c r="J497" s="225"/>
      <c r="K497" s="225"/>
      <c r="L497" s="225"/>
      <c r="M497" s="225"/>
      <c r="N497" s="224"/>
      <c r="O497" s="225"/>
      <c r="P497" s="225"/>
      <c r="Q497" s="225"/>
      <c r="R497" s="225"/>
      <c r="S497" s="225"/>
      <c r="T497" s="225"/>
      <c r="U497" s="225"/>
      <c r="V497" s="225"/>
      <c r="W497" s="225"/>
      <c r="X497" s="225"/>
      <c r="Y497" s="225"/>
      <c r="Z497" s="225"/>
    </row>
    <row r="498" spans="1:26" ht="15.75" customHeight="1">
      <c r="A498" s="224"/>
      <c r="B498" s="225"/>
      <c r="C498" s="225"/>
      <c r="D498" s="224"/>
      <c r="E498" s="225"/>
      <c r="F498" s="225"/>
      <c r="G498" s="225"/>
      <c r="H498" s="225"/>
      <c r="I498" s="225"/>
      <c r="J498" s="225"/>
      <c r="K498" s="225"/>
      <c r="L498" s="225"/>
      <c r="M498" s="225"/>
      <c r="N498" s="224"/>
      <c r="O498" s="225"/>
      <c r="P498" s="225"/>
      <c r="Q498" s="225"/>
      <c r="R498" s="225"/>
      <c r="S498" s="225"/>
      <c r="T498" s="225"/>
      <c r="U498" s="225"/>
      <c r="V498" s="225"/>
      <c r="W498" s="225"/>
      <c r="X498" s="225"/>
      <c r="Y498" s="225"/>
      <c r="Z498" s="225"/>
    </row>
    <row r="499" spans="1:26" ht="15.75" customHeight="1">
      <c r="A499" s="224"/>
      <c r="B499" s="225"/>
      <c r="C499" s="225"/>
      <c r="D499" s="224"/>
      <c r="E499" s="225"/>
      <c r="F499" s="225"/>
      <c r="G499" s="225"/>
      <c r="H499" s="225"/>
      <c r="I499" s="225"/>
      <c r="J499" s="225"/>
      <c r="K499" s="225"/>
      <c r="L499" s="225"/>
      <c r="M499" s="225"/>
      <c r="N499" s="224"/>
      <c r="O499" s="225"/>
      <c r="P499" s="225"/>
      <c r="Q499" s="225"/>
      <c r="R499" s="225"/>
      <c r="S499" s="225"/>
      <c r="T499" s="225"/>
      <c r="U499" s="225"/>
      <c r="V499" s="225"/>
      <c r="W499" s="225"/>
      <c r="X499" s="225"/>
      <c r="Y499" s="225"/>
      <c r="Z499" s="225"/>
    </row>
    <row r="500" spans="1:26" ht="15.75" customHeight="1">
      <c r="A500" s="224"/>
      <c r="B500" s="225"/>
      <c r="C500" s="225"/>
      <c r="D500" s="224"/>
      <c r="E500" s="225"/>
      <c r="F500" s="225"/>
      <c r="G500" s="225"/>
      <c r="H500" s="225"/>
      <c r="I500" s="225"/>
      <c r="J500" s="225"/>
      <c r="K500" s="225"/>
      <c r="L500" s="225"/>
      <c r="M500" s="225"/>
      <c r="N500" s="224"/>
      <c r="O500" s="225"/>
      <c r="P500" s="225"/>
      <c r="Q500" s="225"/>
      <c r="R500" s="225"/>
      <c r="S500" s="225"/>
      <c r="T500" s="225"/>
      <c r="U500" s="225"/>
      <c r="V500" s="225"/>
      <c r="W500" s="225"/>
      <c r="X500" s="225"/>
      <c r="Y500" s="225"/>
      <c r="Z500" s="225"/>
    </row>
    <row r="501" spans="1:26" ht="15.75" customHeight="1">
      <c r="A501" s="224"/>
      <c r="B501" s="225"/>
      <c r="C501" s="225"/>
      <c r="D501" s="224"/>
      <c r="E501" s="225"/>
      <c r="F501" s="225"/>
      <c r="G501" s="225"/>
      <c r="H501" s="225"/>
      <c r="I501" s="225"/>
      <c r="J501" s="225"/>
      <c r="K501" s="225"/>
      <c r="L501" s="225"/>
      <c r="M501" s="225"/>
      <c r="N501" s="224"/>
      <c r="O501" s="225"/>
      <c r="P501" s="225"/>
      <c r="Q501" s="225"/>
      <c r="R501" s="225"/>
      <c r="S501" s="225"/>
      <c r="T501" s="225"/>
      <c r="U501" s="225"/>
      <c r="V501" s="225"/>
      <c r="W501" s="225"/>
      <c r="X501" s="225"/>
      <c r="Y501" s="225"/>
      <c r="Z501" s="225"/>
    </row>
    <row r="502" spans="1:26" ht="15.75" customHeight="1">
      <c r="A502" s="224"/>
      <c r="B502" s="225"/>
      <c r="C502" s="225"/>
      <c r="D502" s="224"/>
      <c r="E502" s="225"/>
      <c r="F502" s="225"/>
      <c r="G502" s="225"/>
      <c r="H502" s="225"/>
      <c r="I502" s="225"/>
      <c r="J502" s="225"/>
      <c r="K502" s="225"/>
      <c r="L502" s="225"/>
      <c r="M502" s="225"/>
      <c r="N502" s="224"/>
      <c r="O502" s="225"/>
      <c r="P502" s="225"/>
      <c r="Q502" s="225"/>
      <c r="R502" s="225"/>
      <c r="S502" s="225"/>
      <c r="T502" s="225"/>
      <c r="U502" s="225"/>
      <c r="V502" s="225"/>
      <c r="W502" s="225"/>
      <c r="X502" s="225"/>
      <c r="Y502" s="225"/>
      <c r="Z502" s="225"/>
    </row>
    <row r="503" spans="1:26" ht="15.75" customHeight="1">
      <c r="A503" s="224"/>
      <c r="B503" s="225"/>
      <c r="C503" s="225"/>
      <c r="D503" s="224"/>
      <c r="E503" s="225"/>
      <c r="F503" s="225"/>
      <c r="G503" s="225"/>
      <c r="H503" s="225"/>
      <c r="I503" s="225"/>
      <c r="J503" s="225"/>
      <c r="K503" s="225"/>
      <c r="L503" s="225"/>
      <c r="M503" s="225"/>
      <c r="N503" s="224"/>
      <c r="O503" s="225"/>
      <c r="P503" s="225"/>
      <c r="Q503" s="225"/>
      <c r="R503" s="225"/>
      <c r="S503" s="225"/>
      <c r="T503" s="225"/>
      <c r="U503" s="225"/>
      <c r="V503" s="225"/>
      <c r="W503" s="225"/>
      <c r="X503" s="225"/>
      <c r="Y503" s="225"/>
      <c r="Z503" s="225"/>
    </row>
    <row r="504" spans="1:26" ht="15.75" customHeight="1">
      <c r="A504" s="224"/>
      <c r="B504" s="225"/>
      <c r="C504" s="225"/>
      <c r="D504" s="224"/>
      <c r="E504" s="225"/>
      <c r="F504" s="225"/>
      <c r="G504" s="225"/>
      <c r="H504" s="225"/>
      <c r="I504" s="225"/>
      <c r="J504" s="225"/>
      <c r="K504" s="225"/>
      <c r="L504" s="225"/>
      <c r="M504" s="225"/>
      <c r="N504" s="224"/>
      <c r="O504" s="225"/>
      <c r="P504" s="225"/>
      <c r="Q504" s="225"/>
      <c r="R504" s="225"/>
      <c r="S504" s="225"/>
      <c r="T504" s="225"/>
      <c r="U504" s="225"/>
      <c r="V504" s="225"/>
      <c r="W504" s="225"/>
      <c r="X504" s="225"/>
      <c r="Y504" s="225"/>
      <c r="Z504" s="225"/>
    </row>
    <row r="505" spans="1:26" ht="15.75" customHeight="1">
      <c r="A505" s="224"/>
      <c r="B505" s="225"/>
      <c r="C505" s="225"/>
      <c r="D505" s="224"/>
      <c r="E505" s="225"/>
      <c r="F505" s="225"/>
      <c r="G505" s="225"/>
      <c r="H505" s="225"/>
      <c r="I505" s="225"/>
      <c r="J505" s="225"/>
      <c r="K505" s="225"/>
      <c r="L505" s="225"/>
      <c r="M505" s="225"/>
      <c r="N505" s="224"/>
      <c r="O505" s="225"/>
      <c r="P505" s="225"/>
      <c r="Q505" s="225"/>
      <c r="R505" s="225"/>
      <c r="S505" s="225"/>
      <c r="T505" s="225"/>
      <c r="U505" s="225"/>
      <c r="V505" s="225"/>
      <c r="W505" s="225"/>
      <c r="X505" s="225"/>
      <c r="Y505" s="225"/>
      <c r="Z505" s="225"/>
    </row>
    <row r="506" spans="1:26" ht="15.75" customHeight="1">
      <c r="A506" s="224"/>
      <c r="B506" s="225"/>
      <c r="C506" s="225"/>
      <c r="D506" s="224"/>
      <c r="E506" s="225"/>
      <c r="F506" s="225"/>
      <c r="G506" s="225"/>
      <c r="H506" s="225"/>
      <c r="I506" s="225"/>
      <c r="J506" s="225"/>
      <c r="K506" s="225"/>
      <c r="L506" s="225"/>
      <c r="M506" s="225"/>
      <c r="N506" s="224"/>
      <c r="O506" s="225"/>
      <c r="P506" s="225"/>
      <c r="Q506" s="225"/>
      <c r="R506" s="225"/>
      <c r="S506" s="225"/>
      <c r="T506" s="225"/>
      <c r="U506" s="225"/>
      <c r="V506" s="225"/>
      <c r="W506" s="225"/>
      <c r="X506" s="225"/>
      <c r="Y506" s="225"/>
      <c r="Z506" s="225"/>
    </row>
    <row r="507" spans="1:26" ht="15.75" customHeight="1">
      <c r="A507" s="224"/>
      <c r="B507" s="225"/>
      <c r="C507" s="225"/>
      <c r="D507" s="224"/>
      <c r="E507" s="225"/>
      <c r="F507" s="225"/>
      <c r="G507" s="225"/>
      <c r="H507" s="225"/>
      <c r="I507" s="225"/>
      <c r="J507" s="225"/>
      <c r="K507" s="225"/>
      <c r="L507" s="225"/>
      <c r="M507" s="225"/>
      <c r="N507" s="224"/>
      <c r="O507" s="225"/>
      <c r="P507" s="225"/>
      <c r="Q507" s="225"/>
      <c r="R507" s="225"/>
      <c r="S507" s="225"/>
      <c r="T507" s="225"/>
      <c r="U507" s="225"/>
      <c r="V507" s="225"/>
      <c r="W507" s="225"/>
      <c r="X507" s="225"/>
      <c r="Y507" s="225"/>
      <c r="Z507" s="225"/>
    </row>
    <row r="508" spans="1:26" ht="15.75" customHeight="1">
      <c r="A508" s="224"/>
      <c r="B508" s="225"/>
      <c r="C508" s="225"/>
      <c r="D508" s="224"/>
      <c r="E508" s="225"/>
      <c r="F508" s="225"/>
      <c r="G508" s="225"/>
      <c r="H508" s="225"/>
      <c r="I508" s="225"/>
      <c r="J508" s="225"/>
      <c r="K508" s="225"/>
      <c r="L508" s="225"/>
      <c r="M508" s="225"/>
      <c r="N508" s="224"/>
      <c r="O508" s="225"/>
      <c r="P508" s="225"/>
      <c r="Q508" s="225"/>
      <c r="R508" s="225"/>
      <c r="S508" s="225"/>
      <c r="T508" s="225"/>
      <c r="U508" s="225"/>
      <c r="V508" s="225"/>
      <c r="W508" s="225"/>
      <c r="X508" s="225"/>
      <c r="Y508" s="225"/>
      <c r="Z508" s="225"/>
    </row>
    <row r="509" spans="1:26" ht="15.75" customHeight="1">
      <c r="A509" s="224"/>
      <c r="B509" s="225"/>
      <c r="C509" s="225"/>
      <c r="D509" s="224"/>
      <c r="E509" s="225"/>
      <c r="F509" s="225"/>
      <c r="G509" s="225"/>
      <c r="H509" s="225"/>
      <c r="I509" s="225"/>
      <c r="J509" s="225"/>
      <c r="K509" s="225"/>
      <c r="L509" s="225"/>
      <c r="M509" s="225"/>
      <c r="N509" s="224"/>
      <c r="O509" s="225"/>
      <c r="P509" s="225"/>
      <c r="Q509" s="225"/>
      <c r="R509" s="225"/>
      <c r="S509" s="225"/>
      <c r="T509" s="225"/>
      <c r="U509" s="225"/>
      <c r="V509" s="225"/>
      <c r="W509" s="225"/>
      <c r="X509" s="225"/>
      <c r="Y509" s="225"/>
      <c r="Z509" s="225"/>
    </row>
    <row r="510" spans="1:26" ht="15.75" customHeight="1">
      <c r="A510" s="224"/>
      <c r="B510" s="225"/>
      <c r="C510" s="225"/>
      <c r="D510" s="224"/>
      <c r="E510" s="225"/>
      <c r="F510" s="225"/>
      <c r="G510" s="225"/>
      <c r="H510" s="225"/>
      <c r="I510" s="225"/>
      <c r="J510" s="225"/>
      <c r="K510" s="225"/>
      <c r="L510" s="225"/>
      <c r="M510" s="225"/>
      <c r="N510" s="224"/>
      <c r="O510" s="225"/>
      <c r="P510" s="225"/>
      <c r="Q510" s="225"/>
      <c r="R510" s="225"/>
      <c r="S510" s="225"/>
      <c r="T510" s="225"/>
      <c r="U510" s="225"/>
      <c r="V510" s="225"/>
      <c r="W510" s="225"/>
      <c r="X510" s="225"/>
      <c r="Y510" s="225"/>
      <c r="Z510" s="225"/>
    </row>
    <row r="511" spans="1:26" ht="15.75" customHeight="1">
      <c r="A511" s="224"/>
      <c r="B511" s="225"/>
      <c r="C511" s="225"/>
      <c r="D511" s="224"/>
      <c r="E511" s="225"/>
      <c r="F511" s="225"/>
      <c r="G511" s="225"/>
      <c r="H511" s="225"/>
      <c r="I511" s="225"/>
      <c r="J511" s="225"/>
      <c r="K511" s="225"/>
      <c r="L511" s="225"/>
      <c r="M511" s="225"/>
      <c r="N511" s="224"/>
      <c r="O511" s="225"/>
      <c r="P511" s="225"/>
      <c r="Q511" s="225"/>
      <c r="R511" s="225"/>
      <c r="S511" s="225"/>
      <c r="T511" s="225"/>
      <c r="U511" s="225"/>
      <c r="V511" s="225"/>
      <c r="W511" s="225"/>
      <c r="X511" s="225"/>
      <c r="Y511" s="225"/>
      <c r="Z511" s="225"/>
    </row>
    <row r="512" spans="1:26" ht="15.75" customHeight="1">
      <c r="A512" s="224"/>
      <c r="B512" s="225"/>
      <c r="C512" s="225"/>
      <c r="D512" s="224"/>
      <c r="E512" s="225"/>
      <c r="F512" s="225"/>
      <c r="G512" s="225"/>
      <c r="H512" s="225"/>
      <c r="I512" s="225"/>
      <c r="J512" s="225"/>
      <c r="K512" s="225"/>
      <c r="L512" s="225"/>
      <c r="M512" s="225"/>
      <c r="N512" s="224"/>
      <c r="O512" s="225"/>
      <c r="P512" s="225"/>
      <c r="Q512" s="225"/>
      <c r="R512" s="225"/>
      <c r="S512" s="225"/>
      <c r="T512" s="225"/>
      <c r="U512" s="225"/>
      <c r="V512" s="225"/>
      <c r="W512" s="225"/>
      <c r="X512" s="225"/>
      <c r="Y512" s="225"/>
      <c r="Z512" s="225"/>
    </row>
    <row r="513" spans="1:26" ht="15.75" customHeight="1">
      <c r="A513" s="224"/>
      <c r="B513" s="225"/>
      <c r="C513" s="225"/>
      <c r="D513" s="224"/>
      <c r="E513" s="225"/>
      <c r="F513" s="225"/>
      <c r="G513" s="225"/>
      <c r="H513" s="225"/>
      <c r="I513" s="225"/>
      <c r="J513" s="225"/>
      <c r="K513" s="225"/>
      <c r="L513" s="225"/>
      <c r="M513" s="225"/>
      <c r="N513" s="224"/>
      <c r="O513" s="225"/>
      <c r="P513" s="225"/>
      <c r="Q513" s="225"/>
      <c r="R513" s="225"/>
      <c r="S513" s="225"/>
      <c r="T513" s="225"/>
      <c r="U513" s="225"/>
      <c r="V513" s="225"/>
      <c r="W513" s="225"/>
      <c r="X513" s="225"/>
      <c r="Y513" s="225"/>
      <c r="Z513" s="225"/>
    </row>
    <row r="514" spans="1:26" ht="15.75" customHeight="1">
      <c r="A514" s="224"/>
      <c r="B514" s="225"/>
      <c r="C514" s="225"/>
      <c r="D514" s="224"/>
      <c r="E514" s="225"/>
      <c r="F514" s="225"/>
      <c r="G514" s="225"/>
      <c r="H514" s="225"/>
      <c r="I514" s="225"/>
      <c r="J514" s="225"/>
      <c r="K514" s="225"/>
      <c r="L514" s="225"/>
      <c r="M514" s="225"/>
      <c r="N514" s="224"/>
      <c r="O514" s="225"/>
      <c r="P514" s="225"/>
      <c r="Q514" s="225"/>
      <c r="R514" s="225"/>
      <c r="S514" s="225"/>
      <c r="T514" s="225"/>
      <c r="U514" s="225"/>
      <c r="V514" s="225"/>
      <c r="W514" s="225"/>
      <c r="X514" s="225"/>
      <c r="Y514" s="225"/>
      <c r="Z514" s="225"/>
    </row>
    <row r="515" spans="1:26" ht="15.75" customHeight="1">
      <c r="A515" s="224"/>
      <c r="B515" s="225"/>
      <c r="C515" s="225"/>
      <c r="D515" s="224"/>
      <c r="E515" s="225"/>
      <c r="F515" s="225"/>
      <c r="G515" s="225"/>
      <c r="H515" s="225"/>
      <c r="I515" s="225"/>
      <c r="J515" s="225"/>
      <c r="K515" s="225"/>
      <c r="L515" s="225"/>
      <c r="M515" s="225"/>
      <c r="N515" s="224"/>
      <c r="O515" s="225"/>
      <c r="P515" s="225"/>
      <c r="Q515" s="225"/>
      <c r="R515" s="225"/>
      <c r="S515" s="225"/>
      <c r="T515" s="225"/>
      <c r="U515" s="225"/>
      <c r="V515" s="225"/>
      <c r="W515" s="225"/>
      <c r="X515" s="225"/>
      <c r="Y515" s="225"/>
      <c r="Z515" s="225"/>
    </row>
    <row r="516" spans="1:26" ht="15.75" customHeight="1">
      <c r="A516" s="224"/>
      <c r="B516" s="225"/>
      <c r="C516" s="225"/>
      <c r="D516" s="224"/>
      <c r="E516" s="225"/>
      <c r="F516" s="225"/>
      <c r="G516" s="225"/>
      <c r="H516" s="225"/>
      <c r="I516" s="225"/>
      <c r="J516" s="225"/>
      <c r="K516" s="225"/>
      <c r="L516" s="225"/>
      <c r="M516" s="225"/>
      <c r="N516" s="224"/>
      <c r="O516" s="225"/>
      <c r="P516" s="225"/>
      <c r="Q516" s="225"/>
      <c r="R516" s="225"/>
      <c r="S516" s="225"/>
      <c r="T516" s="225"/>
      <c r="U516" s="225"/>
      <c r="V516" s="225"/>
      <c r="W516" s="225"/>
      <c r="X516" s="225"/>
      <c r="Y516" s="225"/>
      <c r="Z516" s="225"/>
    </row>
    <row r="517" spans="1:26" ht="15.75" customHeight="1">
      <c r="A517" s="224"/>
      <c r="B517" s="225"/>
      <c r="C517" s="225"/>
      <c r="D517" s="224"/>
      <c r="E517" s="225"/>
      <c r="F517" s="225"/>
      <c r="G517" s="225"/>
      <c r="H517" s="225"/>
      <c r="I517" s="225"/>
      <c r="J517" s="225"/>
      <c r="K517" s="225"/>
      <c r="L517" s="225"/>
      <c r="M517" s="225"/>
      <c r="N517" s="224"/>
      <c r="O517" s="225"/>
      <c r="P517" s="225"/>
      <c r="Q517" s="225"/>
      <c r="R517" s="225"/>
      <c r="S517" s="225"/>
      <c r="T517" s="225"/>
      <c r="U517" s="225"/>
      <c r="V517" s="225"/>
      <c r="W517" s="225"/>
      <c r="X517" s="225"/>
      <c r="Y517" s="225"/>
      <c r="Z517" s="225"/>
    </row>
    <row r="518" spans="1:26" ht="15.75" customHeight="1">
      <c r="A518" s="224"/>
      <c r="B518" s="225"/>
      <c r="C518" s="225"/>
      <c r="D518" s="224"/>
      <c r="E518" s="225"/>
      <c r="F518" s="225"/>
      <c r="G518" s="225"/>
      <c r="H518" s="225"/>
      <c r="I518" s="225"/>
      <c r="J518" s="225"/>
      <c r="K518" s="225"/>
      <c r="L518" s="225"/>
      <c r="M518" s="225"/>
      <c r="N518" s="224"/>
      <c r="O518" s="225"/>
      <c r="P518" s="225"/>
      <c r="Q518" s="225"/>
      <c r="R518" s="225"/>
      <c r="S518" s="225"/>
      <c r="T518" s="225"/>
      <c r="U518" s="225"/>
      <c r="V518" s="225"/>
      <c r="W518" s="225"/>
      <c r="X518" s="225"/>
      <c r="Y518" s="225"/>
      <c r="Z518" s="225"/>
    </row>
    <row r="519" spans="1:26" ht="15.75" customHeight="1">
      <c r="A519" s="224"/>
      <c r="B519" s="225"/>
      <c r="C519" s="225"/>
      <c r="D519" s="224"/>
      <c r="E519" s="225"/>
      <c r="F519" s="225"/>
      <c r="G519" s="225"/>
      <c r="H519" s="225"/>
      <c r="I519" s="225"/>
      <c r="J519" s="225"/>
      <c r="K519" s="225"/>
      <c r="L519" s="225"/>
      <c r="M519" s="225"/>
      <c r="N519" s="224"/>
      <c r="O519" s="225"/>
      <c r="P519" s="225"/>
      <c r="Q519" s="225"/>
      <c r="R519" s="225"/>
      <c r="S519" s="225"/>
      <c r="T519" s="225"/>
      <c r="U519" s="225"/>
      <c r="V519" s="225"/>
      <c r="W519" s="225"/>
      <c r="X519" s="225"/>
      <c r="Y519" s="225"/>
      <c r="Z519" s="225"/>
    </row>
    <row r="520" spans="1:26" ht="15.75" customHeight="1">
      <c r="A520" s="224"/>
      <c r="B520" s="225"/>
      <c r="C520" s="225"/>
      <c r="D520" s="224"/>
      <c r="E520" s="225"/>
      <c r="F520" s="225"/>
      <c r="G520" s="225"/>
      <c r="H520" s="225"/>
      <c r="I520" s="225"/>
      <c r="J520" s="225"/>
      <c r="K520" s="225"/>
      <c r="L520" s="225"/>
      <c r="M520" s="225"/>
      <c r="N520" s="224"/>
      <c r="O520" s="225"/>
      <c r="P520" s="225"/>
      <c r="Q520" s="225"/>
      <c r="R520" s="225"/>
      <c r="S520" s="225"/>
      <c r="T520" s="225"/>
      <c r="U520" s="225"/>
      <c r="V520" s="225"/>
      <c r="W520" s="225"/>
      <c r="X520" s="225"/>
      <c r="Y520" s="225"/>
      <c r="Z520" s="225"/>
    </row>
    <row r="521" spans="1:26" ht="15.75" customHeight="1">
      <c r="A521" s="224"/>
      <c r="B521" s="225"/>
      <c r="C521" s="225"/>
      <c r="D521" s="224"/>
      <c r="E521" s="225"/>
      <c r="F521" s="225"/>
      <c r="G521" s="225"/>
      <c r="H521" s="225"/>
      <c r="I521" s="225"/>
      <c r="J521" s="225"/>
      <c r="K521" s="225"/>
      <c r="L521" s="225"/>
      <c r="M521" s="225"/>
      <c r="N521" s="224"/>
      <c r="O521" s="225"/>
      <c r="P521" s="225"/>
      <c r="Q521" s="225"/>
      <c r="R521" s="225"/>
      <c r="S521" s="225"/>
      <c r="T521" s="225"/>
      <c r="U521" s="225"/>
      <c r="V521" s="225"/>
      <c r="W521" s="225"/>
      <c r="X521" s="225"/>
      <c r="Y521" s="225"/>
      <c r="Z521" s="225"/>
    </row>
    <row r="522" spans="1:26" ht="15.75" customHeight="1">
      <c r="A522" s="224"/>
      <c r="B522" s="225"/>
      <c r="C522" s="225"/>
      <c r="D522" s="224"/>
      <c r="E522" s="225"/>
      <c r="F522" s="225"/>
      <c r="G522" s="225"/>
      <c r="H522" s="225"/>
      <c r="I522" s="225"/>
      <c r="J522" s="225"/>
      <c r="K522" s="225"/>
      <c r="L522" s="225"/>
      <c r="M522" s="225"/>
      <c r="N522" s="224"/>
      <c r="O522" s="225"/>
      <c r="P522" s="225"/>
      <c r="Q522" s="225"/>
      <c r="R522" s="225"/>
      <c r="S522" s="225"/>
      <c r="T522" s="225"/>
      <c r="U522" s="225"/>
      <c r="V522" s="225"/>
      <c r="W522" s="225"/>
      <c r="X522" s="225"/>
      <c r="Y522" s="225"/>
      <c r="Z522" s="225"/>
    </row>
    <row r="523" spans="1:26" ht="15.75" customHeight="1">
      <c r="A523" s="224"/>
      <c r="B523" s="225"/>
      <c r="C523" s="225"/>
      <c r="D523" s="224"/>
      <c r="E523" s="225"/>
      <c r="F523" s="225"/>
      <c r="G523" s="225"/>
      <c r="H523" s="225"/>
      <c r="I523" s="225"/>
      <c r="J523" s="225"/>
      <c r="K523" s="225"/>
      <c r="L523" s="225"/>
      <c r="M523" s="225"/>
      <c r="N523" s="224"/>
      <c r="O523" s="225"/>
      <c r="P523" s="225"/>
      <c r="Q523" s="225"/>
      <c r="R523" s="225"/>
      <c r="S523" s="225"/>
      <c r="T523" s="225"/>
      <c r="U523" s="225"/>
      <c r="V523" s="225"/>
      <c r="W523" s="225"/>
      <c r="X523" s="225"/>
      <c r="Y523" s="225"/>
      <c r="Z523" s="225"/>
    </row>
    <row r="524" spans="1:26" ht="15.75" customHeight="1">
      <c r="A524" s="224"/>
      <c r="B524" s="225"/>
      <c r="C524" s="225"/>
      <c r="D524" s="224"/>
      <c r="E524" s="225"/>
      <c r="F524" s="225"/>
      <c r="G524" s="225"/>
      <c r="H524" s="225"/>
      <c r="I524" s="225"/>
      <c r="J524" s="225"/>
      <c r="K524" s="225"/>
      <c r="L524" s="225"/>
      <c r="M524" s="225"/>
      <c r="N524" s="224"/>
      <c r="O524" s="225"/>
      <c r="P524" s="225"/>
      <c r="Q524" s="225"/>
      <c r="R524" s="225"/>
      <c r="S524" s="225"/>
      <c r="T524" s="225"/>
      <c r="U524" s="225"/>
      <c r="V524" s="225"/>
      <c r="W524" s="225"/>
      <c r="X524" s="225"/>
      <c r="Y524" s="225"/>
      <c r="Z524" s="225"/>
    </row>
    <row r="525" spans="1:26" ht="15.75" customHeight="1">
      <c r="A525" s="224"/>
      <c r="B525" s="225"/>
      <c r="C525" s="225"/>
      <c r="D525" s="224"/>
      <c r="E525" s="225"/>
      <c r="F525" s="225"/>
      <c r="G525" s="225"/>
      <c r="H525" s="225"/>
      <c r="I525" s="225"/>
      <c r="J525" s="225"/>
      <c r="K525" s="225"/>
      <c r="L525" s="225"/>
      <c r="M525" s="225"/>
      <c r="N525" s="224"/>
      <c r="O525" s="225"/>
      <c r="P525" s="225"/>
      <c r="Q525" s="225"/>
      <c r="R525" s="225"/>
      <c r="S525" s="225"/>
      <c r="T525" s="225"/>
      <c r="U525" s="225"/>
      <c r="V525" s="225"/>
      <c r="W525" s="225"/>
      <c r="X525" s="225"/>
      <c r="Y525" s="225"/>
      <c r="Z525" s="225"/>
    </row>
    <row r="526" spans="1:26" ht="15.75" customHeight="1">
      <c r="A526" s="224"/>
      <c r="B526" s="225"/>
      <c r="C526" s="225"/>
      <c r="D526" s="224"/>
      <c r="E526" s="225"/>
      <c r="F526" s="225"/>
      <c r="G526" s="225"/>
      <c r="H526" s="225"/>
      <c r="I526" s="225"/>
      <c r="J526" s="225"/>
      <c r="K526" s="225"/>
      <c r="L526" s="225"/>
      <c r="M526" s="225"/>
      <c r="N526" s="224"/>
      <c r="O526" s="225"/>
      <c r="P526" s="225"/>
      <c r="Q526" s="225"/>
      <c r="R526" s="225"/>
      <c r="S526" s="225"/>
      <c r="T526" s="225"/>
      <c r="U526" s="225"/>
      <c r="V526" s="225"/>
      <c r="W526" s="225"/>
      <c r="X526" s="225"/>
      <c r="Y526" s="225"/>
      <c r="Z526" s="225"/>
    </row>
    <row r="527" spans="1:26" ht="15.75" customHeight="1">
      <c r="A527" s="224"/>
      <c r="B527" s="225"/>
      <c r="C527" s="225"/>
      <c r="D527" s="224"/>
      <c r="E527" s="225"/>
      <c r="F527" s="225"/>
      <c r="G527" s="225"/>
      <c r="H527" s="225"/>
      <c r="I527" s="225"/>
      <c r="J527" s="225"/>
      <c r="K527" s="225"/>
      <c r="L527" s="225"/>
      <c r="M527" s="225"/>
      <c r="N527" s="224"/>
      <c r="O527" s="225"/>
      <c r="P527" s="225"/>
      <c r="Q527" s="225"/>
      <c r="R527" s="225"/>
      <c r="S527" s="225"/>
      <c r="T527" s="225"/>
      <c r="U527" s="225"/>
      <c r="V527" s="225"/>
      <c r="W527" s="225"/>
      <c r="X527" s="225"/>
      <c r="Y527" s="225"/>
      <c r="Z527" s="225"/>
    </row>
    <row r="528" spans="1:26" ht="15.75" customHeight="1">
      <c r="A528" s="224"/>
      <c r="B528" s="225"/>
      <c r="C528" s="225"/>
      <c r="D528" s="224"/>
      <c r="E528" s="225"/>
      <c r="F528" s="225"/>
      <c r="G528" s="225"/>
      <c r="H528" s="225"/>
      <c r="I528" s="225"/>
      <c r="J528" s="225"/>
      <c r="K528" s="225"/>
      <c r="L528" s="225"/>
      <c r="M528" s="225"/>
      <c r="N528" s="224"/>
      <c r="O528" s="225"/>
      <c r="P528" s="225"/>
      <c r="Q528" s="225"/>
      <c r="R528" s="225"/>
      <c r="S528" s="225"/>
      <c r="T528" s="225"/>
      <c r="U528" s="225"/>
      <c r="V528" s="225"/>
      <c r="W528" s="225"/>
      <c r="X528" s="225"/>
      <c r="Y528" s="225"/>
      <c r="Z528" s="225"/>
    </row>
    <row r="529" spans="1:26" ht="15.75" customHeight="1">
      <c r="A529" s="224"/>
      <c r="B529" s="225"/>
      <c r="C529" s="225"/>
      <c r="D529" s="224"/>
      <c r="E529" s="225"/>
      <c r="F529" s="225"/>
      <c r="G529" s="225"/>
      <c r="H529" s="225"/>
      <c r="I529" s="225"/>
      <c r="J529" s="225"/>
      <c r="K529" s="225"/>
      <c r="L529" s="225"/>
      <c r="M529" s="225"/>
      <c r="N529" s="224"/>
      <c r="O529" s="225"/>
      <c r="P529" s="225"/>
      <c r="Q529" s="225"/>
      <c r="R529" s="225"/>
      <c r="S529" s="225"/>
      <c r="T529" s="225"/>
      <c r="U529" s="225"/>
      <c r="V529" s="225"/>
      <c r="W529" s="225"/>
      <c r="X529" s="225"/>
      <c r="Y529" s="225"/>
      <c r="Z529" s="225"/>
    </row>
    <row r="530" spans="1:26" ht="15.75" customHeight="1">
      <c r="A530" s="224"/>
      <c r="B530" s="225"/>
      <c r="C530" s="225"/>
      <c r="D530" s="224"/>
      <c r="E530" s="225"/>
      <c r="F530" s="225"/>
      <c r="G530" s="225"/>
      <c r="H530" s="225"/>
      <c r="I530" s="225"/>
      <c r="J530" s="225"/>
      <c r="K530" s="225"/>
      <c r="L530" s="225"/>
      <c r="M530" s="225"/>
      <c r="N530" s="224"/>
      <c r="O530" s="225"/>
      <c r="P530" s="225"/>
      <c r="Q530" s="225"/>
      <c r="R530" s="225"/>
      <c r="S530" s="225"/>
      <c r="T530" s="225"/>
      <c r="U530" s="225"/>
      <c r="V530" s="225"/>
      <c r="W530" s="225"/>
      <c r="X530" s="225"/>
      <c r="Y530" s="225"/>
      <c r="Z530" s="225"/>
    </row>
    <row r="531" spans="1:26" ht="15.75" customHeight="1">
      <c r="A531" s="224"/>
      <c r="B531" s="225"/>
      <c r="C531" s="225"/>
      <c r="D531" s="224"/>
      <c r="E531" s="225"/>
      <c r="F531" s="225"/>
      <c r="G531" s="225"/>
      <c r="H531" s="225"/>
      <c r="I531" s="225"/>
      <c r="J531" s="225"/>
      <c r="K531" s="225"/>
      <c r="L531" s="225"/>
      <c r="M531" s="225"/>
      <c r="N531" s="224"/>
      <c r="O531" s="225"/>
      <c r="P531" s="225"/>
      <c r="Q531" s="225"/>
      <c r="R531" s="225"/>
      <c r="S531" s="225"/>
      <c r="T531" s="225"/>
      <c r="U531" s="225"/>
      <c r="V531" s="225"/>
      <c r="W531" s="225"/>
      <c r="X531" s="225"/>
      <c r="Y531" s="225"/>
      <c r="Z531" s="225"/>
    </row>
    <row r="532" spans="1:26" ht="15.75" customHeight="1">
      <c r="A532" s="224"/>
      <c r="B532" s="225"/>
      <c r="C532" s="225"/>
      <c r="D532" s="224"/>
      <c r="E532" s="225"/>
      <c r="F532" s="225"/>
      <c r="G532" s="225"/>
      <c r="H532" s="225"/>
      <c r="I532" s="225"/>
      <c r="J532" s="225"/>
      <c r="K532" s="225"/>
      <c r="L532" s="225"/>
      <c r="M532" s="225"/>
      <c r="N532" s="224"/>
      <c r="O532" s="225"/>
      <c r="P532" s="225"/>
      <c r="Q532" s="225"/>
      <c r="R532" s="225"/>
      <c r="S532" s="225"/>
      <c r="T532" s="225"/>
      <c r="U532" s="225"/>
      <c r="V532" s="225"/>
      <c r="W532" s="225"/>
      <c r="X532" s="225"/>
      <c r="Y532" s="225"/>
      <c r="Z532" s="225"/>
    </row>
    <row r="533" spans="1:26" ht="15.75" customHeight="1">
      <c r="A533" s="224"/>
      <c r="B533" s="225"/>
      <c r="C533" s="225"/>
      <c r="D533" s="224"/>
      <c r="E533" s="225"/>
      <c r="F533" s="225"/>
      <c r="G533" s="225"/>
      <c r="H533" s="225"/>
      <c r="I533" s="225"/>
      <c r="J533" s="225"/>
      <c r="K533" s="225"/>
      <c r="L533" s="225"/>
      <c r="M533" s="225"/>
      <c r="N533" s="224"/>
      <c r="O533" s="225"/>
      <c r="P533" s="225"/>
      <c r="Q533" s="225"/>
      <c r="R533" s="225"/>
      <c r="S533" s="225"/>
      <c r="T533" s="225"/>
      <c r="U533" s="225"/>
      <c r="V533" s="225"/>
      <c r="W533" s="225"/>
      <c r="X533" s="225"/>
      <c r="Y533" s="225"/>
      <c r="Z533" s="225"/>
    </row>
    <row r="534" spans="1:26" ht="15.75" customHeight="1">
      <c r="A534" s="224"/>
      <c r="B534" s="225"/>
      <c r="C534" s="225"/>
      <c r="D534" s="224"/>
      <c r="E534" s="225"/>
      <c r="F534" s="225"/>
      <c r="G534" s="225"/>
      <c r="H534" s="225"/>
      <c r="I534" s="225"/>
      <c r="J534" s="225"/>
      <c r="K534" s="225"/>
      <c r="L534" s="225"/>
      <c r="M534" s="225"/>
      <c r="N534" s="224"/>
      <c r="O534" s="225"/>
      <c r="P534" s="225"/>
      <c r="Q534" s="225"/>
      <c r="R534" s="225"/>
      <c r="S534" s="225"/>
      <c r="T534" s="225"/>
      <c r="U534" s="225"/>
      <c r="V534" s="225"/>
      <c r="W534" s="225"/>
      <c r="X534" s="225"/>
      <c r="Y534" s="225"/>
      <c r="Z534" s="225"/>
    </row>
    <row r="535" spans="1:26" ht="15.75" customHeight="1">
      <c r="A535" s="224"/>
      <c r="B535" s="225"/>
      <c r="C535" s="225"/>
      <c r="D535" s="224"/>
      <c r="E535" s="225"/>
      <c r="F535" s="225"/>
      <c r="G535" s="225"/>
      <c r="H535" s="225"/>
      <c r="I535" s="225"/>
      <c r="J535" s="225"/>
      <c r="K535" s="225"/>
      <c r="L535" s="225"/>
      <c r="M535" s="225"/>
      <c r="N535" s="224"/>
      <c r="O535" s="225"/>
      <c r="P535" s="225"/>
      <c r="Q535" s="225"/>
      <c r="R535" s="225"/>
      <c r="S535" s="225"/>
      <c r="T535" s="225"/>
      <c r="U535" s="225"/>
      <c r="V535" s="225"/>
      <c r="W535" s="225"/>
      <c r="X535" s="225"/>
      <c r="Y535" s="225"/>
      <c r="Z535" s="225"/>
    </row>
    <row r="536" spans="1:26" ht="15.75" customHeight="1">
      <c r="A536" s="224"/>
      <c r="B536" s="225"/>
      <c r="C536" s="225"/>
      <c r="D536" s="224"/>
      <c r="E536" s="225"/>
      <c r="F536" s="225"/>
      <c r="G536" s="225"/>
      <c r="H536" s="225"/>
      <c r="I536" s="225"/>
      <c r="J536" s="225"/>
      <c r="K536" s="225"/>
      <c r="L536" s="225"/>
      <c r="M536" s="225"/>
      <c r="N536" s="224"/>
      <c r="O536" s="225"/>
      <c r="P536" s="225"/>
      <c r="Q536" s="225"/>
      <c r="R536" s="225"/>
      <c r="S536" s="225"/>
      <c r="T536" s="225"/>
      <c r="U536" s="225"/>
      <c r="V536" s="225"/>
      <c r="W536" s="225"/>
      <c r="X536" s="225"/>
      <c r="Y536" s="225"/>
      <c r="Z536" s="225"/>
    </row>
    <row r="537" spans="1:26" ht="15.75" customHeight="1">
      <c r="A537" s="224"/>
      <c r="B537" s="225"/>
      <c r="C537" s="225"/>
      <c r="D537" s="224"/>
      <c r="E537" s="225"/>
      <c r="F537" s="225"/>
      <c r="G537" s="225"/>
      <c r="H537" s="225"/>
      <c r="I537" s="225"/>
      <c r="J537" s="225"/>
      <c r="K537" s="225"/>
      <c r="L537" s="225"/>
      <c r="M537" s="225"/>
      <c r="N537" s="224"/>
      <c r="O537" s="225"/>
      <c r="P537" s="225"/>
      <c r="Q537" s="225"/>
      <c r="R537" s="225"/>
      <c r="S537" s="225"/>
      <c r="T537" s="225"/>
      <c r="U537" s="225"/>
      <c r="V537" s="225"/>
      <c r="W537" s="225"/>
      <c r="X537" s="225"/>
      <c r="Y537" s="225"/>
      <c r="Z537" s="225"/>
    </row>
    <row r="538" spans="1:26" ht="15.75" customHeight="1">
      <c r="A538" s="224"/>
      <c r="B538" s="225"/>
      <c r="C538" s="225"/>
      <c r="D538" s="224"/>
      <c r="E538" s="225"/>
      <c r="F538" s="225"/>
      <c r="G538" s="225"/>
      <c r="H538" s="225"/>
      <c r="I538" s="225"/>
      <c r="J538" s="225"/>
      <c r="K538" s="225"/>
      <c r="L538" s="225"/>
      <c r="M538" s="225"/>
      <c r="N538" s="224"/>
      <c r="O538" s="225"/>
      <c r="P538" s="225"/>
      <c r="Q538" s="225"/>
      <c r="R538" s="225"/>
      <c r="S538" s="225"/>
      <c r="T538" s="225"/>
      <c r="U538" s="225"/>
      <c r="V538" s="225"/>
      <c r="W538" s="225"/>
      <c r="X538" s="225"/>
      <c r="Y538" s="225"/>
      <c r="Z538" s="225"/>
    </row>
    <row r="539" spans="1:26" ht="15.75" customHeight="1">
      <c r="A539" s="224"/>
      <c r="B539" s="225"/>
      <c r="C539" s="225"/>
      <c r="D539" s="224"/>
      <c r="E539" s="225"/>
      <c r="F539" s="225"/>
      <c r="G539" s="225"/>
      <c r="H539" s="225"/>
      <c r="I539" s="225"/>
      <c r="J539" s="225"/>
      <c r="K539" s="225"/>
      <c r="L539" s="225"/>
      <c r="M539" s="225"/>
      <c r="N539" s="224"/>
      <c r="O539" s="225"/>
      <c r="P539" s="225"/>
      <c r="Q539" s="225"/>
      <c r="R539" s="225"/>
      <c r="S539" s="225"/>
      <c r="T539" s="225"/>
      <c r="U539" s="225"/>
      <c r="V539" s="225"/>
      <c r="W539" s="225"/>
      <c r="X539" s="225"/>
      <c r="Y539" s="225"/>
      <c r="Z539" s="225"/>
    </row>
    <row r="540" spans="1:26" ht="15.75" customHeight="1">
      <c r="A540" s="224"/>
      <c r="B540" s="225"/>
      <c r="C540" s="225"/>
      <c r="D540" s="224"/>
      <c r="E540" s="225"/>
      <c r="F540" s="225"/>
      <c r="G540" s="225"/>
      <c r="H540" s="225"/>
      <c r="I540" s="225"/>
      <c r="J540" s="225"/>
      <c r="K540" s="225"/>
      <c r="L540" s="225"/>
      <c r="M540" s="225"/>
      <c r="N540" s="224"/>
      <c r="O540" s="225"/>
      <c r="P540" s="225"/>
      <c r="Q540" s="225"/>
      <c r="R540" s="225"/>
      <c r="S540" s="225"/>
      <c r="T540" s="225"/>
      <c r="U540" s="225"/>
      <c r="V540" s="225"/>
      <c r="W540" s="225"/>
      <c r="X540" s="225"/>
      <c r="Y540" s="225"/>
      <c r="Z540" s="225"/>
    </row>
    <row r="541" spans="1:26" ht="15.75" customHeight="1">
      <c r="A541" s="224"/>
      <c r="B541" s="225"/>
      <c r="C541" s="225"/>
      <c r="D541" s="224"/>
      <c r="E541" s="225"/>
      <c r="F541" s="225"/>
      <c r="G541" s="225"/>
      <c r="H541" s="225"/>
      <c r="I541" s="225"/>
      <c r="J541" s="225"/>
      <c r="K541" s="225"/>
      <c r="L541" s="225"/>
      <c r="M541" s="225"/>
      <c r="N541" s="224"/>
      <c r="O541" s="225"/>
      <c r="P541" s="225"/>
      <c r="Q541" s="225"/>
      <c r="R541" s="225"/>
      <c r="S541" s="225"/>
      <c r="T541" s="225"/>
      <c r="U541" s="225"/>
      <c r="V541" s="225"/>
      <c r="W541" s="225"/>
      <c r="X541" s="225"/>
      <c r="Y541" s="225"/>
      <c r="Z541" s="225"/>
    </row>
    <row r="542" spans="1:26" ht="15.75" customHeight="1">
      <c r="A542" s="224"/>
      <c r="B542" s="225"/>
      <c r="C542" s="225"/>
      <c r="D542" s="224"/>
      <c r="E542" s="225"/>
      <c r="F542" s="225"/>
      <c r="G542" s="225"/>
      <c r="H542" s="225"/>
      <c r="I542" s="225"/>
      <c r="J542" s="225"/>
      <c r="K542" s="225"/>
      <c r="L542" s="225"/>
      <c r="M542" s="225"/>
      <c r="N542" s="224"/>
      <c r="O542" s="225"/>
      <c r="P542" s="225"/>
      <c r="Q542" s="225"/>
      <c r="R542" s="225"/>
      <c r="S542" s="225"/>
      <c r="T542" s="225"/>
      <c r="U542" s="225"/>
      <c r="V542" s="225"/>
      <c r="W542" s="225"/>
      <c r="X542" s="225"/>
      <c r="Y542" s="225"/>
      <c r="Z542" s="225"/>
    </row>
    <row r="543" spans="1:26" ht="15.75" customHeight="1">
      <c r="A543" s="224"/>
      <c r="B543" s="225"/>
      <c r="C543" s="225"/>
      <c r="D543" s="224"/>
      <c r="E543" s="225"/>
      <c r="F543" s="225"/>
      <c r="G543" s="225"/>
      <c r="H543" s="225"/>
      <c r="I543" s="225"/>
      <c r="J543" s="225"/>
      <c r="K543" s="225"/>
      <c r="L543" s="225"/>
      <c r="M543" s="225"/>
      <c r="N543" s="224"/>
      <c r="O543" s="225"/>
      <c r="P543" s="225"/>
      <c r="Q543" s="225"/>
      <c r="R543" s="225"/>
      <c r="S543" s="225"/>
      <c r="T543" s="225"/>
      <c r="U543" s="225"/>
      <c r="V543" s="225"/>
      <c r="W543" s="225"/>
      <c r="X543" s="225"/>
      <c r="Y543" s="225"/>
      <c r="Z543" s="225"/>
    </row>
    <row r="544" spans="1:26" ht="15.75" customHeight="1">
      <c r="A544" s="224"/>
      <c r="B544" s="225"/>
      <c r="C544" s="225"/>
      <c r="D544" s="224"/>
      <c r="E544" s="225"/>
      <c r="F544" s="225"/>
      <c r="G544" s="225"/>
      <c r="H544" s="225"/>
      <c r="I544" s="225"/>
      <c r="J544" s="225"/>
      <c r="K544" s="225"/>
      <c r="L544" s="225"/>
      <c r="M544" s="225"/>
      <c r="N544" s="224"/>
      <c r="O544" s="225"/>
      <c r="P544" s="225"/>
      <c r="Q544" s="225"/>
      <c r="R544" s="225"/>
      <c r="S544" s="225"/>
      <c r="T544" s="225"/>
      <c r="U544" s="225"/>
      <c r="V544" s="225"/>
      <c r="W544" s="225"/>
      <c r="X544" s="225"/>
      <c r="Y544" s="225"/>
      <c r="Z544" s="225"/>
    </row>
    <row r="545" spans="1:26" ht="15.75" customHeight="1">
      <c r="A545" s="224"/>
      <c r="B545" s="225"/>
      <c r="C545" s="225"/>
      <c r="D545" s="224"/>
      <c r="E545" s="225"/>
      <c r="F545" s="225"/>
      <c r="G545" s="225"/>
      <c r="H545" s="225"/>
      <c r="I545" s="225"/>
      <c r="J545" s="225"/>
      <c r="K545" s="225"/>
      <c r="L545" s="225"/>
      <c r="M545" s="225"/>
      <c r="N545" s="224"/>
      <c r="O545" s="225"/>
      <c r="P545" s="225"/>
      <c r="Q545" s="225"/>
      <c r="R545" s="225"/>
      <c r="S545" s="225"/>
      <c r="T545" s="225"/>
      <c r="U545" s="225"/>
      <c r="V545" s="225"/>
      <c r="W545" s="225"/>
      <c r="X545" s="225"/>
      <c r="Y545" s="225"/>
      <c r="Z545" s="225"/>
    </row>
    <row r="546" spans="1:26" ht="15.75" customHeight="1">
      <c r="A546" s="224"/>
      <c r="B546" s="225"/>
      <c r="C546" s="225"/>
      <c r="D546" s="224"/>
      <c r="E546" s="225"/>
      <c r="F546" s="225"/>
      <c r="G546" s="225"/>
      <c r="H546" s="225"/>
      <c r="I546" s="225"/>
      <c r="J546" s="225"/>
      <c r="K546" s="225"/>
      <c r="L546" s="225"/>
      <c r="M546" s="225"/>
      <c r="N546" s="224"/>
      <c r="O546" s="225"/>
      <c r="P546" s="225"/>
      <c r="Q546" s="225"/>
      <c r="R546" s="225"/>
      <c r="S546" s="225"/>
      <c r="T546" s="225"/>
      <c r="U546" s="225"/>
      <c r="V546" s="225"/>
      <c r="W546" s="225"/>
      <c r="X546" s="225"/>
      <c r="Y546" s="225"/>
      <c r="Z546" s="225"/>
    </row>
    <row r="547" spans="1:26" ht="15.75" customHeight="1">
      <c r="A547" s="224"/>
      <c r="B547" s="225"/>
      <c r="C547" s="225"/>
      <c r="D547" s="224"/>
      <c r="E547" s="225"/>
      <c r="F547" s="225"/>
      <c r="G547" s="225"/>
      <c r="H547" s="225"/>
      <c r="I547" s="225"/>
      <c r="J547" s="225"/>
      <c r="K547" s="225"/>
      <c r="L547" s="225"/>
      <c r="M547" s="225"/>
      <c r="N547" s="224"/>
      <c r="O547" s="225"/>
      <c r="P547" s="225"/>
      <c r="Q547" s="225"/>
      <c r="R547" s="225"/>
      <c r="S547" s="225"/>
      <c r="T547" s="225"/>
      <c r="U547" s="225"/>
      <c r="V547" s="225"/>
      <c r="W547" s="225"/>
      <c r="X547" s="225"/>
      <c r="Y547" s="225"/>
      <c r="Z547" s="225"/>
    </row>
    <row r="548" spans="1:26" ht="15.75" customHeight="1">
      <c r="A548" s="224"/>
      <c r="B548" s="225"/>
      <c r="C548" s="225"/>
      <c r="D548" s="224"/>
      <c r="E548" s="225"/>
      <c r="F548" s="225"/>
      <c r="G548" s="225"/>
      <c r="H548" s="225"/>
      <c r="I548" s="225"/>
      <c r="J548" s="225"/>
      <c r="K548" s="225"/>
      <c r="L548" s="225"/>
      <c r="M548" s="225"/>
      <c r="N548" s="224"/>
      <c r="O548" s="225"/>
      <c r="P548" s="225"/>
      <c r="Q548" s="225"/>
      <c r="R548" s="225"/>
      <c r="S548" s="225"/>
      <c r="T548" s="225"/>
      <c r="U548" s="225"/>
      <c r="V548" s="225"/>
      <c r="W548" s="225"/>
      <c r="X548" s="225"/>
      <c r="Y548" s="225"/>
      <c r="Z548" s="225"/>
    </row>
    <row r="549" spans="1:26" ht="15.75" customHeight="1">
      <c r="A549" s="224"/>
      <c r="B549" s="225"/>
      <c r="C549" s="225"/>
      <c r="D549" s="224"/>
      <c r="E549" s="225"/>
      <c r="F549" s="225"/>
      <c r="G549" s="225"/>
      <c r="H549" s="225"/>
      <c r="I549" s="225"/>
      <c r="J549" s="225"/>
      <c r="K549" s="225"/>
      <c r="L549" s="225"/>
      <c r="M549" s="225"/>
      <c r="N549" s="224"/>
      <c r="O549" s="225"/>
      <c r="P549" s="225"/>
      <c r="Q549" s="225"/>
      <c r="R549" s="225"/>
      <c r="S549" s="225"/>
      <c r="T549" s="225"/>
      <c r="U549" s="225"/>
      <c r="V549" s="225"/>
      <c r="W549" s="225"/>
      <c r="X549" s="225"/>
      <c r="Y549" s="225"/>
      <c r="Z549" s="225"/>
    </row>
    <row r="550" spans="1:26" ht="15.75" customHeight="1">
      <c r="A550" s="224"/>
      <c r="B550" s="225"/>
      <c r="C550" s="225"/>
      <c r="D550" s="224"/>
      <c r="E550" s="225"/>
      <c r="F550" s="225"/>
      <c r="G550" s="225"/>
      <c r="H550" s="225"/>
      <c r="I550" s="225"/>
      <c r="J550" s="225"/>
      <c r="K550" s="225"/>
      <c r="L550" s="225"/>
      <c r="M550" s="225"/>
      <c r="N550" s="224"/>
      <c r="O550" s="225"/>
      <c r="P550" s="225"/>
      <c r="Q550" s="225"/>
      <c r="R550" s="225"/>
      <c r="S550" s="225"/>
      <c r="T550" s="225"/>
      <c r="U550" s="225"/>
      <c r="V550" s="225"/>
      <c r="W550" s="225"/>
      <c r="X550" s="225"/>
      <c r="Y550" s="225"/>
      <c r="Z550" s="225"/>
    </row>
    <row r="551" spans="1:26" ht="15.75" customHeight="1">
      <c r="A551" s="224"/>
      <c r="B551" s="225"/>
      <c r="C551" s="225"/>
      <c r="D551" s="224"/>
      <c r="E551" s="225"/>
      <c r="F551" s="225"/>
      <c r="G551" s="225"/>
      <c r="H551" s="225"/>
      <c r="I551" s="225"/>
      <c r="J551" s="225"/>
      <c r="K551" s="225"/>
      <c r="L551" s="225"/>
      <c r="M551" s="225"/>
      <c r="N551" s="224"/>
      <c r="O551" s="225"/>
      <c r="P551" s="225"/>
      <c r="Q551" s="225"/>
      <c r="R551" s="225"/>
      <c r="S551" s="225"/>
      <c r="T551" s="225"/>
      <c r="U551" s="225"/>
      <c r="V551" s="225"/>
      <c r="W551" s="225"/>
      <c r="X551" s="225"/>
      <c r="Y551" s="225"/>
      <c r="Z551" s="225"/>
    </row>
    <row r="552" spans="1:26" ht="15.75" customHeight="1">
      <c r="A552" s="224"/>
      <c r="B552" s="225"/>
      <c r="C552" s="225"/>
      <c r="D552" s="224"/>
      <c r="E552" s="225"/>
      <c r="F552" s="225"/>
      <c r="G552" s="225"/>
      <c r="H552" s="225"/>
      <c r="I552" s="225"/>
      <c r="J552" s="225"/>
      <c r="K552" s="225"/>
      <c r="L552" s="225"/>
      <c r="M552" s="225"/>
      <c r="N552" s="224"/>
      <c r="O552" s="225"/>
      <c r="P552" s="225"/>
      <c r="Q552" s="225"/>
      <c r="R552" s="225"/>
      <c r="S552" s="225"/>
      <c r="T552" s="225"/>
      <c r="U552" s="225"/>
      <c r="V552" s="225"/>
      <c r="W552" s="225"/>
      <c r="X552" s="225"/>
      <c r="Y552" s="225"/>
      <c r="Z552" s="225"/>
    </row>
    <row r="553" spans="1:26" ht="15.75" customHeight="1">
      <c r="A553" s="224"/>
      <c r="B553" s="225"/>
      <c r="C553" s="225"/>
      <c r="D553" s="224"/>
      <c r="E553" s="225"/>
      <c r="F553" s="225"/>
      <c r="G553" s="225"/>
      <c r="H553" s="225"/>
      <c r="I553" s="225"/>
      <c r="J553" s="225"/>
      <c r="K553" s="225"/>
      <c r="L553" s="225"/>
      <c r="M553" s="225"/>
      <c r="N553" s="224"/>
      <c r="O553" s="225"/>
      <c r="P553" s="225"/>
      <c r="Q553" s="225"/>
      <c r="R553" s="225"/>
      <c r="S553" s="225"/>
      <c r="T553" s="225"/>
      <c r="U553" s="225"/>
      <c r="V553" s="225"/>
      <c r="W553" s="225"/>
      <c r="X553" s="225"/>
      <c r="Y553" s="225"/>
      <c r="Z553" s="225"/>
    </row>
    <row r="554" spans="1:26" ht="15.75" customHeight="1">
      <c r="A554" s="224"/>
      <c r="B554" s="225"/>
      <c r="C554" s="225"/>
      <c r="D554" s="224"/>
      <c r="E554" s="225"/>
      <c r="F554" s="225"/>
      <c r="G554" s="225"/>
      <c r="H554" s="225"/>
      <c r="I554" s="225"/>
      <c r="J554" s="225"/>
      <c r="K554" s="225"/>
      <c r="L554" s="225"/>
      <c r="M554" s="225"/>
      <c r="N554" s="224"/>
      <c r="O554" s="225"/>
      <c r="P554" s="225"/>
      <c r="Q554" s="225"/>
      <c r="R554" s="225"/>
      <c r="S554" s="225"/>
      <c r="T554" s="225"/>
      <c r="U554" s="225"/>
      <c r="V554" s="225"/>
      <c r="W554" s="225"/>
      <c r="X554" s="225"/>
      <c r="Y554" s="225"/>
      <c r="Z554" s="225"/>
    </row>
    <row r="555" spans="1:26" ht="15.75" customHeight="1">
      <c r="A555" s="224"/>
      <c r="B555" s="225"/>
      <c r="C555" s="225"/>
      <c r="D555" s="224"/>
      <c r="E555" s="225"/>
      <c r="F555" s="225"/>
      <c r="G555" s="225"/>
      <c r="H555" s="225"/>
      <c r="I555" s="225"/>
      <c r="J555" s="225"/>
      <c r="K555" s="225"/>
      <c r="L555" s="225"/>
      <c r="M555" s="225"/>
      <c r="N555" s="224"/>
      <c r="O555" s="225"/>
      <c r="P555" s="225"/>
      <c r="Q555" s="225"/>
      <c r="R555" s="225"/>
      <c r="S555" s="225"/>
      <c r="T555" s="225"/>
      <c r="U555" s="225"/>
      <c r="V555" s="225"/>
      <c r="W555" s="225"/>
      <c r="X555" s="225"/>
      <c r="Y555" s="225"/>
      <c r="Z555" s="225"/>
    </row>
    <row r="556" spans="1:26" ht="15.75" customHeight="1">
      <c r="A556" s="224"/>
      <c r="B556" s="225"/>
      <c r="C556" s="225"/>
      <c r="D556" s="224"/>
      <c r="E556" s="225"/>
      <c r="F556" s="225"/>
      <c r="G556" s="225"/>
      <c r="H556" s="225"/>
      <c r="I556" s="225"/>
      <c r="J556" s="225"/>
      <c r="K556" s="225"/>
      <c r="L556" s="225"/>
      <c r="M556" s="225"/>
      <c r="N556" s="224"/>
      <c r="O556" s="225"/>
      <c r="P556" s="225"/>
      <c r="Q556" s="225"/>
      <c r="R556" s="225"/>
      <c r="S556" s="225"/>
      <c r="T556" s="225"/>
      <c r="U556" s="225"/>
      <c r="V556" s="225"/>
      <c r="W556" s="225"/>
      <c r="X556" s="225"/>
      <c r="Y556" s="225"/>
      <c r="Z556" s="225"/>
    </row>
    <row r="557" spans="1:26" ht="15.75" customHeight="1">
      <c r="A557" s="224"/>
      <c r="B557" s="225"/>
      <c r="C557" s="225"/>
      <c r="D557" s="224"/>
      <c r="E557" s="225"/>
      <c r="F557" s="225"/>
      <c r="G557" s="225"/>
      <c r="H557" s="225"/>
      <c r="I557" s="225"/>
      <c r="J557" s="225"/>
      <c r="K557" s="225"/>
      <c r="L557" s="225"/>
      <c r="M557" s="225"/>
      <c r="N557" s="224"/>
      <c r="O557" s="225"/>
      <c r="P557" s="225"/>
      <c r="Q557" s="225"/>
      <c r="R557" s="225"/>
      <c r="S557" s="225"/>
      <c r="T557" s="225"/>
      <c r="U557" s="225"/>
      <c r="V557" s="225"/>
      <c r="W557" s="225"/>
      <c r="X557" s="225"/>
      <c r="Y557" s="225"/>
      <c r="Z557" s="225"/>
    </row>
    <row r="558" spans="1:26" ht="15.75" customHeight="1">
      <c r="A558" s="224"/>
      <c r="B558" s="225"/>
      <c r="C558" s="225"/>
      <c r="D558" s="224"/>
      <c r="E558" s="225"/>
      <c r="F558" s="225"/>
      <c r="G558" s="225"/>
      <c r="H558" s="225"/>
      <c r="I558" s="225"/>
      <c r="J558" s="225"/>
      <c r="K558" s="225"/>
      <c r="L558" s="225"/>
      <c r="M558" s="225"/>
      <c r="N558" s="224"/>
      <c r="O558" s="225"/>
      <c r="P558" s="225"/>
      <c r="Q558" s="225"/>
      <c r="R558" s="225"/>
      <c r="S558" s="225"/>
      <c r="T558" s="225"/>
      <c r="U558" s="225"/>
      <c r="V558" s="225"/>
      <c r="W558" s="225"/>
      <c r="X558" s="225"/>
      <c r="Y558" s="225"/>
      <c r="Z558" s="225"/>
    </row>
    <row r="559" spans="1:26" ht="15.75" customHeight="1">
      <c r="A559" s="224"/>
      <c r="B559" s="225"/>
      <c r="C559" s="225"/>
      <c r="D559" s="224"/>
      <c r="E559" s="225"/>
      <c r="F559" s="225"/>
      <c r="G559" s="225"/>
      <c r="H559" s="225"/>
      <c r="I559" s="225"/>
      <c r="J559" s="225"/>
      <c r="K559" s="225"/>
      <c r="L559" s="225"/>
      <c r="M559" s="225"/>
      <c r="N559" s="224"/>
      <c r="O559" s="225"/>
      <c r="P559" s="225"/>
      <c r="Q559" s="225"/>
      <c r="R559" s="225"/>
      <c r="S559" s="225"/>
      <c r="T559" s="225"/>
      <c r="U559" s="225"/>
      <c r="V559" s="225"/>
      <c r="W559" s="225"/>
      <c r="X559" s="225"/>
      <c r="Y559" s="225"/>
      <c r="Z559" s="225"/>
    </row>
    <row r="560" spans="1:26" ht="15.75" customHeight="1">
      <c r="A560" s="224"/>
      <c r="B560" s="225"/>
      <c r="C560" s="225"/>
      <c r="D560" s="224"/>
      <c r="E560" s="225"/>
      <c r="F560" s="225"/>
      <c r="G560" s="225"/>
      <c r="H560" s="225"/>
      <c r="I560" s="225"/>
      <c r="J560" s="225"/>
      <c r="K560" s="225"/>
      <c r="L560" s="225"/>
      <c r="M560" s="225"/>
      <c r="N560" s="224"/>
      <c r="O560" s="225"/>
      <c r="P560" s="225"/>
      <c r="Q560" s="225"/>
      <c r="R560" s="225"/>
      <c r="S560" s="225"/>
      <c r="T560" s="225"/>
      <c r="U560" s="225"/>
      <c r="V560" s="225"/>
      <c r="W560" s="225"/>
      <c r="X560" s="225"/>
      <c r="Y560" s="225"/>
      <c r="Z560" s="225"/>
    </row>
    <row r="561" spans="1:26" ht="15.75" customHeight="1">
      <c r="A561" s="224"/>
      <c r="B561" s="225"/>
      <c r="C561" s="225"/>
      <c r="D561" s="224"/>
      <c r="E561" s="225"/>
      <c r="F561" s="225"/>
      <c r="G561" s="225"/>
      <c r="H561" s="225"/>
      <c r="I561" s="225"/>
      <c r="J561" s="225"/>
      <c r="K561" s="225"/>
      <c r="L561" s="225"/>
      <c r="M561" s="225"/>
      <c r="N561" s="224"/>
      <c r="O561" s="225"/>
      <c r="P561" s="225"/>
      <c r="Q561" s="225"/>
      <c r="R561" s="225"/>
      <c r="S561" s="225"/>
      <c r="T561" s="225"/>
      <c r="U561" s="225"/>
      <c r="V561" s="225"/>
      <c r="W561" s="225"/>
      <c r="X561" s="225"/>
      <c r="Y561" s="225"/>
      <c r="Z561" s="225"/>
    </row>
    <row r="562" spans="1:26" ht="15.75" customHeight="1">
      <c r="A562" s="224"/>
      <c r="B562" s="225"/>
      <c r="C562" s="225"/>
      <c r="D562" s="224"/>
      <c r="E562" s="225"/>
      <c r="F562" s="225"/>
      <c r="G562" s="225"/>
      <c r="H562" s="225"/>
      <c r="I562" s="225"/>
      <c r="J562" s="225"/>
      <c r="K562" s="225"/>
      <c r="L562" s="225"/>
      <c r="M562" s="225"/>
      <c r="N562" s="224"/>
      <c r="O562" s="225"/>
      <c r="P562" s="225"/>
      <c r="Q562" s="225"/>
      <c r="R562" s="225"/>
      <c r="S562" s="225"/>
      <c r="T562" s="225"/>
      <c r="U562" s="225"/>
      <c r="V562" s="225"/>
      <c r="W562" s="225"/>
      <c r="X562" s="225"/>
      <c r="Y562" s="225"/>
      <c r="Z562" s="225"/>
    </row>
    <row r="563" spans="1:26" ht="15.75" customHeight="1">
      <c r="A563" s="224"/>
      <c r="B563" s="225"/>
      <c r="C563" s="225"/>
      <c r="D563" s="224"/>
      <c r="E563" s="225"/>
      <c r="F563" s="225"/>
      <c r="G563" s="225"/>
      <c r="H563" s="225"/>
      <c r="I563" s="225"/>
      <c r="J563" s="225"/>
      <c r="K563" s="225"/>
      <c r="L563" s="225"/>
      <c r="M563" s="225"/>
      <c r="N563" s="224"/>
      <c r="O563" s="225"/>
      <c r="P563" s="225"/>
      <c r="Q563" s="225"/>
      <c r="R563" s="225"/>
      <c r="S563" s="225"/>
      <c r="T563" s="225"/>
      <c r="U563" s="225"/>
      <c r="V563" s="225"/>
      <c r="W563" s="225"/>
      <c r="X563" s="225"/>
      <c r="Y563" s="225"/>
      <c r="Z563" s="225"/>
    </row>
    <row r="564" spans="1:26" ht="15.75" customHeight="1">
      <c r="A564" s="224"/>
      <c r="B564" s="225"/>
      <c r="C564" s="225"/>
      <c r="D564" s="224"/>
      <c r="E564" s="225"/>
      <c r="F564" s="225"/>
      <c r="G564" s="225"/>
      <c r="H564" s="225"/>
      <c r="I564" s="225"/>
      <c r="J564" s="225"/>
      <c r="K564" s="225"/>
      <c r="L564" s="225"/>
      <c r="M564" s="225"/>
      <c r="N564" s="224"/>
      <c r="O564" s="225"/>
      <c r="P564" s="225"/>
      <c r="Q564" s="225"/>
      <c r="R564" s="225"/>
      <c r="S564" s="225"/>
      <c r="T564" s="225"/>
      <c r="U564" s="225"/>
      <c r="V564" s="225"/>
      <c r="W564" s="225"/>
      <c r="X564" s="225"/>
      <c r="Y564" s="225"/>
      <c r="Z564" s="225"/>
    </row>
    <row r="565" spans="1:26" ht="15.75" customHeight="1">
      <c r="A565" s="224"/>
      <c r="B565" s="225"/>
      <c r="C565" s="225"/>
      <c r="D565" s="224"/>
      <c r="E565" s="225"/>
      <c r="F565" s="225"/>
      <c r="G565" s="225"/>
      <c r="H565" s="225"/>
      <c r="I565" s="225"/>
      <c r="J565" s="225"/>
      <c r="K565" s="225"/>
      <c r="L565" s="225"/>
      <c r="M565" s="225"/>
      <c r="N565" s="224"/>
      <c r="O565" s="225"/>
      <c r="P565" s="225"/>
      <c r="Q565" s="225"/>
      <c r="R565" s="225"/>
      <c r="S565" s="225"/>
      <c r="T565" s="225"/>
      <c r="U565" s="225"/>
      <c r="V565" s="225"/>
      <c r="W565" s="225"/>
      <c r="X565" s="225"/>
      <c r="Y565" s="225"/>
      <c r="Z565" s="225"/>
    </row>
    <row r="566" spans="1:26" ht="15.75" customHeight="1">
      <c r="A566" s="224"/>
      <c r="B566" s="225"/>
      <c r="C566" s="225"/>
      <c r="D566" s="224"/>
      <c r="E566" s="225"/>
      <c r="F566" s="225"/>
      <c r="G566" s="225"/>
      <c r="H566" s="225"/>
      <c r="I566" s="225"/>
      <c r="J566" s="225"/>
      <c r="K566" s="225"/>
      <c r="L566" s="225"/>
      <c r="M566" s="225"/>
      <c r="N566" s="224"/>
      <c r="O566" s="225"/>
      <c r="P566" s="225"/>
      <c r="Q566" s="225"/>
      <c r="R566" s="225"/>
      <c r="S566" s="225"/>
      <c r="T566" s="225"/>
      <c r="U566" s="225"/>
      <c r="V566" s="225"/>
      <c r="W566" s="225"/>
      <c r="X566" s="225"/>
      <c r="Y566" s="225"/>
      <c r="Z566" s="225"/>
    </row>
    <row r="567" spans="1:26" ht="15.75" customHeight="1">
      <c r="A567" s="224"/>
      <c r="B567" s="225"/>
      <c r="C567" s="225"/>
      <c r="D567" s="224"/>
      <c r="E567" s="225"/>
      <c r="F567" s="225"/>
      <c r="G567" s="225"/>
      <c r="H567" s="225"/>
      <c r="I567" s="225"/>
      <c r="J567" s="225"/>
      <c r="K567" s="225"/>
      <c r="L567" s="225"/>
      <c r="M567" s="225"/>
      <c r="N567" s="224"/>
      <c r="O567" s="225"/>
      <c r="P567" s="225"/>
      <c r="Q567" s="225"/>
      <c r="R567" s="225"/>
      <c r="S567" s="225"/>
      <c r="T567" s="225"/>
      <c r="U567" s="225"/>
      <c r="V567" s="225"/>
      <c r="W567" s="225"/>
      <c r="X567" s="225"/>
      <c r="Y567" s="225"/>
      <c r="Z567" s="225"/>
    </row>
    <row r="568" spans="1:26" ht="15.75" customHeight="1">
      <c r="A568" s="224"/>
      <c r="B568" s="225"/>
      <c r="C568" s="225"/>
      <c r="D568" s="224"/>
      <c r="E568" s="225"/>
      <c r="F568" s="225"/>
      <c r="G568" s="225"/>
      <c r="H568" s="225"/>
      <c r="I568" s="225"/>
      <c r="J568" s="225"/>
      <c r="K568" s="225"/>
      <c r="L568" s="225"/>
      <c r="M568" s="225"/>
      <c r="N568" s="224"/>
      <c r="O568" s="225"/>
      <c r="P568" s="225"/>
      <c r="Q568" s="225"/>
      <c r="R568" s="225"/>
      <c r="S568" s="225"/>
      <c r="T568" s="225"/>
      <c r="U568" s="225"/>
      <c r="V568" s="225"/>
      <c r="W568" s="225"/>
      <c r="X568" s="225"/>
      <c r="Y568" s="225"/>
      <c r="Z568" s="225"/>
    </row>
    <row r="569" spans="1:26" ht="15.75" customHeight="1">
      <c r="A569" s="224"/>
      <c r="B569" s="225"/>
      <c r="C569" s="225"/>
      <c r="D569" s="224"/>
      <c r="E569" s="225"/>
      <c r="F569" s="225"/>
      <c r="G569" s="225"/>
      <c r="H569" s="225"/>
      <c r="I569" s="225"/>
      <c r="J569" s="225"/>
      <c r="K569" s="225"/>
      <c r="L569" s="225"/>
      <c r="M569" s="225"/>
      <c r="N569" s="224"/>
      <c r="O569" s="225"/>
      <c r="P569" s="225"/>
      <c r="Q569" s="225"/>
      <c r="R569" s="225"/>
      <c r="S569" s="225"/>
      <c r="T569" s="225"/>
      <c r="U569" s="225"/>
      <c r="V569" s="225"/>
      <c r="W569" s="225"/>
      <c r="X569" s="225"/>
      <c r="Y569" s="225"/>
      <c r="Z569" s="225"/>
    </row>
    <row r="570" spans="1:26" ht="15.75" customHeight="1">
      <c r="A570" s="224"/>
      <c r="B570" s="225"/>
      <c r="C570" s="225"/>
      <c r="D570" s="224"/>
      <c r="E570" s="225"/>
      <c r="F570" s="225"/>
      <c r="G570" s="225"/>
      <c r="H570" s="225"/>
      <c r="I570" s="225"/>
      <c r="J570" s="225"/>
      <c r="K570" s="225"/>
      <c r="L570" s="225"/>
      <c r="M570" s="225"/>
      <c r="N570" s="224"/>
      <c r="O570" s="225"/>
      <c r="P570" s="225"/>
      <c r="Q570" s="225"/>
      <c r="R570" s="225"/>
      <c r="S570" s="225"/>
      <c r="T570" s="225"/>
      <c r="U570" s="225"/>
      <c r="V570" s="225"/>
      <c r="W570" s="225"/>
      <c r="X570" s="225"/>
      <c r="Y570" s="225"/>
      <c r="Z570" s="225"/>
    </row>
    <row r="571" spans="1:26" ht="15.75" customHeight="1">
      <c r="A571" s="224"/>
      <c r="B571" s="225"/>
      <c r="C571" s="225"/>
      <c r="D571" s="224"/>
      <c r="E571" s="225"/>
      <c r="F571" s="225"/>
      <c r="G571" s="225"/>
      <c r="H571" s="225"/>
      <c r="I571" s="225"/>
      <c r="J571" s="225"/>
      <c r="K571" s="225"/>
      <c r="L571" s="225"/>
      <c r="M571" s="225"/>
      <c r="N571" s="224"/>
      <c r="O571" s="225"/>
      <c r="P571" s="225"/>
      <c r="Q571" s="225"/>
      <c r="R571" s="225"/>
      <c r="S571" s="225"/>
      <c r="T571" s="225"/>
      <c r="U571" s="225"/>
      <c r="V571" s="225"/>
      <c r="W571" s="225"/>
      <c r="X571" s="225"/>
      <c r="Y571" s="225"/>
      <c r="Z571" s="225"/>
    </row>
    <row r="572" spans="1:26" ht="15.75" customHeight="1">
      <c r="A572" s="224"/>
      <c r="B572" s="225"/>
      <c r="C572" s="225"/>
      <c r="D572" s="224"/>
      <c r="E572" s="225"/>
      <c r="F572" s="225"/>
      <c r="G572" s="225"/>
      <c r="H572" s="225"/>
      <c r="I572" s="225"/>
      <c r="J572" s="225"/>
      <c r="K572" s="225"/>
      <c r="L572" s="225"/>
      <c r="M572" s="225"/>
      <c r="N572" s="224"/>
      <c r="O572" s="225"/>
      <c r="P572" s="225"/>
      <c r="Q572" s="225"/>
      <c r="R572" s="225"/>
      <c r="S572" s="225"/>
      <c r="T572" s="225"/>
      <c r="U572" s="225"/>
      <c r="V572" s="225"/>
      <c r="W572" s="225"/>
      <c r="X572" s="225"/>
      <c r="Y572" s="225"/>
      <c r="Z572" s="225"/>
    </row>
    <row r="573" spans="1:26" ht="15.75" customHeight="1">
      <c r="A573" s="224"/>
      <c r="B573" s="225"/>
      <c r="C573" s="225"/>
      <c r="D573" s="224"/>
      <c r="E573" s="225"/>
      <c r="F573" s="225"/>
      <c r="G573" s="225"/>
      <c r="H573" s="225"/>
      <c r="I573" s="225"/>
      <c r="J573" s="225"/>
      <c r="K573" s="225"/>
      <c r="L573" s="225"/>
      <c r="M573" s="225"/>
      <c r="N573" s="224"/>
      <c r="O573" s="225"/>
      <c r="P573" s="225"/>
      <c r="Q573" s="225"/>
      <c r="R573" s="225"/>
      <c r="S573" s="225"/>
      <c r="T573" s="225"/>
      <c r="U573" s="225"/>
      <c r="V573" s="225"/>
      <c r="W573" s="225"/>
      <c r="X573" s="225"/>
      <c r="Y573" s="225"/>
      <c r="Z573" s="225"/>
    </row>
    <row r="574" spans="1:26" ht="15.75" customHeight="1">
      <c r="A574" s="224"/>
      <c r="B574" s="225"/>
      <c r="C574" s="225"/>
      <c r="D574" s="224"/>
      <c r="E574" s="225"/>
      <c r="F574" s="225"/>
      <c r="G574" s="225"/>
      <c r="H574" s="225"/>
      <c r="I574" s="225"/>
      <c r="J574" s="225"/>
      <c r="K574" s="225"/>
      <c r="L574" s="225"/>
      <c r="M574" s="225"/>
      <c r="N574" s="224"/>
      <c r="O574" s="225"/>
      <c r="P574" s="225"/>
      <c r="Q574" s="225"/>
      <c r="R574" s="225"/>
      <c r="S574" s="225"/>
      <c r="T574" s="225"/>
      <c r="U574" s="225"/>
      <c r="V574" s="225"/>
      <c r="W574" s="225"/>
      <c r="X574" s="225"/>
      <c r="Y574" s="225"/>
      <c r="Z574" s="225"/>
    </row>
    <row r="575" spans="1:26" ht="15.75" customHeight="1">
      <c r="A575" s="224"/>
      <c r="B575" s="225"/>
      <c r="C575" s="225"/>
      <c r="D575" s="224"/>
      <c r="E575" s="225"/>
      <c r="F575" s="225"/>
      <c r="G575" s="225"/>
      <c r="H575" s="225"/>
      <c r="I575" s="225"/>
      <c r="J575" s="225"/>
      <c r="K575" s="225"/>
      <c r="L575" s="225"/>
      <c r="M575" s="225"/>
      <c r="N575" s="224"/>
      <c r="O575" s="225"/>
      <c r="P575" s="225"/>
      <c r="Q575" s="225"/>
      <c r="R575" s="225"/>
      <c r="S575" s="225"/>
      <c r="T575" s="225"/>
      <c r="U575" s="225"/>
      <c r="V575" s="225"/>
      <c r="W575" s="225"/>
      <c r="X575" s="225"/>
      <c r="Y575" s="225"/>
      <c r="Z575" s="225"/>
    </row>
    <row r="576" spans="1:26" ht="15.75" customHeight="1">
      <c r="A576" s="224"/>
      <c r="B576" s="225"/>
      <c r="C576" s="225"/>
      <c r="D576" s="224"/>
      <c r="E576" s="225"/>
      <c r="F576" s="225"/>
      <c r="G576" s="225"/>
      <c r="H576" s="225"/>
      <c r="I576" s="225"/>
      <c r="J576" s="225"/>
      <c r="K576" s="225"/>
      <c r="L576" s="225"/>
      <c r="M576" s="225"/>
      <c r="N576" s="224"/>
      <c r="O576" s="225"/>
      <c r="P576" s="225"/>
      <c r="Q576" s="225"/>
      <c r="R576" s="225"/>
      <c r="S576" s="225"/>
      <c r="T576" s="225"/>
      <c r="U576" s="225"/>
      <c r="V576" s="225"/>
      <c r="W576" s="225"/>
      <c r="X576" s="225"/>
      <c r="Y576" s="225"/>
      <c r="Z576" s="225"/>
    </row>
    <row r="577" spans="1:26" ht="15.75" customHeight="1">
      <c r="A577" s="224"/>
      <c r="B577" s="225"/>
      <c r="C577" s="225"/>
      <c r="D577" s="224"/>
      <c r="E577" s="225"/>
      <c r="F577" s="225"/>
      <c r="G577" s="225"/>
      <c r="H577" s="225"/>
      <c r="I577" s="225"/>
      <c r="J577" s="225"/>
      <c r="K577" s="225"/>
      <c r="L577" s="225"/>
      <c r="M577" s="225"/>
      <c r="N577" s="224"/>
      <c r="O577" s="225"/>
      <c r="P577" s="225"/>
      <c r="Q577" s="225"/>
      <c r="R577" s="225"/>
      <c r="S577" s="225"/>
      <c r="T577" s="225"/>
      <c r="U577" s="225"/>
      <c r="V577" s="225"/>
      <c r="W577" s="225"/>
      <c r="X577" s="225"/>
      <c r="Y577" s="225"/>
      <c r="Z577" s="225"/>
    </row>
    <row r="578" spans="1:26" ht="15.75" customHeight="1">
      <c r="A578" s="224"/>
      <c r="B578" s="225"/>
      <c r="C578" s="225"/>
      <c r="D578" s="224"/>
      <c r="E578" s="225"/>
      <c r="F578" s="225"/>
      <c r="G578" s="225"/>
      <c r="H578" s="225"/>
      <c r="I578" s="225"/>
      <c r="J578" s="225"/>
      <c r="K578" s="225"/>
      <c r="L578" s="225"/>
      <c r="M578" s="225"/>
      <c r="N578" s="224"/>
      <c r="O578" s="225"/>
      <c r="P578" s="225"/>
      <c r="Q578" s="225"/>
      <c r="R578" s="225"/>
      <c r="S578" s="225"/>
      <c r="T578" s="225"/>
      <c r="U578" s="225"/>
      <c r="V578" s="225"/>
      <c r="W578" s="225"/>
      <c r="X578" s="225"/>
      <c r="Y578" s="225"/>
      <c r="Z578" s="225"/>
    </row>
    <row r="579" spans="1:26" ht="15.75" customHeight="1">
      <c r="A579" s="224"/>
      <c r="B579" s="225"/>
      <c r="C579" s="225"/>
      <c r="D579" s="224"/>
      <c r="E579" s="225"/>
      <c r="F579" s="225"/>
      <c r="G579" s="225"/>
      <c r="H579" s="225"/>
      <c r="I579" s="225"/>
      <c r="J579" s="225"/>
      <c r="K579" s="225"/>
      <c r="L579" s="225"/>
      <c r="M579" s="225"/>
      <c r="N579" s="224"/>
      <c r="O579" s="225"/>
      <c r="P579" s="225"/>
      <c r="Q579" s="225"/>
      <c r="R579" s="225"/>
      <c r="S579" s="225"/>
      <c r="T579" s="225"/>
      <c r="U579" s="225"/>
      <c r="V579" s="225"/>
      <c r="W579" s="225"/>
      <c r="X579" s="225"/>
      <c r="Y579" s="225"/>
      <c r="Z579" s="225"/>
    </row>
    <row r="580" spans="1:26" ht="15.75" customHeight="1">
      <c r="A580" s="224"/>
      <c r="B580" s="225"/>
      <c r="C580" s="225"/>
      <c r="D580" s="224"/>
      <c r="E580" s="225"/>
      <c r="F580" s="225"/>
      <c r="G580" s="225"/>
      <c r="H580" s="225"/>
      <c r="I580" s="225"/>
      <c r="J580" s="225"/>
      <c r="K580" s="225"/>
      <c r="L580" s="225"/>
      <c r="M580" s="225"/>
      <c r="N580" s="224"/>
      <c r="O580" s="225"/>
      <c r="P580" s="225"/>
      <c r="Q580" s="225"/>
      <c r="R580" s="225"/>
      <c r="S580" s="225"/>
      <c r="T580" s="225"/>
      <c r="U580" s="225"/>
      <c r="V580" s="225"/>
      <c r="W580" s="225"/>
      <c r="X580" s="225"/>
      <c r="Y580" s="225"/>
      <c r="Z580" s="225"/>
    </row>
    <row r="581" spans="1:26" ht="15.75" customHeight="1">
      <c r="A581" s="224"/>
      <c r="B581" s="225"/>
      <c r="C581" s="225"/>
      <c r="D581" s="224"/>
      <c r="E581" s="225"/>
      <c r="F581" s="225"/>
      <c r="G581" s="225"/>
      <c r="H581" s="225"/>
      <c r="I581" s="225"/>
      <c r="J581" s="225"/>
      <c r="K581" s="225"/>
      <c r="L581" s="225"/>
      <c r="M581" s="225"/>
      <c r="N581" s="224"/>
      <c r="O581" s="225"/>
      <c r="P581" s="225"/>
      <c r="Q581" s="225"/>
      <c r="R581" s="225"/>
      <c r="S581" s="225"/>
      <c r="T581" s="225"/>
      <c r="U581" s="225"/>
      <c r="V581" s="225"/>
      <c r="W581" s="225"/>
      <c r="X581" s="225"/>
      <c r="Y581" s="225"/>
      <c r="Z581" s="225"/>
    </row>
    <row r="582" spans="1:26" ht="15.75" customHeight="1">
      <c r="A582" s="224"/>
      <c r="B582" s="225"/>
      <c r="C582" s="225"/>
      <c r="D582" s="224"/>
      <c r="E582" s="225"/>
      <c r="F582" s="225"/>
      <c r="G582" s="225"/>
      <c r="H582" s="225"/>
      <c r="I582" s="225"/>
      <c r="J582" s="225"/>
      <c r="K582" s="225"/>
      <c r="L582" s="225"/>
      <c r="M582" s="225"/>
      <c r="N582" s="224"/>
      <c r="O582" s="225"/>
      <c r="P582" s="225"/>
      <c r="Q582" s="225"/>
      <c r="R582" s="225"/>
      <c r="S582" s="225"/>
      <c r="T582" s="225"/>
      <c r="U582" s="225"/>
      <c r="V582" s="225"/>
      <c r="W582" s="225"/>
      <c r="X582" s="225"/>
      <c r="Y582" s="225"/>
      <c r="Z582" s="225"/>
    </row>
    <row r="583" spans="1:26" ht="15.75" customHeight="1">
      <c r="A583" s="224"/>
      <c r="B583" s="225"/>
      <c r="C583" s="225"/>
      <c r="D583" s="224"/>
      <c r="E583" s="225"/>
      <c r="F583" s="225"/>
      <c r="G583" s="225"/>
      <c r="H583" s="225"/>
      <c r="I583" s="225"/>
      <c r="J583" s="225"/>
      <c r="K583" s="225"/>
      <c r="L583" s="225"/>
      <c r="M583" s="225"/>
      <c r="N583" s="224"/>
      <c r="O583" s="225"/>
      <c r="P583" s="225"/>
      <c r="Q583" s="225"/>
      <c r="R583" s="225"/>
      <c r="S583" s="225"/>
      <c r="T583" s="225"/>
      <c r="U583" s="225"/>
      <c r="V583" s="225"/>
      <c r="W583" s="225"/>
      <c r="X583" s="225"/>
      <c r="Y583" s="225"/>
      <c r="Z583" s="225"/>
    </row>
    <row r="584" spans="1:26" ht="15.75" customHeight="1">
      <c r="A584" s="224"/>
      <c r="B584" s="225"/>
      <c r="C584" s="225"/>
      <c r="D584" s="224"/>
      <c r="E584" s="225"/>
      <c r="F584" s="225"/>
      <c r="G584" s="225"/>
      <c r="H584" s="225"/>
      <c r="I584" s="225"/>
      <c r="J584" s="225"/>
      <c r="K584" s="225"/>
      <c r="L584" s="225"/>
      <c r="M584" s="225"/>
      <c r="N584" s="224"/>
      <c r="O584" s="225"/>
      <c r="P584" s="225"/>
      <c r="Q584" s="225"/>
      <c r="R584" s="225"/>
      <c r="S584" s="225"/>
      <c r="T584" s="225"/>
      <c r="U584" s="225"/>
      <c r="V584" s="225"/>
      <c r="W584" s="225"/>
      <c r="X584" s="225"/>
      <c r="Y584" s="225"/>
      <c r="Z584" s="225"/>
    </row>
    <row r="585" spans="1:26" ht="15.75" customHeight="1">
      <c r="A585" s="224"/>
      <c r="B585" s="225"/>
      <c r="C585" s="225"/>
      <c r="D585" s="224"/>
      <c r="E585" s="225"/>
      <c r="F585" s="225"/>
      <c r="G585" s="225"/>
      <c r="H585" s="225"/>
      <c r="I585" s="225"/>
      <c r="J585" s="225"/>
      <c r="K585" s="225"/>
      <c r="L585" s="225"/>
      <c r="M585" s="225"/>
      <c r="N585" s="224"/>
      <c r="O585" s="225"/>
      <c r="P585" s="225"/>
      <c r="Q585" s="225"/>
      <c r="R585" s="225"/>
      <c r="S585" s="225"/>
      <c r="T585" s="225"/>
      <c r="U585" s="225"/>
      <c r="V585" s="225"/>
      <c r="W585" s="225"/>
      <c r="X585" s="225"/>
      <c r="Y585" s="225"/>
      <c r="Z585" s="225"/>
    </row>
    <row r="586" spans="1:26" ht="15.75" customHeight="1">
      <c r="A586" s="224"/>
      <c r="B586" s="225"/>
      <c r="C586" s="225"/>
      <c r="D586" s="224"/>
      <c r="E586" s="225"/>
      <c r="F586" s="225"/>
      <c r="G586" s="225"/>
      <c r="H586" s="225"/>
      <c r="I586" s="225"/>
      <c r="J586" s="225"/>
      <c r="K586" s="225"/>
      <c r="L586" s="225"/>
      <c r="M586" s="225"/>
      <c r="N586" s="224"/>
      <c r="O586" s="225"/>
      <c r="P586" s="225"/>
      <c r="Q586" s="225"/>
      <c r="R586" s="225"/>
      <c r="S586" s="225"/>
      <c r="T586" s="225"/>
      <c r="U586" s="225"/>
      <c r="V586" s="225"/>
      <c r="W586" s="225"/>
      <c r="X586" s="225"/>
      <c r="Y586" s="225"/>
      <c r="Z586" s="225"/>
    </row>
    <row r="587" spans="1:26" ht="15.75" customHeight="1">
      <c r="A587" s="224"/>
      <c r="B587" s="225"/>
      <c r="C587" s="225"/>
      <c r="D587" s="224"/>
      <c r="E587" s="225"/>
      <c r="F587" s="225"/>
      <c r="G587" s="225"/>
      <c r="H587" s="225"/>
      <c r="I587" s="225"/>
      <c r="J587" s="225"/>
      <c r="K587" s="225"/>
      <c r="L587" s="225"/>
      <c r="M587" s="225"/>
      <c r="N587" s="224"/>
      <c r="O587" s="225"/>
      <c r="P587" s="225"/>
      <c r="Q587" s="225"/>
      <c r="R587" s="225"/>
      <c r="S587" s="225"/>
      <c r="T587" s="225"/>
      <c r="U587" s="225"/>
      <c r="V587" s="225"/>
      <c r="W587" s="225"/>
      <c r="X587" s="225"/>
      <c r="Y587" s="225"/>
      <c r="Z587" s="225"/>
    </row>
    <row r="588" spans="1:26" ht="15.75" customHeight="1">
      <c r="A588" s="224"/>
      <c r="B588" s="225"/>
      <c r="C588" s="225"/>
      <c r="D588" s="224"/>
      <c r="E588" s="225"/>
      <c r="F588" s="225"/>
      <c r="G588" s="225"/>
      <c r="H588" s="225"/>
      <c r="I588" s="225"/>
      <c r="J588" s="225"/>
      <c r="K588" s="225"/>
      <c r="L588" s="225"/>
      <c r="M588" s="225"/>
      <c r="N588" s="224"/>
      <c r="O588" s="225"/>
      <c r="P588" s="225"/>
      <c r="Q588" s="225"/>
      <c r="R588" s="225"/>
      <c r="S588" s="225"/>
      <c r="T588" s="225"/>
      <c r="U588" s="225"/>
      <c r="V588" s="225"/>
      <c r="W588" s="225"/>
      <c r="X588" s="225"/>
      <c r="Y588" s="225"/>
      <c r="Z588" s="225"/>
    </row>
    <row r="589" spans="1:26" ht="15.75" customHeight="1">
      <c r="A589" s="224"/>
      <c r="B589" s="225"/>
      <c r="C589" s="225"/>
      <c r="D589" s="224"/>
      <c r="E589" s="225"/>
      <c r="F589" s="225"/>
      <c r="G589" s="225"/>
      <c r="H589" s="225"/>
      <c r="I589" s="225"/>
      <c r="J589" s="225"/>
      <c r="K589" s="225"/>
      <c r="L589" s="225"/>
      <c r="M589" s="225"/>
      <c r="N589" s="224"/>
      <c r="O589" s="225"/>
      <c r="P589" s="225"/>
      <c r="Q589" s="225"/>
      <c r="R589" s="225"/>
      <c r="S589" s="225"/>
      <c r="T589" s="225"/>
      <c r="U589" s="225"/>
      <c r="V589" s="225"/>
      <c r="W589" s="225"/>
      <c r="X589" s="225"/>
      <c r="Y589" s="225"/>
      <c r="Z589" s="225"/>
    </row>
    <row r="590" spans="1:26" ht="15.75" customHeight="1">
      <c r="A590" s="224"/>
      <c r="B590" s="225"/>
      <c r="C590" s="225"/>
      <c r="D590" s="224"/>
      <c r="E590" s="225"/>
      <c r="F590" s="225"/>
      <c r="G590" s="225"/>
      <c r="H590" s="225"/>
      <c r="I590" s="225"/>
      <c r="J590" s="225"/>
      <c r="K590" s="225"/>
      <c r="L590" s="225"/>
      <c r="M590" s="225"/>
      <c r="N590" s="224"/>
      <c r="O590" s="225"/>
      <c r="P590" s="225"/>
      <c r="Q590" s="225"/>
      <c r="R590" s="225"/>
      <c r="S590" s="225"/>
      <c r="T590" s="225"/>
      <c r="U590" s="225"/>
      <c r="V590" s="225"/>
      <c r="W590" s="225"/>
      <c r="X590" s="225"/>
      <c r="Y590" s="225"/>
      <c r="Z590" s="225"/>
    </row>
    <row r="591" spans="1:26" ht="15.75" customHeight="1">
      <c r="A591" s="224"/>
      <c r="B591" s="225"/>
      <c r="C591" s="225"/>
      <c r="D591" s="224"/>
      <c r="E591" s="225"/>
      <c r="F591" s="225"/>
      <c r="G591" s="225"/>
      <c r="H591" s="225"/>
      <c r="I591" s="225"/>
      <c r="J591" s="225"/>
      <c r="K591" s="225"/>
      <c r="L591" s="225"/>
      <c r="M591" s="225"/>
      <c r="N591" s="224"/>
      <c r="O591" s="225"/>
      <c r="P591" s="225"/>
      <c r="Q591" s="225"/>
      <c r="R591" s="225"/>
      <c r="S591" s="225"/>
      <c r="T591" s="225"/>
      <c r="U591" s="225"/>
      <c r="V591" s="225"/>
      <c r="W591" s="225"/>
      <c r="X591" s="225"/>
      <c r="Y591" s="225"/>
      <c r="Z591" s="225"/>
    </row>
    <row r="592" spans="1:26" ht="15.75" customHeight="1">
      <c r="A592" s="224"/>
      <c r="B592" s="225"/>
      <c r="C592" s="225"/>
      <c r="D592" s="224"/>
      <c r="E592" s="225"/>
      <c r="F592" s="225"/>
      <c r="G592" s="225"/>
      <c r="H592" s="225"/>
      <c r="I592" s="225"/>
      <c r="J592" s="225"/>
      <c r="K592" s="225"/>
      <c r="L592" s="225"/>
      <c r="M592" s="225"/>
      <c r="N592" s="224"/>
      <c r="O592" s="225"/>
      <c r="P592" s="225"/>
      <c r="Q592" s="225"/>
      <c r="R592" s="225"/>
      <c r="S592" s="225"/>
      <c r="T592" s="225"/>
      <c r="U592" s="225"/>
      <c r="V592" s="225"/>
      <c r="W592" s="225"/>
      <c r="X592" s="225"/>
      <c r="Y592" s="225"/>
      <c r="Z592" s="225"/>
    </row>
    <row r="593" spans="1:26" ht="15.75" customHeight="1">
      <c r="A593" s="224"/>
      <c r="B593" s="225"/>
      <c r="C593" s="225"/>
      <c r="D593" s="224"/>
      <c r="E593" s="225"/>
      <c r="F593" s="225"/>
      <c r="G593" s="225"/>
      <c r="H593" s="225"/>
      <c r="I593" s="225"/>
      <c r="J593" s="225"/>
      <c r="K593" s="225"/>
      <c r="L593" s="225"/>
      <c r="M593" s="225"/>
      <c r="N593" s="224"/>
      <c r="O593" s="225"/>
      <c r="P593" s="225"/>
      <c r="Q593" s="225"/>
      <c r="R593" s="225"/>
      <c r="S593" s="225"/>
      <c r="T593" s="225"/>
      <c r="U593" s="225"/>
      <c r="V593" s="225"/>
      <c r="W593" s="225"/>
      <c r="X593" s="225"/>
      <c r="Y593" s="225"/>
      <c r="Z593" s="225"/>
    </row>
    <row r="594" spans="1:26" ht="15.75" customHeight="1">
      <c r="A594" s="224"/>
      <c r="B594" s="225"/>
      <c r="C594" s="225"/>
      <c r="D594" s="224"/>
      <c r="E594" s="225"/>
      <c r="F594" s="225"/>
      <c r="G594" s="225"/>
      <c r="H594" s="225"/>
      <c r="I594" s="225"/>
      <c r="J594" s="225"/>
      <c r="K594" s="225"/>
      <c r="L594" s="225"/>
      <c r="M594" s="225"/>
      <c r="N594" s="224"/>
      <c r="O594" s="225"/>
      <c r="P594" s="225"/>
      <c r="Q594" s="225"/>
      <c r="R594" s="225"/>
      <c r="S594" s="225"/>
      <c r="T594" s="225"/>
      <c r="U594" s="225"/>
      <c r="V594" s="225"/>
      <c r="W594" s="225"/>
      <c r="X594" s="225"/>
      <c r="Y594" s="225"/>
      <c r="Z594" s="225"/>
    </row>
    <row r="595" spans="1:26" ht="15.75" customHeight="1">
      <c r="A595" s="224"/>
      <c r="B595" s="225"/>
      <c r="C595" s="225"/>
      <c r="D595" s="224"/>
      <c r="E595" s="225"/>
      <c r="F595" s="225"/>
      <c r="G595" s="225"/>
      <c r="H595" s="225"/>
      <c r="I595" s="225"/>
      <c r="J595" s="225"/>
      <c r="K595" s="225"/>
      <c r="L595" s="225"/>
      <c r="M595" s="225"/>
      <c r="N595" s="224"/>
      <c r="O595" s="225"/>
      <c r="P595" s="225"/>
      <c r="Q595" s="225"/>
      <c r="R595" s="225"/>
      <c r="S595" s="225"/>
      <c r="T595" s="225"/>
      <c r="U595" s="225"/>
      <c r="V595" s="225"/>
      <c r="W595" s="225"/>
      <c r="X595" s="225"/>
      <c r="Y595" s="225"/>
      <c r="Z595" s="225"/>
    </row>
    <row r="596" spans="1:26" ht="15.75" customHeight="1">
      <c r="A596" s="224"/>
      <c r="B596" s="225"/>
      <c r="C596" s="225"/>
      <c r="D596" s="224"/>
      <c r="E596" s="225"/>
      <c r="F596" s="225"/>
      <c r="G596" s="225"/>
      <c r="H596" s="225"/>
      <c r="I596" s="225"/>
      <c r="J596" s="225"/>
      <c r="K596" s="225"/>
      <c r="L596" s="225"/>
      <c r="M596" s="225"/>
      <c r="N596" s="224"/>
      <c r="O596" s="225"/>
      <c r="P596" s="225"/>
      <c r="Q596" s="225"/>
      <c r="R596" s="225"/>
      <c r="S596" s="225"/>
      <c r="T596" s="225"/>
      <c r="U596" s="225"/>
      <c r="V596" s="225"/>
      <c r="W596" s="225"/>
      <c r="X596" s="225"/>
      <c r="Y596" s="225"/>
      <c r="Z596" s="225"/>
    </row>
    <row r="597" spans="1:26" ht="15.75" customHeight="1">
      <c r="A597" s="224"/>
      <c r="B597" s="225"/>
      <c r="C597" s="225"/>
      <c r="D597" s="224"/>
      <c r="E597" s="225"/>
      <c r="F597" s="225"/>
      <c r="G597" s="225"/>
      <c r="H597" s="225"/>
      <c r="I597" s="225"/>
      <c r="J597" s="225"/>
      <c r="K597" s="225"/>
      <c r="L597" s="225"/>
      <c r="M597" s="225"/>
      <c r="N597" s="224"/>
      <c r="O597" s="225"/>
      <c r="P597" s="225"/>
      <c r="Q597" s="225"/>
      <c r="R597" s="225"/>
      <c r="S597" s="225"/>
      <c r="T597" s="225"/>
      <c r="U597" s="225"/>
      <c r="V597" s="225"/>
      <c r="W597" s="225"/>
      <c r="X597" s="225"/>
      <c r="Y597" s="225"/>
      <c r="Z597" s="225"/>
    </row>
    <row r="598" spans="1:26" ht="15.75" customHeight="1">
      <c r="A598" s="224"/>
      <c r="B598" s="225"/>
      <c r="C598" s="225"/>
      <c r="D598" s="224"/>
      <c r="E598" s="225"/>
      <c r="F598" s="225"/>
      <c r="G598" s="225"/>
      <c r="H598" s="225"/>
      <c r="I598" s="225"/>
      <c r="J598" s="225"/>
      <c r="K598" s="225"/>
      <c r="L598" s="225"/>
      <c r="M598" s="225"/>
      <c r="N598" s="224"/>
      <c r="O598" s="225"/>
      <c r="P598" s="225"/>
      <c r="Q598" s="225"/>
      <c r="R598" s="225"/>
      <c r="S598" s="225"/>
      <c r="T598" s="225"/>
      <c r="U598" s="225"/>
      <c r="V598" s="225"/>
      <c r="W598" s="225"/>
      <c r="X598" s="225"/>
      <c r="Y598" s="225"/>
      <c r="Z598" s="225"/>
    </row>
    <row r="599" spans="1:26" ht="15.75" customHeight="1">
      <c r="A599" s="224"/>
      <c r="B599" s="225"/>
      <c r="C599" s="225"/>
      <c r="D599" s="224"/>
      <c r="E599" s="225"/>
      <c r="F599" s="225"/>
      <c r="G599" s="225"/>
      <c r="H599" s="225"/>
      <c r="I599" s="225"/>
      <c r="J599" s="225"/>
      <c r="K599" s="225"/>
      <c r="L599" s="225"/>
      <c r="M599" s="225"/>
      <c r="N599" s="224"/>
      <c r="O599" s="225"/>
      <c r="P599" s="225"/>
      <c r="Q599" s="225"/>
      <c r="R599" s="225"/>
      <c r="S599" s="225"/>
      <c r="T599" s="225"/>
      <c r="U599" s="225"/>
      <c r="V599" s="225"/>
      <c r="W599" s="225"/>
      <c r="X599" s="225"/>
      <c r="Y599" s="225"/>
      <c r="Z599" s="225"/>
    </row>
    <row r="600" spans="1:26" ht="15.75" customHeight="1">
      <c r="A600" s="224"/>
      <c r="B600" s="225"/>
      <c r="C600" s="225"/>
      <c r="D600" s="224"/>
      <c r="E600" s="225"/>
      <c r="F600" s="225"/>
      <c r="G600" s="225"/>
      <c r="H600" s="225"/>
      <c r="I600" s="225"/>
      <c r="J600" s="225"/>
      <c r="K600" s="225"/>
      <c r="L600" s="225"/>
      <c r="M600" s="225"/>
      <c r="N600" s="224"/>
      <c r="O600" s="225"/>
      <c r="P600" s="225"/>
      <c r="Q600" s="225"/>
      <c r="R600" s="225"/>
      <c r="S600" s="225"/>
      <c r="T600" s="225"/>
      <c r="U600" s="225"/>
      <c r="V600" s="225"/>
      <c r="W600" s="225"/>
      <c r="X600" s="225"/>
      <c r="Y600" s="225"/>
      <c r="Z600" s="225"/>
    </row>
    <row r="601" spans="1:26" ht="15.75" customHeight="1">
      <c r="A601" s="224"/>
      <c r="B601" s="225"/>
      <c r="C601" s="225"/>
      <c r="D601" s="224"/>
      <c r="E601" s="225"/>
      <c r="F601" s="225"/>
      <c r="G601" s="225"/>
      <c r="H601" s="225"/>
      <c r="I601" s="225"/>
      <c r="J601" s="225"/>
      <c r="K601" s="225"/>
      <c r="L601" s="225"/>
      <c r="M601" s="225"/>
      <c r="N601" s="224"/>
      <c r="O601" s="225"/>
      <c r="P601" s="225"/>
      <c r="Q601" s="225"/>
      <c r="R601" s="225"/>
      <c r="S601" s="225"/>
      <c r="T601" s="225"/>
      <c r="U601" s="225"/>
      <c r="V601" s="225"/>
      <c r="W601" s="225"/>
      <c r="X601" s="225"/>
      <c r="Y601" s="225"/>
      <c r="Z601" s="225"/>
    </row>
    <row r="602" spans="1:26" ht="15.75" customHeight="1">
      <c r="A602" s="224"/>
      <c r="B602" s="225"/>
      <c r="C602" s="225"/>
      <c r="D602" s="224"/>
      <c r="E602" s="225"/>
      <c r="F602" s="225"/>
      <c r="G602" s="225"/>
      <c r="H602" s="225"/>
      <c r="I602" s="225"/>
      <c r="J602" s="225"/>
      <c r="K602" s="225"/>
      <c r="L602" s="225"/>
      <c r="M602" s="225"/>
      <c r="N602" s="224"/>
      <c r="O602" s="225"/>
      <c r="P602" s="225"/>
      <c r="Q602" s="225"/>
      <c r="R602" s="225"/>
      <c r="S602" s="225"/>
      <c r="T602" s="225"/>
      <c r="U602" s="225"/>
      <c r="V602" s="225"/>
      <c r="W602" s="225"/>
      <c r="X602" s="225"/>
      <c r="Y602" s="225"/>
      <c r="Z602" s="225"/>
    </row>
    <row r="603" spans="1:26" ht="15.75" customHeight="1">
      <c r="A603" s="224"/>
      <c r="B603" s="225"/>
      <c r="C603" s="225"/>
      <c r="D603" s="224"/>
      <c r="E603" s="225"/>
      <c r="F603" s="225"/>
      <c r="G603" s="225"/>
      <c r="H603" s="225"/>
      <c r="I603" s="225"/>
      <c r="J603" s="225"/>
      <c r="K603" s="225"/>
      <c r="L603" s="225"/>
      <c r="M603" s="225"/>
      <c r="N603" s="224"/>
      <c r="O603" s="225"/>
      <c r="P603" s="225"/>
      <c r="Q603" s="225"/>
      <c r="R603" s="225"/>
      <c r="S603" s="225"/>
      <c r="T603" s="225"/>
      <c r="U603" s="225"/>
      <c r="V603" s="225"/>
      <c r="W603" s="225"/>
      <c r="X603" s="225"/>
      <c r="Y603" s="225"/>
      <c r="Z603" s="225"/>
    </row>
    <row r="604" spans="1:26" ht="15.75" customHeight="1">
      <c r="A604" s="224"/>
      <c r="B604" s="225"/>
      <c r="C604" s="225"/>
      <c r="D604" s="224"/>
      <c r="E604" s="225"/>
      <c r="F604" s="225"/>
      <c r="G604" s="225"/>
      <c r="H604" s="225"/>
      <c r="I604" s="225"/>
      <c r="J604" s="225"/>
      <c r="K604" s="225"/>
      <c r="L604" s="225"/>
      <c r="M604" s="225"/>
      <c r="N604" s="224"/>
      <c r="O604" s="225"/>
      <c r="P604" s="225"/>
      <c r="Q604" s="225"/>
      <c r="R604" s="225"/>
      <c r="S604" s="225"/>
      <c r="T604" s="225"/>
      <c r="U604" s="225"/>
      <c r="V604" s="225"/>
      <c r="W604" s="225"/>
      <c r="X604" s="225"/>
      <c r="Y604" s="225"/>
      <c r="Z604" s="225"/>
    </row>
    <row r="605" spans="1:26" ht="15.75" customHeight="1">
      <c r="A605" s="224"/>
      <c r="B605" s="225"/>
      <c r="C605" s="225"/>
      <c r="D605" s="224"/>
      <c r="E605" s="225"/>
      <c r="F605" s="225"/>
      <c r="G605" s="225"/>
      <c r="H605" s="225"/>
      <c r="I605" s="225"/>
      <c r="J605" s="225"/>
      <c r="K605" s="225"/>
      <c r="L605" s="225"/>
      <c r="M605" s="225"/>
      <c r="N605" s="224"/>
      <c r="O605" s="225"/>
      <c r="P605" s="225"/>
      <c r="Q605" s="225"/>
      <c r="R605" s="225"/>
      <c r="S605" s="225"/>
      <c r="T605" s="225"/>
      <c r="U605" s="225"/>
      <c r="V605" s="225"/>
      <c r="W605" s="225"/>
      <c r="X605" s="225"/>
      <c r="Y605" s="225"/>
      <c r="Z605" s="225"/>
    </row>
    <row r="606" spans="1:26" ht="15.75" customHeight="1">
      <c r="A606" s="224"/>
      <c r="B606" s="225"/>
      <c r="C606" s="225"/>
      <c r="D606" s="224"/>
      <c r="E606" s="225"/>
      <c r="F606" s="225"/>
      <c r="G606" s="225"/>
      <c r="H606" s="225"/>
      <c r="I606" s="225"/>
      <c r="J606" s="225"/>
      <c r="K606" s="225"/>
      <c r="L606" s="225"/>
      <c r="M606" s="225"/>
      <c r="N606" s="224"/>
      <c r="O606" s="225"/>
      <c r="P606" s="225"/>
      <c r="Q606" s="225"/>
      <c r="R606" s="225"/>
      <c r="S606" s="225"/>
      <c r="T606" s="225"/>
      <c r="U606" s="225"/>
      <c r="V606" s="225"/>
      <c r="W606" s="225"/>
      <c r="X606" s="225"/>
      <c r="Y606" s="225"/>
      <c r="Z606" s="225"/>
    </row>
    <row r="607" spans="1:26" ht="15.75" customHeight="1">
      <c r="A607" s="224"/>
      <c r="B607" s="225"/>
      <c r="C607" s="225"/>
      <c r="D607" s="224"/>
      <c r="E607" s="225"/>
      <c r="F607" s="225"/>
      <c r="G607" s="225"/>
      <c r="H607" s="225"/>
      <c r="I607" s="225"/>
      <c r="J607" s="225"/>
      <c r="K607" s="225"/>
      <c r="L607" s="225"/>
      <c r="M607" s="225"/>
      <c r="N607" s="224"/>
      <c r="O607" s="225"/>
      <c r="P607" s="225"/>
      <c r="Q607" s="225"/>
      <c r="R607" s="225"/>
      <c r="S607" s="225"/>
      <c r="T607" s="225"/>
      <c r="U607" s="225"/>
      <c r="V607" s="225"/>
      <c r="W607" s="225"/>
      <c r="X607" s="225"/>
      <c r="Y607" s="225"/>
      <c r="Z607" s="225"/>
    </row>
    <row r="608" spans="1:26" ht="15.75" customHeight="1">
      <c r="A608" s="224"/>
      <c r="B608" s="225"/>
      <c r="C608" s="225"/>
      <c r="D608" s="224"/>
      <c r="E608" s="225"/>
      <c r="F608" s="225"/>
      <c r="G608" s="225"/>
      <c r="H608" s="225"/>
      <c r="I608" s="225"/>
      <c r="J608" s="225"/>
      <c r="K608" s="225"/>
      <c r="L608" s="225"/>
      <c r="M608" s="225"/>
      <c r="N608" s="224"/>
      <c r="O608" s="225"/>
      <c r="P608" s="225"/>
      <c r="Q608" s="225"/>
      <c r="R608" s="225"/>
      <c r="S608" s="225"/>
      <c r="T608" s="225"/>
      <c r="U608" s="225"/>
      <c r="V608" s="225"/>
      <c r="W608" s="225"/>
      <c r="X608" s="225"/>
      <c r="Y608" s="225"/>
      <c r="Z608" s="225"/>
    </row>
    <row r="609" spans="1:26" ht="15.75" customHeight="1">
      <c r="A609" s="224"/>
      <c r="B609" s="225"/>
      <c r="C609" s="225"/>
      <c r="D609" s="224"/>
      <c r="E609" s="225"/>
      <c r="F609" s="225"/>
      <c r="G609" s="225"/>
      <c r="H609" s="225"/>
      <c r="I609" s="225"/>
      <c r="J609" s="225"/>
      <c r="K609" s="225"/>
      <c r="L609" s="225"/>
      <c r="M609" s="225"/>
      <c r="N609" s="224"/>
      <c r="O609" s="225"/>
      <c r="P609" s="225"/>
      <c r="Q609" s="225"/>
      <c r="R609" s="225"/>
      <c r="S609" s="225"/>
      <c r="T609" s="225"/>
      <c r="U609" s="225"/>
      <c r="V609" s="225"/>
      <c r="W609" s="225"/>
      <c r="X609" s="225"/>
      <c r="Y609" s="225"/>
      <c r="Z609" s="225"/>
    </row>
    <row r="610" spans="1:26" ht="15.75" customHeight="1">
      <c r="A610" s="224"/>
      <c r="B610" s="225"/>
      <c r="C610" s="225"/>
      <c r="D610" s="224"/>
      <c r="E610" s="225"/>
      <c r="F610" s="225"/>
      <c r="G610" s="225"/>
      <c r="H610" s="225"/>
      <c r="I610" s="225"/>
      <c r="J610" s="225"/>
      <c r="K610" s="225"/>
      <c r="L610" s="225"/>
      <c r="M610" s="225"/>
      <c r="N610" s="224"/>
      <c r="O610" s="225"/>
      <c r="P610" s="225"/>
      <c r="Q610" s="225"/>
      <c r="R610" s="225"/>
      <c r="S610" s="225"/>
      <c r="T610" s="225"/>
      <c r="U610" s="225"/>
      <c r="V610" s="225"/>
      <c r="W610" s="225"/>
      <c r="X610" s="225"/>
      <c r="Y610" s="225"/>
      <c r="Z610" s="225"/>
    </row>
    <row r="611" spans="1:26" ht="15.75" customHeight="1">
      <c r="A611" s="224"/>
      <c r="B611" s="225"/>
      <c r="C611" s="225"/>
      <c r="D611" s="224"/>
      <c r="E611" s="225"/>
      <c r="F611" s="225"/>
      <c r="G611" s="225"/>
      <c r="H611" s="225"/>
      <c r="I611" s="225"/>
      <c r="J611" s="225"/>
      <c r="K611" s="225"/>
      <c r="L611" s="225"/>
      <c r="M611" s="225"/>
      <c r="N611" s="224"/>
      <c r="O611" s="225"/>
      <c r="P611" s="225"/>
      <c r="Q611" s="225"/>
      <c r="R611" s="225"/>
      <c r="S611" s="225"/>
      <c r="T611" s="225"/>
      <c r="U611" s="225"/>
      <c r="V611" s="225"/>
      <c r="W611" s="225"/>
      <c r="X611" s="225"/>
      <c r="Y611" s="225"/>
      <c r="Z611" s="225"/>
    </row>
    <row r="612" spans="1:26" ht="15.75" customHeight="1">
      <c r="A612" s="224"/>
      <c r="B612" s="225"/>
      <c r="C612" s="225"/>
      <c r="D612" s="224"/>
      <c r="E612" s="225"/>
      <c r="F612" s="225"/>
      <c r="G612" s="225"/>
      <c r="H612" s="225"/>
      <c r="I612" s="225"/>
      <c r="J612" s="225"/>
      <c r="K612" s="225"/>
      <c r="L612" s="225"/>
      <c r="M612" s="225"/>
      <c r="N612" s="224"/>
      <c r="O612" s="225"/>
      <c r="P612" s="225"/>
      <c r="Q612" s="225"/>
      <c r="R612" s="225"/>
      <c r="S612" s="225"/>
      <c r="T612" s="225"/>
      <c r="U612" s="225"/>
      <c r="V612" s="225"/>
      <c r="W612" s="225"/>
      <c r="X612" s="225"/>
      <c r="Y612" s="225"/>
      <c r="Z612" s="225"/>
    </row>
    <row r="613" spans="1:26" ht="15.75" customHeight="1">
      <c r="A613" s="224"/>
      <c r="B613" s="225"/>
      <c r="C613" s="225"/>
      <c r="D613" s="224"/>
      <c r="E613" s="225"/>
      <c r="F613" s="225"/>
      <c r="G613" s="225"/>
      <c r="H613" s="225"/>
      <c r="I613" s="225"/>
      <c r="J613" s="225"/>
      <c r="K613" s="225"/>
      <c r="L613" s="225"/>
      <c r="M613" s="225"/>
      <c r="N613" s="224"/>
      <c r="O613" s="225"/>
      <c r="P613" s="225"/>
      <c r="Q613" s="225"/>
      <c r="R613" s="225"/>
      <c r="S613" s="225"/>
      <c r="T613" s="225"/>
      <c r="U613" s="225"/>
      <c r="V613" s="225"/>
      <c r="W613" s="225"/>
      <c r="X613" s="225"/>
      <c r="Y613" s="225"/>
      <c r="Z613" s="225"/>
    </row>
    <row r="614" spans="1:26" ht="15.75" customHeight="1">
      <c r="A614" s="224"/>
      <c r="B614" s="225"/>
      <c r="C614" s="225"/>
      <c r="D614" s="224"/>
      <c r="E614" s="225"/>
      <c r="F614" s="225"/>
      <c r="G614" s="225"/>
      <c r="H614" s="225"/>
      <c r="I614" s="225"/>
      <c r="J614" s="225"/>
      <c r="K614" s="225"/>
      <c r="L614" s="225"/>
      <c r="M614" s="225"/>
      <c r="N614" s="224"/>
      <c r="O614" s="225"/>
      <c r="P614" s="225"/>
      <c r="Q614" s="225"/>
      <c r="R614" s="225"/>
      <c r="S614" s="225"/>
      <c r="T614" s="225"/>
      <c r="U614" s="225"/>
      <c r="V614" s="225"/>
      <c r="W614" s="225"/>
      <c r="X614" s="225"/>
      <c r="Y614" s="225"/>
      <c r="Z614" s="225"/>
    </row>
    <row r="615" spans="1:26" ht="15.75" customHeight="1">
      <c r="A615" s="224"/>
      <c r="B615" s="225"/>
      <c r="C615" s="225"/>
      <c r="D615" s="224"/>
      <c r="E615" s="225"/>
      <c r="F615" s="225"/>
      <c r="G615" s="225"/>
      <c r="H615" s="225"/>
      <c r="I615" s="225"/>
      <c r="J615" s="225"/>
      <c r="K615" s="225"/>
      <c r="L615" s="225"/>
      <c r="M615" s="225"/>
      <c r="N615" s="224"/>
      <c r="O615" s="225"/>
      <c r="P615" s="225"/>
      <c r="Q615" s="225"/>
      <c r="R615" s="225"/>
      <c r="S615" s="225"/>
      <c r="T615" s="225"/>
      <c r="U615" s="225"/>
      <c r="V615" s="225"/>
      <c r="W615" s="225"/>
      <c r="X615" s="225"/>
      <c r="Y615" s="225"/>
      <c r="Z615" s="225"/>
    </row>
    <row r="616" spans="1:26" ht="15.75" customHeight="1">
      <c r="A616" s="224"/>
      <c r="B616" s="225"/>
      <c r="C616" s="225"/>
      <c r="D616" s="224"/>
      <c r="E616" s="225"/>
      <c r="F616" s="225"/>
      <c r="G616" s="225"/>
      <c r="H616" s="225"/>
      <c r="I616" s="225"/>
      <c r="J616" s="225"/>
      <c r="K616" s="225"/>
      <c r="L616" s="225"/>
      <c r="M616" s="225"/>
      <c r="N616" s="224"/>
      <c r="O616" s="225"/>
      <c r="P616" s="225"/>
      <c r="Q616" s="225"/>
      <c r="R616" s="225"/>
      <c r="S616" s="225"/>
      <c r="T616" s="225"/>
      <c r="U616" s="225"/>
      <c r="V616" s="225"/>
      <c r="W616" s="225"/>
      <c r="X616" s="225"/>
      <c r="Y616" s="225"/>
      <c r="Z616" s="225"/>
    </row>
    <row r="617" spans="1:26" ht="15.75" customHeight="1">
      <c r="A617" s="224"/>
      <c r="B617" s="225"/>
      <c r="C617" s="225"/>
      <c r="D617" s="224"/>
      <c r="E617" s="225"/>
      <c r="F617" s="225"/>
      <c r="G617" s="225"/>
      <c r="H617" s="225"/>
      <c r="I617" s="225"/>
      <c r="J617" s="225"/>
      <c r="K617" s="225"/>
      <c r="L617" s="225"/>
      <c r="M617" s="225"/>
      <c r="N617" s="224"/>
      <c r="O617" s="225"/>
      <c r="P617" s="225"/>
      <c r="Q617" s="225"/>
      <c r="R617" s="225"/>
      <c r="S617" s="225"/>
      <c r="T617" s="225"/>
      <c r="U617" s="225"/>
      <c r="V617" s="225"/>
      <c r="W617" s="225"/>
      <c r="X617" s="225"/>
      <c r="Y617" s="225"/>
      <c r="Z617" s="225"/>
    </row>
    <row r="618" spans="1:26" ht="15.75" customHeight="1">
      <c r="A618" s="224"/>
      <c r="B618" s="225"/>
      <c r="C618" s="225"/>
      <c r="D618" s="224"/>
      <c r="E618" s="225"/>
      <c r="F618" s="225"/>
      <c r="G618" s="225"/>
      <c r="H618" s="225"/>
      <c r="I618" s="225"/>
      <c r="J618" s="225"/>
      <c r="K618" s="225"/>
      <c r="L618" s="225"/>
      <c r="M618" s="225"/>
      <c r="N618" s="224"/>
      <c r="O618" s="225"/>
      <c r="P618" s="225"/>
      <c r="Q618" s="225"/>
      <c r="R618" s="225"/>
      <c r="S618" s="225"/>
      <c r="T618" s="225"/>
      <c r="U618" s="225"/>
      <c r="V618" s="225"/>
      <c r="W618" s="225"/>
      <c r="X618" s="225"/>
      <c r="Y618" s="225"/>
      <c r="Z618" s="225"/>
    </row>
    <row r="619" spans="1:26" ht="15.75" customHeight="1">
      <c r="A619" s="224"/>
      <c r="B619" s="225"/>
      <c r="C619" s="225"/>
      <c r="D619" s="224"/>
      <c r="E619" s="225"/>
      <c r="F619" s="225"/>
      <c r="G619" s="225"/>
      <c r="H619" s="225"/>
      <c r="I619" s="225"/>
      <c r="J619" s="225"/>
      <c r="K619" s="225"/>
      <c r="L619" s="225"/>
      <c r="M619" s="225"/>
      <c r="N619" s="224"/>
      <c r="O619" s="225"/>
      <c r="P619" s="225"/>
      <c r="Q619" s="225"/>
      <c r="R619" s="225"/>
      <c r="S619" s="225"/>
      <c r="T619" s="225"/>
      <c r="U619" s="225"/>
      <c r="V619" s="225"/>
      <c r="W619" s="225"/>
      <c r="X619" s="225"/>
      <c r="Y619" s="225"/>
      <c r="Z619" s="225"/>
    </row>
    <row r="620" spans="1:26" ht="15.75" customHeight="1">
      <c r="A620" s="224"/>
      <c r="B620" s="225"/>
      <c r="C620" s="225"/>
      <c r="D620" s="224"/>
      <c r="E620" s="225"/>
      <c r="F620" s="225"/>
      <c r="G620" s="225"/>
      <c r="H620" s="225"/>
      <c r="I620" s="225"/>
      <c r="J620" s="225"/>
      <c r="K620" s="225"/>
      <c r="L620" s="225"/>
      <c r="M620" s="225"/>
      <c r="N620" s="224"/>
      <c r="O620" s="225"/>
      <c r="P620" s="225"/>
      <c r="Q620" s="225"/>
      <c r="R620" s="225"/>
      <c r="S620" s="225"/>
      <c r="T620" s="225"/>
      <c r="U620" s="225"/>
      <c r="V620" s="225"/>
      <c r="W620" s="225"/>
      <c r="X620" s="225"/>
      <c r="Y620" s="225"/>
      <c r="Z620" s="225"/>
    </row>
    <row r="621" spans="1:26" ht="15.75" customHeight="1">
      <c r="A621" s="224"/>
      <c r="B621" s="225"/>
      <c r="C621" s="225"/>
      <c r="D621" s="224"/>
      <c r="E621" s="225"/>
      <c r="F621" s="225"/>
      <c r="G621" s="225"/>
      <c r="H621" s="225"/>
      <c r="I621" s="225"/>
      <c r="J621" s="225"/>
      <c r="K621" s="225"/>
      <c r="L621" s="225"/>
      <c r="M621" s="225"/>
      <c r="N621" s="224"/>
      <c r="O621" s="225"/>
      <c r="P621" s="225"/>
      <c r="Q621" s="225"/>
      <c r="R621" s="225"/>
      <c r="S621" s="225"/>
      <c r="T621" s="225"/>
      <c r="U621" s="225"/>
      <c r="V621" s="225"/>
      <c r="W621" s="225"/>
      <c r="X621" s="225"/>
      <c r="Y621" s="225"/>
      <c r="Z621" s="225"/>
    </row>
    <row r="622" spans="1:26" ht="15.75" customHeight="1">
      <c r="A622" s="224"/>
      <c r="B622" s="225"/>
      <c r="C622" s="225"/>
      <c r="D622" s="224"/>
      <c r="E622" s="225"/>
      <c r="F622" s="225"/>
      <c r="G622" s="225"/>
      <c r="H622" s="225"/>
      <c r="I622" s="225"/>
      <c r="J622" s="225"/>
      <c r="K622" s="225"/>
      <c r="L622" s="225"/>
      <c r="M622" s="225"/>
      <c r="N622" s="224"/>
      <c r="O622" s="225"/>
      <c r="P622" s="225"/>
      <c r="Q622" s="225"/>
      <c r="R622" s="225"/>
      <c r="S622" s="225"/>
      <c r="T622" s="225"/>
      <c r="U622" s="225"/>
      <c r="V622" s="225"/>
      <c r="W622" s="225"/>
      <c r="X622" s="225"/>
      <c r="Y622" s="225"/>
      <c r="Z622" s="225"/>
    </row>
    <row r="623" spans="1:26" ht="15.75" customHeight="1">
      <c r="A623" s="224"/>
      <c r="B623" s="225"/>
      <c r="C623" s="225"/>
      <c r="D623" s="224"/>
      <c r="E623" s="225"/>
      <c r="F623" s="225"/>
      <c r="G623" s="225"/>
      <c r="H623" s="225"/>
      <c r="I623" s="225"/>
      <c r="J623" s="225"/>
      <c r="K623" s="225"/>
      <c r="L623" s="225"/>
      <c r="M623" s="225"/>
      <c r="N623" s="224"/>
      <c r="O623" s="225"/>
      <c r="P623" s="225"/>
      <c r="Q623" s="225"/>
      <c r="R623" s="225"/>
      <c r="S623" s="225"/>
      <c r="T623" s="225"/>
      <c r="U623" s="225"/>
      <c r="V623" s="225"/>
      <c r="W623" s="225"/>
      <c r="X623" s="225"/>
      <c r="Y623" s="225"/>
      <c r="Z623" s="225"/>
    </row>
    <row r="624" spans="1:26" ht="15.75" customHeight="1">
      <c r="A624" s="224"/>
      <c r="B624" s="225"/>
      <c r="C624" s="225"/>
      <c r="D624" s="224"/>
      <c r="E624" s="225"/>
      <c r="F624" s="225"/>
      <c r="G624" s="225"/>
      <c r="H624" s="225"/>
      <c r="I624" s="225"/>
      <c r="J624" s="225"/>
      <c r="K624" s="225"/>
      <c r="L624" s="225"/>
      <c r="M624" s="225"/>
      <c r="N624" s="224"/>
      <c r="O624" s="225"/>
      <c r="P624" s="225"/>
      <c r="Q624" s="225"/>
      <c r="R624" s="225"/>
      <c r="S624" s="225"/>
      <c r="T624" s="225"/>
      <c r="U624" s="225"/>
      <c r="V624" s="225"/>
      <c r="W624" s="225"/>
      <c r="X624" s="225"/>
      <c r="Y624" s="225"/>
      <c r="Z624" s="225"/>
    </row>
    <row r="625" spans="1:26" ht="15.75" customHeight="1">
      <c r="A625" s="224"/>
      <c r="B625" s="225"/>
      <c r="C625" s="225"/>
      <c r="D625" s="224"/>
      <c r="E625" s="225"/>
      <c r="F625" s="225"/>
      <c r="G625" s="225"/>
      <c r="H625" s="225"/>
      <c r="I625" s="225"/>
      <c r="J625" s="225"/>
      <c r="K625" s="225"/>
      <c r="L625" s="225"/>
      <c r="M625" s="225"/>
      <c r="N625" s="224"/>
      <c r="O625" s="225"/>
      <c r="P625" s="225"/>
      <c r="Q625" s="225"/>
      <c r="R625" s="225"/>
      <c r="S625" s="225"/>
      <c r="T625" s="225"/>
      <c r="U625" s="225"/>
      <c r="V625" s="225"/>
      <c r="W625" s="225"/>
      <c r="X625" s="225"/>
      <c r="Y625" s="225"/>
      <c r="Z625" s="225"/>
    </row>
    <row r="626" spans="1:26" ht="15.75" customHeight="1">
      <c r="A626" s="224"/>
      <c r="B626" s="225"/>
      <c r="C626" s="225"/>
      <c r="D626" s="224"/>
      <c r="E626" s="225"/>
      <c r="F626" s="225"/>
      <c r="G626" s="225"/>
      <c r="H626" s="225"/>
      <c r="I626" s="225"/>
      <c r="J626" s="225"/>
      <c r="K626" s="225"/>
      <c r="L626" s="225"/>
      <c r="M626" s="225"/>
      <c r="N626" s="224"/>
      <c r="O626" s="225"/>
      <c r="P626" s="225"/>
      <c r="Q626" s="225"/>
      <c r="R626" s="225"/>
      <c r="S626" s="225"/>
      <c r="T626" s="225"/>
      <c r="U626" s="225"/>
      <c r="V626" s="225"/>
      <c r="W626" s="225"/>
      <c r="X626" s="225"/>
      <c r="Y626" s="225"/>
      <c r="Z626" s="225"/>
    </row>
    <row r="627" spans="1:26" ht="15.75" customHeight="1">
      <c r="A627" s="224"/>
      <c r="B627" s="225"/>
      <c r="C627" s="225"/>
      <c r="D627" s="224"/>
      <c r="E627" s="225"/>
      <c r="F627" s="225"/>
      <c r="G627" s="225"/>
      <c r="H627" s="225"/>
      <c r="I627" s="225"/>
      <c r="J627" s="225"/>
      <c r="K627" s="225"/>
      <c r="L627" s="225"/>
      <c r="M627" s="225"/>
      <c r="N627" s="224"/>
      <c r="O627" s="225"/>
      <c r="P627" s="225"/>
      <c r="Q627" s="225"/>
      <c r="R627" s="225"/>
      <c r="S627" s="225"/>
      <c r="T627" s="225"/>
      <c r="U627" s="225"/>
      <c r="V627" s="225"/>
      <c r="W627" s="225"/>
      <c r="X627" s="225"/>
      <c r="Y627" s="225"/>
      <c r="Z627" s="225"/>
    </row>
    <row r="628" spans="1:26" ht="15.75" customHeight="1">
      <c r="A628" s="224"/>
      <c r="B628" s="225"/>
      <c r="C628" s="225"/>
      <c r="D628" s="224"/>
      <c r="E628" s="225"/>
      <c r="F628" s="225"/>
      <c r="G628" s="225"/>
      <c r="H628" s="225"/>
      <c r="I628" s="225"/>
      <c r="J628" s="225"/>
      <c r="K628" s="225"/>
      <c r="L628" s="225"/>
      <c r="M628" s="225"/>
      <c r="N628" s="224"/>
      <c r="O628" s="225"/>
      <c r="P628" s="225"/>
      <c r="Q628" s="225"/>
      <c r="R628" s="225"/>
      <c r="S628" s="225"/>
      <c r="T628" s="225"/>
      <c r="U628" s="225"/>
      <c r="V628" s="225"/>
      <c r="W628" s="225"/>
      <c r="X628" s="225"/>
      <c r="Y628" s="225"/>
      <c r="Z628" s="225"/>
    </row>
    <row r="629" spans="1:26" ht="15.75" customHeight="1">
      <c r="A629" s="224"/>
      <c r="B629" s="225"/>
      <c r="C629" s="225"/>
      <c r="D629" s="224"/>
      <c r="E629" s="225"/>
      <c r="F629" s="225"/>
      <c r="G629" s="225"/>
      <c r="H629" s="225"/>
      <c r="I629" s="225"/>
      <c r="J629" s="225"/>
      <c r="K629" s="225"/>
      <c r="L629" s="225"/>
      <c r="M629" s="225"/>
      <c r="N629" s="224"/>
      <c r="O629" s="225"/>
      <c r="P629" s="225"/>
      <c r="Q629" s="225"/>
      <c r="R629" s="225"/>
      <c r="S629" s="225"/>
      <c r="T629" s="225"/>
      <c r="U629" s="225"/>
      <c r="V629" s="225"/>
      <c r="W629" s="225"/>
      <c r="X629" s="225"/>
      <c r="Y629" s="225"/>
      <c r="Z629" s="225"/>
    </row>
    <row r="630" spans="1:26" ht="15.75" customHeight="1">
      <c r="A630" s="224"/>
      <c r="B630" s="225"/>
      <c r="C630" s="225"/>
      <c r="D630" s="224"/>
      <c r="E630" s="225"/>
      <c r="F630" s="225"/>
      <c r="G630" s="225"/>
      <c r="H630" s="225"/>
      <c r="I630" s="225"/>
      <c r="J630" s="225"/>
      <c r="K630" s="225"/>
      <c r="L630" s="225"/>
      <c r="M630" s="225"/>
      <c r="N630" s="224"/>
      <c r="O630" s="225"/>
      <c r="P630" s="225"/>
      <c r="Q630" s="225"/>
      <c r="R630" s="225"/>
      <c r="S630" s="225"/>
      <c r="T630" s="225"/>
      <c r="U630" s="225"/>
      <c r="V630" s="225"/>
      <c r="W630" s="225"/>
      <c r="X630" s="225"/>
      <c r="Y630" s="225"/>
      <c r="Z630" s="225"/>
    </row>
    <row r="631" spans="1:26" ht="15.75" customHeight="1">
      <c r="A631" s="224"/>
      <c r="B631" s="225"/>
      <c r="C631" s="225"/>
      <c r="D631" s="224"/>
      <c r="E631" s="225"/>
      <c r="F631" s="225"/>
      <c r="G631" s="225"/>
      <c r="H631" s="225"/>
      <c r="I631" s="225"/>
      <c r="J631" s="225"/>
      <c r="K631" s="225"/>
      <c r="L631" s="225"/>
      <c r="M631" s="225"/>
      <c r="N631" s="224"/>
      <c r="O631" s="225"/>
      <c r="P631" s="225"/>
      <c r="Q631" s="225"/>
      <c r="R631" s="225"/>
      <c r="S631" s="225"/>
      <c r="T631" s="225"/>
      <c r="U631" s="225"/>
      <c r="V631" s="225"/>
      <c r="W631" s="225"/>
      <c r="X631" s="225"/>
      <c r="Y631" s="225"/>
      <c r="Z631" s="225"/>
    </row>
    <row r="632" spans="1:26" ht="15.75" customHeight="1">
      <c r="A632" s="224"/>
      <c r="B632" s="225"/>
      <c r="C632" s="225"/>
      <c r="D632" s="224"/>
      <c r="E632" s="225"/>
      <c r="F632" s="225"/>
      <c r="G632" s="225"/>
      <c r="H632" s="225"/>
      <c r="I632" s="225"/>
      <c r="J632" s="225"/>
      <c r="K632" s="225"/>
      <c r="L632" s="225"/>
      <c r="M632" s="225"/>
      <c r="N632" s="224"/>
      <c r="O632" s="225"/>
      <c r="P632" s="225"/>
      <c r="Q632" s="225"/>
      <c r="R632" s="225"/>
      <c r="S632" s="225"/>
      <c r="T632" s="225"/>
      <c r="U632" s="225"/>
      <c r="V632" s="225"/>
      <c r="W632" s="225"/>
      <c r="X632" s="225"/>
      <c r="Y632" s="225"/>
      <c r="Z632" s="225"/>
    </row>
    <row r="633" spans="1:26" ht="15.75" customHeight="1">
      <c r="A633" s="224"/>
      <c r="B633" s="225"/>
      <c r="C633" s="225"/>
      <c r="D633" s="224"/>
      <c r="E633" s="225"/>
      <c r="F633" s="225"/>
      <c r="G633" s="225"/>
      <c r="H633" s="225"/>
      <c r="I633" s="225"/>
      <c r="J633" s="225"/>
      <c r="K633" s="225"/>
      <c r="L633" s="225"/>
      <c r="M633" s="225"/>
      <c r="N633" s="224"/>
      <c r="O633" s="225"/>
      <c r="P633" s="225"/>
      <c r="Q633" s="225"/>
      <c r="R633" s="225"/>
      <c r="S633" s="225"/>
      <c r="T633" s="225"/>
      <c r="U633" s="225"/>
      <c r="V633" s="225"/>
      <c r="W633" s="225"/>
      <c r="X633" s="225"/>
      <c r="Y633" s="225"/>
      <c r="Z633" s="225"/>
    </row>
    <row r="634" spans="1:26" ht="15.75" customHeight="1">
      <c r="A634" s="224"/>
      <c r="B634" s="225"/>
      <c r="C634" s="225"/>
      <c r="D634" s="224"/>
      <c r="E634" s="225"/>
      <c r="F634" s="225"/>
      <c r="G634" s="225"/>
      <c r="H634" s="225"/>
      <c r="I634" s="225"/>
      <c r="J634" s="225"/>
      <c r="K634" s="225"/>
      <c r="L634" s="225"/>
      <c r="M634" s="225"/>
      <c r="N634" s="224"/>
      <c r="O634" s="225"/>
      <c r="P634" s="225"/>
      <c r="Q634" s="225"/>
      <c r="R634" s="225"/>
      <c r="S634" s="225"/>
      <c r="T634" s="225"/>
      <c r="U634" s="225"/>
      <c r="V634" s="225"/>
      <c r="W634" s="225"/>
      <c r="X634" s="225"/>
      <c r="Y634" s="225"/>
      <c r="Z634" s="225"/>
    </row>
    <row r="635" spans="1:26" ht="15.75" customHeight="1">
      <c r="A635" s="224"/>
      <c r="B635" s="225"/>
      <c r="C635" s="225"/>
      <c r="D635" s="224"/>
      <c r="E635" s="225"/>
      <c r="F635" s="225"/>
      <c r="G635" s="225"/>
      <c r="H635" s="225"/>
      <c r="I635" s="225"/>
      <c r="J635" s="225"/>
      <c r="K635" s="225"/>
      <c r="L635" s="225"/>
      <c r="M635" s="225"/>
      <c r="N635" s="224"/>
      <c r="O635" s="225"/>
      <c r="P635" s="225"/>
      <c r="Q635" s="225"/>
      <c r="R635" s="225"/>
      <c r="S635" s="225"/>
      <c r="T635" s="225"/>
      <c r="U635" s="225"/>
      <c r="V635" s="225"/>
      <c r="W635" s="225"/>
      <c r="X635" s="225"/>
      <c r="Y635" s="225"/>
      <c r="Z635" s="225"/>
    </row>
    <row r="636" spans="1:26" ht="15.75" customHeight="1">
      <c r="A636" s="224"/>
      <c r="B636" s="225"/>
      <c r="C636" s="225"/>
      <c r="D636" s="224"/>
      <c r="E636" s="225"/>
      <c r="F636" s="225"/>
      <c r="G636" s="225"/>
      <c r="H636" s="225"/>
      <c r="I636" s="225"/>
      <c r="J636" s="225"/>
      <c r="K636" s="225"/>
      <c r="L636" s="225"/>
      <c r="M636" s="225"/>
      <c r="N636" s="224"/>
      <c r="O636" s="225"/>
      <c r="P636" s="225"/>
      <c r="Q636" s="225"/>
      <c r="R636" s="225"/>
      <c r="S636" s="225"/>
      <c r="T636" s="225"/>
      <c r="U636" s="225"/>
      <c r="V636" s="225"/>
      <c r="W636" s="225"/>
      <c r="X636" s="225"/>
      <c r="Y636" s="225"/>
      <c r="Z636" s="225"/>
    </row>
    <row r="637" spans="1:26" ht="15.75" customHeight="1">
      <c r="A637" s="224"/>
      <c r="B637" s="225"/>
      <c r="C637" s="225"/>
      <c r="D637" s="224"/>
      <c r="E637" s="225"/>
      <c r="F637" s="225"/>
      <c r="G637" s="225"/>
      <c r="H637" s="225"/>
      <c r="I637" s="225"/>
      <c r="J637" s="225"/>
      <c r="K637" s="225"/>
      <c r="L637" s="225"/>
      <c r="M637" s="225"/>
      <c r="N637" s="224"/>
      <c r="O637" s="225"/>
      <c r="P637" s="225"/>
      <c r="Q637" s="225"/>
      <c r="R637" s="225"/>
      <c r="S637" s="225"/>
      <c r="T637" s="225"/>
      <c r="U637" s="225"/>
      <c r="V637" s="225"/>
      <c r="W637" s="225"/>
      <c r="X637" s="225"/>
      <c r="Y637" s="225"/>
      <c r="Z637" s="225"/>
    </row>
    <row r="638" spans="1:26" ht="15.75" customHeight="1">
      <c r="A638" s="224"/>
      <c r="B638" s="225"/>
      <c r="C638" s="225"/>
      <c r="D638" s="224"/>
      <c r="E638" s="225"/>
      <c r="F638" s="225"/>
      <c r="G638" s="225"/>
      <c r="H638" s="225"/>
      <c r="I638" s="225"/>
      <c r="J638" s="225"/>
      <c r="K638" s="225"/>
      <c r="L638" s="225"/>
      <c r="M638" s="225"/>
      <c r="N638" s="224"/>
      <c r="O638" s="225"/>
      <c r="P638" s="225"/>
      <c r="Q638" s="225"/>
      <c r="R638" s="225"/>
      <c r="S638" s="225"/>
      <c r="T638" s="225"/>
      <c r="U638" s="225"/>
      <c r="V638" s="225"/>
      <c r="W638" s="225"/>
      <c r="X638" s="225"/>
      <c r="Y638" s="225"/>
      <c r="Z638" s="225"/>
    </row>
    <row r="639" spans="1:26" ht="15.75" customHeight="1">
      <c r="A639" s="224"/>
      <c r="B639" s="225"/>
      <c r="C639" s="225"/>
      <c r="D639" s="224"/>
      <c r="E639" s="225"/>
      <c r="F639" s="225"/>
      <c r="G639" s="225"/>
      <c r="H639" s="225"/>
      <c r="I639" s="225"/>
      <c r="J639" s="225"/>
      <c r="K639" s="225"/>
      <c r="L639" s="225"/>
      <c r="M639" s="225"/>
      <c r="N639" s="224"/>
      <c r="O639" s="225"/>
      <c r="P639" s="225"/>
      <c r="Q639" s="225"/>
      <c r="R639" s="225"/>
      <c r="S639" s="225"/>
      <c r="T639" s="225"/>
      <c r="U639" s="225"/>
      <c r="V639" s="225"/>
      <c r="W639" s="225"/>
      <c r="X639" s="225"/>
      <c r="Y639" s="225"/>
      <c r="Z639" s="225"/>
    </row>
    <row r="640" spans="1:26" ht="15.75" customHeight="1">
      <c r="A640" s="224"/>
      <c r="B640" s="225"/>
      <c r="C640" s="225"/>
      <c r="D640" s="224"/>
      <c r="E640" s="225"/>
      <c r="F640" s="225"/>
      <c r="G640" s="225"/>
      <c r="H640" s="225"/>
      <c r="I640" s="225"/>
      <c r="J640" s="225"/>
      <c r="K640" s="225"/>
      <c r="L640" s="225"/>
      <c r="M640" s="225"/>
      <c r="N640" s="224"/>
      <c r="O640" s="225"/>
      <c r="P640" s="225"/>
      <c r="Q640" s="225"/>
      <c r="R640" s="225"/>
      <c r="S640" s="225"/>
      <c r="T640" s="225"/>
      <c r="U640" s="225"/>
      <c r="V640" s="225"/>
      <c r="W640" s="225"/>
      <c r="X640" s="225"/>
      <c r="Y640" s="225"/>
      <c r="Z640" s="225"/>
    </row>
    <row r="641" spans="1:26" ht="15.75" customHeight="1">
      <c r="A641" s="224"/>
      <c r="B641" s="225"/>
      <c r="C641" s="225"/>
      <c r="D641" s="224"/>
      <c r="E641" s="225"/>
      <c r="F641" s="225"/>
      <c r="G641" s="225"/>
      <c r="H641" s="225"/>
      <c r="I641" s="225"/>
      <c r="J641" s="225"/>
      <c r="K641" s="225"/>
      <c r="L641" s="225"/>
      <c r="M641" s="225"/>
      <c r="N641" s="224"/>
      <c r="O641" s="225"/>
      <c r="P641" s="225"/>
      <c r="Q641" s="225"/>
      <c r="R641" s="225"/>
      <c r="S641" s="225"/>
      <c r="T641" s="225"/>
      <c r="U641" s="225"/>
      <c r="V641" s="225"/>
      <c r="W641" s="225"/>
      <c r="X641" s="225"/>
      <c r="Y641" s="225"/>
      <c r="Z641" s="225"/>
    </row>
    <row r="642" spans="1:26" ht="15.75" customHeight="1">
      <c r="A642" s="224"/>
      <c r="B642" s="225"/>
      <c r="C642" s="225"/>
      <c r="D642" s="224"/>
      <c r="E642" s="225"/>
      <c r="F642" s="225"/>
      <c r="G642" s="225"/>
      <c r="H642" s="225"/>
      <c r="I642" s="225"/>
      <c r="J642" s="225"/>
      <c r="K642" s="225"/>
      <c r="L642" s="225"/>
      <c r="M642" s="225"/>
      <c r="N642" s="224"/>
      <c r="O642" s="225"/>
      <c r="P642" s="225"/>
      <c r="Q642" s="225"/>
      <c r="R642" s="225"/>
      <c r="S642" s="225"/>
      <c r="T642" s="225"/>
      <c r="U642" s="225"/>
      <c r="V642" s="225"/>
      <c r="W642" s="225"/>
      <c r="X642" s="225"/>
      <c r="Y642" s="225"/>
      <c r="Z642" s="225"/>
    </row>
    <row r="643" spans="1:26" ht="15.75" customHeight="1">
      <c r="A643" s="224"/>
      <c r="B643" s="225"/>
      <c r="C643" s="225"/>
      <c r="D643" s="224"/>
      <c r="E643" s="225"/>
      <c r="F643" s="225"/>
      <c r="G643" s="225"/>
      <c r="H643" s="225"/>
      <c r="I643" s="225"/>
      <c r="J643" s="225"/>
      <c r="K643" s="225"/>
      <c r="L643" s="225"/>
      <c r="M643" s="225"/>
      <c r="N643" s="224"/>
      <c r="O643" s="225"/>
      <c r="P643" s="225"/>
      <c r="Q643" s="225"/>
      <c r="R643" s="225"/>
      <c r="S643" s="225"/>
      <c r="T643" s="225"/>
      <c r="U643" s="225"/>
      <c r="V643" s="225"/>
      <c r="W643" s="225"/>
      <c r="X643" s="225"/>
      <c r="Y643" s="225"/>
      <c r="Z643" s="225"/>
    </row>
    <row r="644" spans="1:26" ht="15.75" customHeight="1">
      <c r="A644" s="224"/>
      <c r="B644" s="225"/>
      <c r="C644" s="225"/>
      <c r="D644" s="224"/>
      <c r="E644" s="225"/>
      <c r="F644" s="225"/>
      <c r="G644" s="225"/>
      <c r="H644" s="225"/>
      <c r="I644" s="225"/>
      <c r="J644" s="225"/>
      <c r="K644" s="225"/>
      <c r="L644" s="225"/>
      <c r="M644" s="225"/>
      <c r="N644" s="224"/>
      <c r="O644" s="225"/>
      <c r="P644" s="225"/>
      <c r="Q644" s="225"/>
      <c r="R644" s="225"/>
      <c r="S644" s="225"/>
      <c r="T644" s="225"/>
      <c r="U644" s="225"/>
      <c r="V644" s="225"/>
      <c r="W644" s="225"/>
      <c r="X644" s="225"/>
      <c r="Y644" s="225"/>
      <c r="Z644" s="225"/>
    </row>
    <row r="645" spans="1:26" ht="15.75" customHeight="1">
      <c r="A645" s="224"/>
      <c r="B645" s="225"/>
      <c r="C645" s="225"/>
      <c r="D645" s="224"/>
      <c r="E645" s="225"/>
      <c r="F645" s="225"/>
      <c r="G645" s="225"/>
      <c r="H645" s="225"/>
      <c r="I645" s="225"/>
      <c r="J645" s="225"/>
      <c r="K645" s="225"/>
      <c r="L645" s="225"/>
      <c r="M645" s="225"/>
      <c r="N645" s="224"/>
      <c r="O645" s="225"/>
      <c r="P645" s="225"/>
      <c r="Q645" s="225"/>
      <c r="R645" s="225"/>
      <c r="S645" s="225"/>
      <c r="T645" s="225"/>
      <c r="U645" s="225"/>
      <c r="V645" s="225"/>
      <c r="W645" s="225"/>
      <c r="X645" s="225"/>
      <c r="Y645" s="225"/>
      <c r="Z645" s="225"/>
    </row>
    <row r="646" spans="1:26" ht="15.75" customHeight="1">
      <c r="A646" s="224"/>
      <c r="B646" s="225"/>
      <c r="C646" s="225"/>
      <c r="D646" s="224"/>
      <c r="E646" s="225"/>
      <c r="F646" s="225"/>
      <c r="G646" s="225"/>
      <c r="H646" s="225"/>
      <c r="I646" s="225"/>
      <c r="J646" s="225"/>
      <c r="K646" s="225"/>
      <c r="L646" s="225"/>
      <c r="M646" s="225"/>
      <c r="N646" s="224"/>
      <c r="O646" s="225"/>
      <c r="P646" s="225"/>
      <c r="Q646" s="225"/>
      <c r="R646" s="225"/>
      <c r="S646" s="225"/>
      <c r="T646" s="225"/>
      <c r="U646" s="225"/>
      <c r="V646" s="225"/>
      <c r="W646" s="225"/>
      <c r="X646" s="225"/>
      <c r="Y646" s="225"/>
      <c r="Z646" s="225"/>
    </row>
    <row r="647" spans="1:26" ht="15.75" customHeight="1">
      <c r="A647" s="224"/>
      <c r="B647" s="225"/>
      <c r="C647" s="225"/>
      <c r="D647" s="224"/>
      <c r="E647" s="225"/>
      <c r="F647" s="225"/>
      <c r="G647" s="225"/>
      <c r="H647" s="225"/>
      <c r="I647" s="225"/>
      <c r="J647" s="225"/>
      <c r="K647" s="225"/>
      <c r="L647" s="225"/>
      <c r="M647" s="225"/>
      <c r="N647" s="224"/>
      <c r="O647" s="225"/>
      <c r="P647" s="225"/>
      <c r="Q647" s="225"/>
      <c r="R647" s="225"/>
      <c r="S647" s="225"/>
      <c r="T647" s="225"/>
      <c r="U647" s="225"/>
      <c r="V647" s="225"/>
      <c r="W647" s="225"/>
      <c r="X647" s="225"/>
      <c r="Y647" s="225"/>
      <c r="Z647" s="225"/>
    </row>
    <row r="648" spans="1:26" ht="15.75" customHeight="1">
      <c r="A648" s="224"/>
      <c r="B648" s="225"/>
      <c r="C648" s="225"/>
      <c r="D648" s="224"/>
      <c r="E648" s="225"/>
      <c r="F648" s="225"/>
      <c r="G648" s="225"/>
      <c r="H648" s="225"/>
      <c r="I648" s="225"/>
      <c r="J648" s="225"/>
      <c r="K648" s="225"/>
      <c r="L648" s="225"/>
      <c r="M648" s="225"/>
      <c r="N648" s="224"/>
      <c r="O648" s="225"/>
      <c r="P648" s="225"/>
      <c r="Q648" s="225"/>
      <c r="R648" s="225"/>
      <c r="S648" s="225"/>
      <c r="T648" s="225"/>
      <c r="U648" s="225"/>
      <c r="V648" s="225"/>
      <c r="W648" s="225"/>
      <c r="X648" s="225"/>
      <c r="Y648" s="225"/>
      <c r="Z648" s="225"/>
    </row>
    <row r="649" spans="1:26" ht="15.75" customHeight="1">
      <c r="A649" s="224"/>
      <c r="B649" s="225"/>
      <c r="C649" s="225"/>
      <c r="D649" s="224"/>
      <c r="E649" s="225"/>
      <c r="F649" s="225"/>
      <c r="G649" s="225"/>
      <c r="H649" s="225"/>
      <c r="I649" s="225"/>
      <c r="J649" s="225"/>
      <c r="K649" s="225"/>
      <c r="L649" s="225"/>
      <c r="M649" s="225"/>
      <c r="N649" s="224"/>
      <c r="O649" s="225"/>
      <c r="P649" s="225"/>
      <c r="Q649" s="225"/>
      <c r="R649" s="225"/>
      <c r="S649" s="225"/>
      <c r="T649" s="225"/>
      <c r="U649" s="225"/>
      <c r="V649" s="225"/>
      <c r="W649" s="225"/>
      <c r="X649" s="225"/>
      <c r="Y649" s="225"/>
      <c r="Z649" s="225"/>
    </row>
    <row r="650" spans="1:26" ht="15.75" customHeight="1">
      <c r="A650" s="224"/>
      <c r="B650" s="225"/>
      <c r="C650" s="225"/>
      <c r="D650" s="224"/>
      <c r="E650" s="225"/>
      <c r="F650" s="225"/>
      <c r="G650" s="225"/>
      <c r="H650" s="225"/>
      <c r="I650" s="225"/>
      <c r="J650" s="225"/>
      <c r="K650" s="225"/>
      <c r="L650" s="225"/>
      <c r="M650" s="225"/>
      <c r="N650" s="224"/>
      <c r="O650" s="225"/>
      <c r="P650" s="225"/>
      <c r="Q650" s="225"/>
      <c r="R650" s="225"/>
      <c r="S650" s="225"/>
      <c r="T650" s="225"/>
      <c r="U650" s="225"/>
      <c r="V650" s="225"/>
      <c r="W650" s="225"/>
      <c r="X650" s="225"/>
      <c r="Y650" s="225"/>
      <c r="Z650" s="225"/>
    </row>
    <row r="651" spans="1:26" ht="15.75" customHeight="1">
      <c r="A651" s="224"/>
      <c r="B651" s="225"/>
      <c r="C651" s="225"/>
      <c r="D651" s="224"/>
      <c r="E651" s="225"/>
      <c r="F651" s="225"/>
      <c r="G651" s="225"/>
      <c r="H651" s="225"/>
      <c r="I651" s="225"/>
      <c r="J651" s="225"/>
      <c r="K651" s="225"/>
      <c r="L651" s="225"/>
      <c r="M651" s="225"/>
      <c r="N651" s="224"/>
      <c r="O651" s="225"/>
      <c r="P651" s="225"/>
      <c r="Q651" s="225"/>
      <c r="R651" s="225"/>
      <c r="S651" s="225"/>
      <c r="T651" s="225"/>
      <c r="U651" s="225"/>
      <c r="V651" s="225"/>
      <c r="W651" s="225"/>
      <c r="X651" s="225"/>
      <c r="Y651" s="225"/>
      <c r="Z651" s="225"/>
    </row>
    <row r="652" spans="1:26" ht="15.75" customHeight="1">
      <c r="A652" s="224"/>
      <c r="B652" s="225"/>
      <c r="C652" s="225"/>
      <c r="D652" s="224"/>
      <c r="E652" s="225"/>
      <c r="F652" s="225"/>
      <c r="G652" s="225"/>
      <c r="H652" s="225"/>
      <c r="I652" s="225"/>
      <c r="J652" s="225"/>
      <c r="K652" s="225"/>
      <c r="L652" s="225"/>
      <c r="M652" s="225"/>
      <c r="N652" s="224"/>
      <c r="O652" s="225"/>
      <c r="P652" s="225"/>
      <c r="Q652" s="225"/>
      <c r="R652" s="225"/>
      <c r="S652" s="225"/>
      <c r="T652" s="225"/>
      <c r="U652" s="225"/>
      <c r="V652" s="225"/>
      <c r="W652" s="225"/>
      <c r="X652" s="225"/>
      <c r="Y652" s="225"/>
      <c r="Z652" s="225"/>
    </row>
    <row r="653" spans="1:26" ht="15.75" customHeight="1">
      <c r="A653" s="224"/>
      <c r="B653" s="225"/>
      <c r="C653" s="225"/>
      <c r="D653" s="224"/>
      <c r="E653" s="225"/>
      <c r="F653" s="225"/>
      <c r="G653" s="225"/>
      <c r="H653" s="225"/>
      <c r="I653" s="225"/>
      <c r="J653" s="225"/>
      <c r="K653" s="225"/>
      <c r="L653" s="225"/>
      <c r="M653" s="225"/>
      <c r="N653" s="224"/>
      <c r="O653" s="225"/>
      <c r="P653" s="225"/>
      <c r="Q653" s="225"/>
      <c r="R653" s="225"/>
      <c r="S653" s="225"/>
      <c r="T653" s="225"/>
      <c r="U653" s="225"/>
      <c r="V653" s="225"/>
      <c r="W653" s="225"/>
      <c r="X653" s="225"/>
      <c r="Y653" s="225"/>
      <c r="Z653" s="225"/>
    </row>
    <row r="654" spans="1:26" ht="15.75" customHeight="1">
      <c r="A654" s="224"/>
      <c r="B654" s="225"/>
      <c r="C654" s="225"/>
      <c r="D654" s="224"/>
      <c r="E654" s="225"/>
      <c r="F654" s="225"/>
      <c r="G654" s="225"/>
      <c r="H654" s="225"/>
      <c r="I654" s="225"/>
      <c r="J654" s="225"/>
      <c r="K654" s="225"/>
      <c r="L654" s="225"/>
      <c r="M654" s="225"/>
      <c r="N654" s="224"/>
      <c r="O654" s="225"/>
      <c r="P654" s="225"/>
      <c r="Q654" s="225"/>
      <c r="R654" s="225"/>
      <c r="S654" s="225"/>
      <c r="T654" s="225"/>
      <c r="U654" s="225"/>
      <c r="V654" s="225"/>
      <c r="W654" s="225"/>
      <c r="X654" s="225"/>
      <c r="Y654" s="225"/>
      <c r="Z654" s="225"/>
    </row>
    <row r="655" spans="1:26" ht="15.75" customHeight="1">
      <c r="A655" s="224"/>
      <c r="B655" s="225"/>
      <c r="C655" s="225"/>
      <c r="D655" s="224"/>
      <c r="E655" s="225"/>
      <c r="F655" s="225"/>
      <c r="G655" s="225"/>
      <c r="H655" s="225"/>
      <c r="I655" s="225"/>
      <c r="J655" s="225"/>
      <c r="K655" s="225"/>
      <c r="L655" s="225"/>
      <c r="M655" s="225"/>
      <c r="N655" s="224"/>
      <c r="O655" s="225"/>
      <c r="P655" s="225"/>
      <c r="Q655" s="225"/>
      <c r="R655" s="225"/>
      <c r="S655" s="225"/>
      <c r="T655" s="225"/>
      <c r="U655" s="225"/>
      <c r="V655" s="225"/>
      <c r="W655" s="225"/>
      <c r="X655" s="225"/>
      <c r="Y655" s="225"/>
      <c r="Z655" s="225"/>
    </row>
    <row r="656" spans="1:26" ht="15.75" customHeight="1">
      <c r="A656" s="224"/>
      <c r="B656" s="225"/>
      <c r="C656" s="225"/>
      <c r="D656" s="224"/>
      <c r="E656" s="225"/>
      <c r="F656" s="225"/>
      <c r="G656" s="225"/>
      <c r="H656" s="225"/>
      <c r="I656" s="225"/>
      <c r="J656" s="225"/>
      <c r="K656" s="225"/>
      <c r="L656" s="225"/>
      <c r="M656" s="225"/>
      <c r="N656" s="224"/>
      <c r="O656" s="225"/>
      <c r="P656" s="225"/>
      <c r="Q656" s="225"/>
      <c r="R656" s="225"/>
      <c r="S656" s="225"/>
      <c r="T656" s="225"/>
      <c r="U656" s="225"/>
      <c r="V656" s="225"/>
      <c r="W656" s="225"/>
      <c r="X656" s="225"/>
      <c r="Y656" s="225"/>
      <c r="Z656" s="225"/>
    </row>
    <row r="657" spans="1:26" ht="15.75" customHeight="1">
      <c r="A657" s="224"/>
      <c r="B657" s="225"/>
      <c r="C657" s="225"/>
      <c r="D657" s="224"/>
      <c r="E657" s="225"/>
      <c r="F657" s="225"/>
      <c r="G657" s="225"/>
      <c r="H657" s="225"/>
      <c r="I657" s="225"/>
      <c r="J657" s="225"/>
      <c r="K657" s="225"/>
      <c r="L657" s="225"/>
      <c r="M657" s="225"/>
      <c r="N657" s="224"/>
      <c r="O657" s="225"/>
      <c r="P657" s="225"/>
      <c r="Q657" s="225"/>
      <c r="R657" s="225"/>
      <c r="S657" s="225"/>
      <c r="T657" s="225"/>
      <c r="U657" s="225"/>
      <c r="V657" s="225"/>
      <c r="W657" s="225"/>
      <c r="X657" s="225"/>
      <c r="Y657" s="225"/>
      <c r="Z657" s="225"/>
    </row>
    <row r="658" spans="1:26" ht="15.75" customHeight="1">
      <c r="A658" s="224"/>
      <c r="B658" s="225"/>
      <c r="C658" s="225"/>
      <c r="D658" s="224"/>
      <c r="E658" s="225"/>
      <c r="F658" s="225"/>
      <c r="G658" s="225"/>
      <c r="H658" s="225"/>
      <c r="I658" s="225"/>
      <c r="J658" s="225"/>
      <c r="K658" s="225"/>
      <c r="L658" s="225"/>
      <c r="M658" s="225"/>
      <c r="N658" s="224"/>
      <c r="O658" s="225"/>
      <c r="P658" s="225"/>
      <c r="Q658" s="225"/>
      <c r="R658" s="225"/>
      <c r="S658" s="225"/>
      <c r="T658" s="225"/>
      <c r="U658" s="225"/>
      <c r="V658" s="225"/>
      <c r="W658" s="225"/>
      <c r="X658" s="225"/>
      <c r="Y658" s="225"/>
      <c r="Z658" s="225"/>
    </row>
    <row r="659" spans="1:26" ht="15.75" customHeight="1">
      <c r="A659" s="224"/>
      <c r="B659" s="225"/>
      <c r="C659" s="225"/>
      <c r="D659" s="224"/>
      <c r="E659" s="225"/>
      <c r="F659" s="225"/>
      <c r="G659" s="225"/>
      <c r="H659" s="225"/>
      <c r="I659" s="225"/>
      <c r="J659" s="225"/>
      <c r="K659" s="225"/>
      <c r="L659" s="225"/>
      <c r="M659" s="225"/>
      <c r="N659" s="224"/>
      <c r="O659" s="225"/>
      <c r="P659" s="225"/>
      <c r="Q659" s="225"/>
      <c r="R659" s="225"/>
      <c r="S659" s="225"/>
      <c r="T659" s="225"/>
      <c r="U659" s="225"/>
      <c r="V659" s="225"/>
      <c r="W659" s="225"/>
      <c r="X659" s="225"/>
      <c r="Y659" s="225"/>
      <c r="Z659" s="225"/>
    </row>
    <row r="660" spans="1:26" ht="15.75" customHeight="1">
      <c r="A660" s="224"/>
      <c r="B660" s="225"/>
      <c r="C660" s="225"/>
      <c r="D660" s="224"/>
      <c r="E660" s="225"/>
      <c r="F660" s="225"/>
      <c r="G660" s="225"/>
      <c r="H660" s="225"/>
      <c r="I660" s="225"/>
      <c r="J660" s="225"/>
      <c r="K660" s="225"/>
      <c r="L660" s="225"/>
      <c r="M660" s="225"/>
      <c r="N660" s="224"/>
      <c r="O660" s="225"/>
      <c r="P660" s="225"/>
      <c r="Q660" s="225"/>
      <c r="R660" s="225"/>
      <c r="S660" s="225"/>
      <c r="T660" s="225"/>
      <c r="U660" s="225"/>
      <c r="V660" s="225"/>
      <c r="W660" s="225"/>
      <c r="X660" s="225"/>
      <c r="Y660" s="225"/>
      <c r="Z660" s="225"/>
    </row>
    <row r="661" spans="1:26" ht="15.75" customHeight="1">
      <c r="A661" s="224"/>
      <c r="B661" s="225"/>
      <c r="C661" s="225"/>
      <c r="D661" s="224"/>
      <c r="E661" s="225"/>
      <c r="F661" s="225"/>
      <c r="G661" s="225"/>
      <c r="H661" s="225"/>
      <c r="I661" s="225"/>
      <c r="J661" s="225"/>
      <c r="K661" s="225"/>
      <c r="L661" s="225"/>
      <c r="M661" s="225"/>
      <c r="N661" s="224"/>
      <c r="O661" s="225"/>
      <c r="P661" s="225"/>
      <c r="Q661" s="225"/>
      <c r="R661" s="225"/>
      <c r="S661" s="225"/>
      <c r="T661" s="225"/>
      <c r="U661" s="225"/>
      <c r="V661" s="225"/>
      <c r="W661" s="225"/>
      <c r="X661" s="225"/>
      <c r="Y661" s="225"/>
      <c r="Z661" s="225"/>
    </row>
    <row r="662" spans="1:26" ht="15.75" customHeight="1">
      <c r="A662" s="224"/>
      <c r="B662" s="225"/>
      <c r="C662" s="225"/>
      <c r="D662" s="224"/>
      <c r="E662" s="225"/>
      <c r="F662" s="225"/>
      <c r="G662" s="225"/>
      <c r="H662" s="225"/>
      <c r="I662" s="225"/>
      <c r="J662" s="225"/>
      <c r="K662" s="225"/>
      <c r="L662" s="225"/>
      <c r="M662" s="225"/>
      <c r="N662" s="224"/>
      <c r="O662" s="225"/>
      <c r="P662" s="225"/>
      <c r="Q662" s="225"/>
      <c r="R662" s="225"/>
      <c r="S662" s="225"/>
      <c r="T662" s="225"/>
      <c r="U662" s="225"/>
      <c r="V662" s="225"/>
      <c r="W662" s="225"/>
      <c r="X662" s="225"/>
      <c r="Y662" s="225"/>
      <c r="Z662" s="225"/>
    </row>
    <row r="663" spans="1:26" ht="15.75" customHeight="1">
      <c r="A663" s="224"/>
      <c r="B663" s="225"/>
      <c r="C663" s="225"/>
      <c r="D663" s="224"/>
      <c r="E663" s="225"/>
      <c r="F663" s="225"/>
      <c r="G663" s="225"/>
      <c r="H663" s="225"/>
      <c r="I663" s="225"/>
      <c r="J663" s="225"/>
      <c r="K663" s="225"/>
      <c r="L663" s="225"/>
      <c r="M663" s="225"/>
      <c r="N663" s="224"/>
      <c r="O663" s="225"/>
      <c r="P663" s="225"/>
      <c r="Q663" s="225"/>
      <c r="R663" s="225"/>
      <c r="S663" s="225"/>
      <c r="T663" s="225"/>
      <c r="U663" s="225"/>
      <c r="V663" s="225"/>
      <c r="W663" s="225"/>
      <c r="X663" s="225"/>
      <c r="Y663" s="225"/>
      <c r="Z663" s="225"/>
    </row>
    <row r="664" spans="1:26" ht="15.75" customHeight="1">
      <c r="A664" s="224"/>
      <c r="B664" s="225"/>
      <c r="C664" s="225"/>
      <c r="D664" s="224"/>
      <c r="E664" s="225"/>
      <c r="F664" s="225"/>
      <c r="G664" s="225"/>
      <c r="H664" s="225"/>
      <c r="I664" s="225"/>
      <c r="J664" s="225"/>
      <c r="K664" s="225"/>
      <c r="L664" s="225"/>
      <c r="M664" s="225"/>
      <c r="N664" s="224"/>
      <c r="O664" s="225"/>
      <c r="P664" s="225"/>
      <c r="Q664" s="225"/>
      <c r="R664" s="225"/>
      <c r="S664" s="225"/>
      <c r="T664" s="225"/>
      <c r="U664" s="225"/>
      <c r="V664" s="225"/>
      <c r="W664" s="225"/>
      <c r="X664" s="225"/>
      <c r="Y664" s="225"/>
      <c r="Z664" s="225"/>
    </row>
    <row r="665" spans="1:26" ht="15.75" customHeight="1">
      <c r="A665" s="224"/>
      <c r="B665" s="225"/>
      <c r="C665" s="225"/>
      <c r="D665" s="224"/>
      <c r="E665" s="225"/>
      <c r="F665" s="225"/>
      <c r="G665" s="225"/>
      <c r="H665" s="225"/>
      <c r="I665" s="225"/>
      <c r="J665" s="225"/>
      <c r="K665" s="225"/>
      <c r="L665" s="225"/>
      <c r="M665" s="225"/>
      <c r="N665" s="224"/>
      <c r="O665" s="225"/>
      <c r="P665" s="225"/>
      <c r="Q665" s="225"/>
      <c r="R665" s="225"/>
      <c r="S665" s="225"/>
      <c r="T665" s="225"/>
      <c r="U665" s="225"/>
      <c r="V665" s="225"/>
      <c r="W665" s="225"/>
      <c r="X665" s="225"/>
      <c r="Y665" s="225"/>
      <c r="Z665" s="225"/>
    </row>
    <row r="666" spans="1:26" ht="15.75" customHeight="1">
      <c r="A666" s="224"/>
      <c r="B666" s="225"/>
      <c r="C666" s="225"/>
      <c r="D666" s="224"/>
      <c r="E666" s="225"/>
      <c r="F666" s="225"/>
      <c r="G666" s="225"/>
      <c r="H666" s="225"/>
      <c r="I666" s="225"/>
      <c r="J666" s="225"/>
      <c r="K666" s="225"/>
      <c r="L666" s="225"/>
      <c r="M666" s="225"/>
      <c r="N666" s="224"/>
      <c r="O666" s="225"/>
      <c r="P666" s="225"/>
      <c r="Q666" s="225"/>
      <c r="R666" s="225"/>
      <c r="S666" s="225"/>
      <c r="T666" s="225"/>
      <c r="U666" s="225"/>
      <c r="V666" s="225"/>
      <c r="W666" s="225"/>
      <c r="X666" s="225"/>
      <c r="Y666" s="225"/>
      <c r="Z666" s="225"/>
    </row>
    <row r="667" spans="1:26" ht="15.75" customHeight="1">
      <c r="A667" s="224"/>
      <c r="B667" s="225"/>
      <c r="C667" s="225"/>
      <c r="D667" s="224"/>
      <c r="E667" s="225"/>
      <c r="F667" s="225"/>
      <c r="G667" s="225"/>
      <c r="H667" s="225"/>
      <c r="I667" s="225"/>
      <c r="J667" s="225"/>
      <c r="K667" s="225"/>
      <c r="L667" s="225"/>
      <c r="M667" s="225"/>
      <c r="N667" s="224"/>
      <c r="O667" s="225"/>
      <c r="P667" s="225"/>
      <c r="Q667" s="225"/>
      <c r="R667" s="225"/>
      <c r="S667" s="225"/>
      <c r="T667" s="225"/>
      <c r="U667" s="225"/>
      <c r="V667" s="225"/>
      <c r="W667" s="225"/>
      <c r="X667" s="225"/>
      <c r="Y667" s="225"/>
      <c r="Z667" s="225"/>
    </row>
    <row r="668" spans="1:26" ht="15.75" customHeight="1">
      <c r="A668" s="224"/>
      <c r="B668" s="225"/>
      <c r="C668" s="225"/>
      <c r="D668" s="224"/>
      <c r="E668" s="225"/>
      <c r="F668" s="225"/>
      <c r="G668" s="225"/>
      <c r="H668" s="225"/>
      <c r="I668" s="225"/>
      <c r="J668" s="225"/>
      <c r="K668" s="225"/>
      <c r="L668" s="225"/>
      <c r="M668" s="225"/>
      <c r="N668" s="224"/>
      <c r="O668" s="225"/>
      <c r="P668" s="225"/>
      <c r="Q668" s="225"/>
      <c r="R668" s="225"/>
      <c r="S668" s="225"/>
      <c r="T668" s="225"/>
      <c r="U668" s="225"/>
      <c r="V668" s="225"/>
      <c r="W668" s="225"/>
      <c r="X668" s="225"/>
      <c r="Y668" s="225"/>
      <c r="Z668" s="225"/>
    </row>
    <row r="669" spans="1:26" ht="15.75" customHeight="1">
      <c r="A669" s="224"/>
      <c r="B669" s="225"/>
      <c r="C669" s="225"/>
      <c r="D669" s="224"/>
      <c r="E669" s="225"/>
      <c r="F669" s="225"/>
      <c r="G669" s="225"/>
      <c r="H669" s="225"/>
      <c r="I669" s="225"/>
      <c r="J669" s="225"/>
      <c r="K669" s="225"/>
      <c r="L669" s="225"/>
      <c r="M669" s="225"/>
      <c r="N669" s="224"/>
      <c r="O669" s="225"/>
      <c r="P669" s="225"/>
      <c r="Q669" s="225"/>
      <c r="R669" s="225"/>
      <c r="S669" s="225"/>
      <c r="T669" s="225"/>
      <c r="U669" s="225"/>
      <c r="V669" s="225"/>
      <c r="W669" s="225"/>
      <c r="X669" s="225"/>
      <c r="Y669" s="225"/>
      <c r="Z669" s="225"/>
    </row>
    <row r="670" spans="1:26" ht="15.75" customHeight="1">
      <c r="A670" s="224"/>
      <c r="B670" s="225"/>
      <c r="C670" s="225"/>
      <c r="D670" s="224"/>
      <c r="E670" s="225"/>
      <c r="F670" s="225"/>
      <c r="G670" s="225"/>
      <c r="H670" s="225"/>
      <c r="I670" s="225"/>
      <c r="J670" s="225"/>
      <c r="K670" s="225"/>
      <c r="L670" s="225"/>
      <c r="M670" s="225"/>
      <c r="N670" s="224"/>
      <c r="O670" s="225"/>
      <c r="P670" s="225"/>
      <c r="Q670" s="225"/>
      <c r="R670" s="225"/>
      <c r="S670" s="225"/>
      <c r="T670" s="225"/>
      <c r="U670" s="225"/>
      <c r="V670" s="225"/>
      <c r="W670" s="225"/>
      <c r="X670" s="225"/>
      <c r="Y670" s="225"/>
      <c r="Z670" s="225"/>
    </row>
    <row r="671" spans="1:26" ht="15.75" customHeight="1">
      <c r="A671" s="224"/>
      <c r="B671" s="225"/>
      <c r="C671" s="225"/>
      <c r="D671" s="224"/>
      <c r="E671" s="225"/>
      <c r="F671" s="225"/>
      <c r="G671" s="225"/>
      <c r="H671" s="225"/>
      <c r="I671" s="225"/>
      <c r="J671" s="225"/>
      <c r="K671" s="225"/>
      <c r="L671" s="225"/>
      <c r="M671" s="225"/>
      <c r="N671" s="224"/>
      <c r="O671" s="225"/>
      <c r="P671" s="225"/>
      <c r="Q671" s="225"/>
      <c r="R671" s="225"/>
      <c r="S671" s="225"/>
      <c r="T671" s="225"/>
      <c r="U671" s="225"/>
      <c r="V671" s="225"/>
      <c r="W671" s="225"/>
      <c r="X671" s="225"/>
      <c r="Y671" s="225"/>
      <c r="Z671" s="225"/>
    </row>
    <row r="672" spans="1:26" ht="15.75" customHeight="1">
      <c r="A672" s="224"/>
      <c r="B672" s="225"/>
      <c r="C672" s="225"/>
      <c r="D672" s="224"/>
      <c r="E672" s="225"/>
      <c r="F672" s="225"/>
      <c r="G672" s="225"/>
      <c r="H672" s="225"/>
      <c r="I672" s="225"/>
      <c r="J672" s="225"/>
      <c r="K672" s="225"/>
      <c r="L672" s="225"/>
      <c r="M672" s="225"/>
      <c r="N672" s="224"/>
      <c r="O672" s="225"/>
      <c r="P672" s="225"/>
      <c r="Q672" s="225"/>
      <c r="R672" s="225"/>
      <c r="S672" s="225"/>
      <c r="T672" s="225"/>
      <c r="U672" s="225"/>
      <c r="V672" s="225"/>
      <c r="W672" s="225"/>
      <c r="X672" s="225"/>
      <c r="Y672" s="225"/>
      <c r="Z672" s="225"/>
    </row>
    <row r="673" spans="1:26" ht="15.75" customHeight="1">
      <c r="A673" s="224"/>
      <c r="B673" s="225"/>
      <c r="C673" s="225"/>
      <c r="D673" s="224"/>
      <c r="E673" s="225"/>
      <c r="F673" s="225"/>
      <c r="G673" s="225"/>
      <c r="H673" s="225"/>
      <c r="I673" s="225"/>
      <c r="J673" s="225"/>
      <c r="K673" s="225"/>
      <c r="L673" s="225"/>
      <c r="M673" s="225"/>
      <c r="N673" s="224"/>
      <c r="O673" s="225"/>
      <c r="P673" s="225"/>
      <c r="Q673" s="225"/>
      <c r="R673" s="225"/>
      <c r="S673" s="225"/>
      <c r="T673" s="225"/>
      <c r="U673" s="225"/>
      <c r="V673" s="225"/>
      <c r="W673" s="225"/>
      <c r="X673" s="225"/>
      <c r="Y673" s="225"/>
      <c r="Z673" s="225"/>
    </row>
    <row r="674" spans="1:26" ht="15.75" customHeight="1">
      <c r="A674" s="224"/>
      <c r="B674" s="225"/>
      <c r="C674" s="225"/>
      <c r="D674" s="224"/>
      <c r="E674" s="225"/>
      <c r="F674" s="225"/>
      <c r="G674" s="225"/>
      <c r="H674" s="225"/>
      <c r="I674" s="225"/>
      <c r="J674" s="225"/>
      <c r="K674" s="225"/>
      <c r="L674" s="225"/>
      <c r="M674" s="225"/>
      <c r="N674" s="224"/>
      <c r="O674" s="225"/>
      <c r="P674" s="225"/>
      <c r="Q674" s="225"/>
      <c r="R674" s="225"/>
      <c r="S674" s="225"/>
      <c r="T674" s="225"/>
      <c r="U674" s="225"/>
      <c r="V674" s="225"/>
      <c r="W674" s="225"/>
      <c r="X674" s="225"/>
      <c r="Y674" s="225"/>
      <c r="Z674" s="225"/>
    </row>
    <row r="675" spans="1:26" ht="15.75" customHeight="1">
      <c r="A675" s="224"/>
      <c r="B675" s="225"/>
      <c r="C675" s="225"/>
      <c r="D675" s="224"/>
      <c r="E675" s="225"/>
      <c r="F675" s="225"/>
      <c r="G675" s="225"/>
      <c r="H675" s="225"/>
      <c r="I675" s="225"/>
      <c r="J675" s="225"/>
      <c r="K675" s="225"/>
      <c r="L675" s="225"/>
      <c r="M675" s="225"/>
      <c r="N675" s="224"/>
      <c r="O675" s="225"/>
      <c r="P675" s="225"/>
      <c r="Q675" s="225"/>
      <c r="R675" s="225"/>
      <c r="S675" s="225"/>
      <c r="T675" s="225"/>
      <c r="U675" s="225"/>
      <c r="V675" s="225"/>
      <c r="W675" s="225"/>
      <c r="X675" s="225"/>
      <c r="Y675" s="225"/>
      <c r="Z675" s="225"/>
    </row>
    <row r="676" spans="1:26" ht="15.75" customHeight="1">
      <c r="A676" s="224"/>
      <c r="B676" s="225"/>
      <c r="C676" s="225"/>
      <c r="D676" s="224"/>
      <c r="E676" s="225"/>
      <c r="F676" s="225"/>
      <c r="G676" s="225"/>
      <c r="H676" s="225"/>
      <c r="I676" s="225"/>
      <c r="J676" s="225"/>
      <c r="K676" s="225"/>
      <c r="L676" s="225"/>
      <c r="M676" s="225"/>
      <c r="N676" s="224"/>
      <c r="O676" s="225"/>
      <c r="P676" s="225"/>
      <c r="Q676" s="225"/>
      <c r="R676" s="225"/>
      <c r="S676" s="225"/>
      <c r="T676" s="225"/>
      <c r="U676" s="225"/>
      <c r="V676" s="225"/>
      <c r="W676" s="225"/>
      <c r="X676" s="225"/>
      <c r="Y676" s="225"/>
      <c r="Z676" s="225"/>
    </row>
    <row r="677" spans="1:26" ht="15.75" customHeight="1">
      <c r="A677" s="224"/>
      <c r="B677" s="225"/>
      <c r="C677" s="225"/>
      <c r="D677" s="224"/>
      <c r="E677" s="225"/>
      <c r="F677" s="225"/>
      <c r="G677" s="225"/>
      <c r="H677" s="225"/>
      <c r="I677" s="225"/>
      <c r="J677" s="225"/>
      <c r="K677" s="225"/>
      <c r="L677" s="225"/>
      <c r="M677" s="225"/>
      <c r="N677" s="224"/>
      <c r="O677" s="225"/>
      <c r="P677" s="225"/>
      <c r="Q677" s="225"/>
      <c r="R677" s="225"/>
      <c r="S677" s="225"/>
      <c r="T677" s="225"/>
      <c r="U677" s="225"/>
      <c r="V677" s="225"/>
      <c r="W677" s="225"/>
      <c r="X677" s="225"/>
      <c r="Y677" s="225"/>
      <c r="Z677" s="225"/>
    </row>
    <row r="678" spans="1:26" ht="15.75" customHeight="1">
      <c r="A678" s="224"/>
      <c r="B678" s="225"/>
      <c r="C678" s="225"/>
      <c r="D678" s="224"/>
      <c r="E678" s="225"/>
      <c r="F678" s="225"/>
      <c r="G678" s="225"/>
      <c r="H678" s="225"/>
      <c r="I678" s="225"/>
      <c r="J678" s="225"/>
      <c r="K678" s="225"/>
      <c r="L678" s="225"/>
      <c r="M678" s="225"/>
      <c r="N678" s="224"/>
      <c r="O678" s="225"/>
      <c r="P678" s="225"/>
      <c r="Q678" s="225"/>
      <c r="R678" s="225"/>
      <c r="S678" s="225"/>
      <c r="T678" s="225"/>
      <c r="U678" s="225"/>
      <c r="V678" s="225"/>
      <c r="W678" s="225"/>
      <c r="X678" s="225"/>
      <c r="Y678" s="225"/>
      <c r="Z678" s="225"/>
    </row>
    <row r="679" spans="1:26" ht="15.75" customHeight="1">
      <c r="A679" s="224"/>
      <c r="B679" s="225"/>
      <c r="C679" s="225"/>
      <c r="D679" s="224"/>
      <c r="E679" s="225"/>
      <c r="F679" s="225"/>
      <c r="G679" s="225"/>
      <c r="H679" s="225"/>
      <c r="I679" s="225"/>
      <c r="J679" s="225"/>
      <c r="K679" s="225"/>
      <c r="L679" s="225"/>
      <c r="M679" s="225"/>
      <c r="N679" s="224"/>
      <c r="O679" s="225"/>
      <c r="P679" s="225"/>
      <c r="Q679" s="225"/>
      <c r="R679" s="225"/>
      <c r="S679" s="225"/>
      <c r="T679" s="225"/>
      <c r="U679" s="225"/>
      <c r="V679" s="225"/>
      <c r="W679" s="225"/>
      <c r="X679" s="225"/>
      <c r="Y679" s="225"/>
      <c r="Z679" s="225"/>
    </row>
    <row r="680" spans="1:26" ht="15.75" customHeight="1">
      <c r="A680" s="224"/>
      <c r="B680" s="225"/>
      <c r="C680" s="225"/>
      <c r="D680" s="224"/>
      <c r="E680" s="225"/>
      <c r="F680" s="225"/>
      <c r="G680" s="225"/>
      <c r="H680" s="225"/>
      <c r="I680" s="225"/>
      <c r="J680" s="225"/>
      <c r="K680" s="225"/>
      <c r="L680" s="225"/>
      <c r="M680" s="225"/>
      <c r="N680" s="224"/>
      <c r="O680" s="225"/>
      <c r="P680" s="225"/>
      <c r="Q680" s="225"/>
      <c r="R680" s="225"/>
      <c r="S680" s="225"/>
      <c r="T680" s="225"/>
      <c r="U680" s="225"/>
      <c r="V680" s="225"/>
      <c r="W680" s="225"/>
      <c r="X680" s="225"/>
      <c r="Y680" s="225"/>
      <c r="Z680" s="225"/>
    </row>
    <row r="681" spans="1:26" ht="15.75" customHeight="1">
      <c r="A681" s="224"/>
      <c r="B681" s="225"/>
      <c r="C681" s="225"/>
      <c r="D681" s="224"/>
      <c r="E681" s="225"/>
      <c r="F681" s="225"/>
      <c r="G681" s="225"/>
      <c r="H681" s="225"/>
      <c r="I681" s="225"/>
      <c r="J681" s="225"/>
      <c r="K681" s="225"/>
      <c r="L681" s="225"/>
      <c r="M681" s="225"/>
      <c r="N681" s="224"/>
      <c r="O681" s="225"/>
      <c r="P681" s="225"/>
      <c r="Q681" s="225"/>
      <c r="R681" s="225"/>
      <c r="S681" s="225"/>
      <c r="T681" s="225"/>
      <c r="U681" s="225"/>
      <c r="V681" s="225"/>
      <c r="W681" s="225"/>
      <c r="X681" s="225"/>
      <c r="Y681" s="225"/>
      <c r="Z681" s="225"/>
    </row>
    <row r="682" spans="1:26" ht="15.75" customHeight="1">
      <c r="A682" s="224"/>
      <c r="B682" s="225"/>
      <c r="C682" s="225"/>
      <c r="D682" s="224"/>
      <c r="E682" s="225"/>
      <c r="F682" s="225"/>
      <c r="G682" s="225"/>
      <c r="H682" s="225"/>
      <c r="I682" s="225"/>
      <c r="J682" s="225"/>
      <c r="K682" s="225"/>
      <c r="L682" s="225"/>
      <c r="M682" s="225"/>
      <c r="N682" s="224"/>
      <c r="O682" s="225"/>
      <c r="P682" s="225"/>
      <c r="Q682" s="225"/>
      <c r="R682" s="225"/>
      <c r="S682" s="225"/>
      <c r="T682" s="225"/>
      <c r="U682" s="225"/>
      <c r="V682" s="225"/>
      <c r="W682" s="225"/>
      <c r="X682" s="225"/>
      <c r="Y682" s="225"/>
      <c r="Z682" s="225"/>
    </row>
    <row r="683" spans="1:26" ht="15.75" customHeight="1">
      <c r="A683" s="224"/>
      <c r="B683" s="225"/>
      <c r="C683" s="225"/>
      <c r="D683" s="224"/>
      <c r="E683" s="225"/>
      <c r="F683" s="225"/>
      <c r="G683" s="225"/>
      <c r="H683" s="225"/>
      <c r="I683" s="225"/>
      <c r="J683" s="225"/>
      <c r="K683" s="225"/>
      <c r="L683" s="225"/>
      <c r="M683" s="225"/>
      <c r="N683" s="224"/>
      <c r="O683" s="225"/>
      <c r="P683" s="225"/>
      <c r="Q683" s="225"/>
      <c r="R683" s="225"/>
      <c r="S683" s="225"/>
      <c r="T683" s="225"/>
      <c r="U683" s="225"/>
      <c r="V683" s="225"/>
      <c r="W683" s="225"/>
      <c r="X683" s="225"/>
      <c r="Y683" s="225"/>
      <c r="Z683" s="225"/>
    </row>
    <row r="684" spans="1:26" ht="15.75" customHeight="1">
      <c r="A684" s="224"/>
      <c r="B684" s="225"/>
      <c r="C684" s="225"/>
      <c r="D684" s="224"/>
      <c r="E684" s="225"/>
      <c r="F684" s="225"/>
      <c r="G684" s="225"/>
      <c r="H684" s="225"/>
      <c r="I684" s="225"/>
      <c r="J684" s="225"/>
      <c r="K684" s="225"/>
      <c r="L684" s="225"/>
      <c r="M684" s="225"/>
      <c r="N684" s="224"/>
      <c r="O684" s="225"/>
      <c r="P684" s="225"/>
      <c r="Q684" s="225"/>
      <c r="R684" s="225"/>
      <c r="S684" s="225"/>
      <c r="T684" s="225"/>
      <c r="U684" s="225"/>
      <c r="V684" s="225"/>
      <c r="W684" s="225"/>
      <c r="X684" s="225"/>
      <c r="Y684" s="225"/>
      <c r="Z684" s="225"/>
    </row>
    <row r="685" spans="1:26" ht="15.75" customHeight="1">
      <c r="A685" s="224"/>
      <c r="B685" s="225"/>
      <c r="C685" s="225"/>
      <c r="D685" s="224"/>
      <c r="E685" s="225"/>
      <c r="F685" s="225"/>
      <c r="G685" s="225"/>
      <c r="H685" s="225"/>
      <c r="I685" s="225"/>
      <c r="J685" s="225"/>
      <c r="K685" s="225"/>
      <c r="L685" s="225"/>
      <c r="M685" s="225"/>
      <c r="N685" s="224"/>
      <c r="O685" s="225"/>
      <c r="P685" s="225"/>
      <c r="Q685" s="225"/>
      <c r="R685" s="225"/>
      <c r="S685" s="225"/>
      <c r="T685" s="225"/>
      <c r="U685" s="225"/>
      <c r="V685" s="225"/>
      <c r="W685" s="225"/>
      <c r="X685" s="225"/>
      <c r="Y685" s="225"/>
      <c r="Z685" s="225"/>
    </row>
    <row r="686" spans="1:26" ht="15.75" customHeight="1">
      <c r="A686" s="224"/>
      <c r="B686" s="225"/>
      <c r="C686" s="225"/>
      <c r="D686" s="224"/>
      <c r="E686" s="225"/>
      <c r="F686" s="225"/>
      <c r="G686" s="225"/>
      <c r="H686" s="225"/>
      <c r="I686" s="225"/>
      <c r="J686" s="225"/>
      <c r="K686" s="225"/>
      <c r="L686" s="225"/>
      <c r="M686" s="225"/>
      <c r="N686" s="224"/>
      <c r="O686" s="225"/>
      <c r="P686" s="225"/>
      <c r="Q686" s="225"/>
      <c r="R686" s="225"/>
      <c r="S686" s="225"/>
      <c r="T686" s="225"/>
      <c r="U686" s="225"/>
      <c r="V686" s="225"/>
      <c r="W686" s="225"/>
      <c r="X686" s="225"/>
      <c r="Y686" s="225"/>
      <c r="Z686" s="225"/>
    </row>
    <row r="687" spans="1:26" ht="15.75" customHeight="1">
      <c r="A687" s="224"/>
      <c r="B687" s="225"/>
      <c r="C687" s="225"/>
      <c r="D687" s="224"/>
      <c r="E687" s="225"/>
      <c r="F687" s="225"/>
      <c r="G687" s="225"/>
      <c r="H687" s="225"/>
      <c r="I687" s="225"/>
      <c r="J687" s="225"/>
      <c r="K687" s="225"/>
      <c r="L687" s="225"/>
      <c r="M687" s="225"/>
      <c r="N687" s="224"/>
      <c r="O687" s="225"/>
      <c r="P687" s="225"/>
      <c r="Q687" s="225"/>
      <c r="R687" s="225"/>
      <c r="S687" s="225"/>
      <c r="T687" s="225"/>
      <c r="U687" s="225"/>
      <c r="V687" s="225"/>
      <c r="W687" s="225"/>
      <c r="X687" s="225"/>
      <c r="Y687" s="225"/>
      <c r="Z687" s="225"/>
    </row>
    <row r="688" spans="1:26" ht="15.75" customHeight="1">
      <c r="A688" s="224"/>
      <c r="B688" s="225"/>
      <c r="C688" s="225"/>
      <c r="D688" s="224"/>
      <c r="E688" s="225"/>
      <c r="F688" s="225"/>
      <c r="G688" s="225"/>
      <c r="H688" s="225"/>
      <c r="I688" s="225"/>
      <c r="J688" s="225"/>
      <c r="K688" s="225"/>
      <c r="L688" s="225"/>
      <c r="M688" s="225"/>
      <c r="N688" s="224"/>
      <c r="O688" s="225"/>
      <c r="P688" s="225"/>
      <c r="Q688" s="225"/>
      <c r="R688" s="225"/>
      <c r="S688" s="225"/>
      <c r="T688" s="225"/>
      <c r="U688" s="225"/>
      <c r="V688" s="225"/>
      <c r="W688" s="225"/>
      <c r="X688" s="225"/>
      <c r="Y688" s="225"/>
      <c r="Z688" s="225"/>
    </row>
    <row r="689" spans="1:26" ht="15.75" customHeight="1">
      <c r="A689" s="224"/>
      <c r="B689" s="225"/>
      <c r="C689" s="225"/>
      <c r="D689" s="224"/>
      <c r="E689" s="225"/>
      <c r="F689" s="225"/>
      <c r="G689" s="225"/>
      <c r="H689" s="225"/>
      <c r="I689" s="225"/>
      <c r="J689" s="225"/>
      <c r="K689" s="225"/>
      <c r="L689" s="225"/>
      <c r="M689" s="225"/>
      <c r="N689" s="224"/>
      <c r="O689" s="225"/>
      <c r="P689" s="225"/>
      <c r="Q689" s="225"/>
      <c r="R689" s="225"/>
      <c r="S689" s="225"/>
      <c r="T689" s="225"/>
      <c r="U689" s="225"/>
      <c r="V689" s="225"/>
      <c r="W689" s="225"/>
      <c r="X689" s="225"/>
      <c r="Y689" s="225"/>
      <c r="Z689" s="225"/>
    </row>
    <row r="690" spans="1:26" ht="15.75" customHeight="1">
      <c r="A690" s="224"/>
      <c r="B690" s="225"/>
      <c r="C690" s="225"/>
      <c r="D690" s="224"/>
      <c r="E690" s="225"/>
      <c r="F690" s="225"/>
      <c r="G690" s="225"/>
      <c r="H690" s="225"/>
      <c r="I690" s="225"/>
      <c r="J690" s="225"/>
      <c r="K690" s="225"/>
      <c r="L690" s="225"/>
      <c r="M690" s="225"/>
      <c r="N690" s="224"/>
      <c r="O690" s="225"/>
      <c r="P690" s="225"/>
      <c r="Q690" s="225"/>
      <c r="R690" s="225"/>
      <c r="S690" s="225"/>
      <c r="T690" s="225"/>
      <c r="U690" s="225"/>
      <c r="V690" s="225"/>
      <c r="W690" s="225"/>
      <c r="X690" s="225"/>
      <c r="Y690" s="225"/>
      <c r="Z690" s="225"/>
    </row>
    <row r="691" spans="1:26" ht="15.75" customHeight="1">
      <c r="A691" s="224"/>
      <c r="B691" s="225"/>
      <c r="C691" s="225"/>
      <c r="D691" s="224"/>
      <c r="E691" s="225"/>
      <c r="F691" s="225"/>
      <c r="G691" s="225"/>
      <c r="H691" s="225"/>
      <c r="I691" s="225"/>
      <c r="J691" s="225"/>
      <c r="K691" s="225"/>
      <c r="L691" s="225"/>
      <c r="M691" s="225"/>
      <c r="N691" s="224"/>
      <c r="O691" s="225"/>
      <c r="P691" s="225"/>
      <c r="Q691" s="225"/>
      <c r="R691" s="225"/>
      <c r="S691" s="225"/>
      <c r="T691" s="225"/>
      <c r="U691" s="225"/>
      <c r="V691" s="225"/>
      <c r="W691" s="225"/>
      <c r="X691" s="225"/>
      <c r="Y691" s="225"/>
      <c r="Z691" s="225"/>
    </row>
    <row r="692" spans="1:26" ht="15.75" customHeight="1">
      <c r="A692" s="224"/>
      <c r="B692" s="225"/>
      <c r="C692" s="225"/>
      <c r="D692" s="224"/>
      <c r="E692" s="225"/>
      <c r="F692" s="225"/>
      <c r="G692" s="225"/>
      <c r="H692" s="225"/>
      <c r="I692" s="225"/>
      <c r="J692" s="225"/>
      <c r="K692" s="225"/>
      <c r="L692" s="225"/>
      <c r="M692" s="225"/>
      <c r="N692" s="224"/>
      <c r="O692" s="225"/>
      <c r="P692" s="225"/>
      <c r="Q692" s="225"/>
      <c r="R692" s="225"/>
      <c r="S692" s="225"/>
      <c r="T692" s="225"/>
      <c r="U692" s="225"/>
      <c r="V692" s="225"/>
      <c r="W692" s="225"/>
      <c r="X692" s="225"/>
      <c r="Y692" s="225"/>
      <c r="Z692" s="225"/>
    </row>
    <row r="693" spans="1:26" ht="15.75" customHeight="1">
      <c r="A693" s="224"/>
      <c r="B693" s="225"/>
      <c r="C693" s="225"/>
      <c r="D693" s="224"/>
      <c r="E693" s="225"/>
      <c r="F693" s="225"/>
      <c r="G693" s="225"/>
      <c r="H693" s="225"/>
      <c r="I693" s="225"/>
      <c r="J693" s="225"/>
      <c r="K693" s="225"/>
      <c r="L693" s="225"/>
      <c r="M693" s="225"/>
      <c r="N693" s="224"/>
      <c r="O693" s="225"/>
      <c r="P693" s="225"/>
      <c r="Q693" s="225"/>
      <c r="R693" s="225"/>
      <c r="S693" s="225"/>
      <c r="T693" s="225"/>
      <c r="U693" s="225"/>
      <c r="V693" s="225"/>
      <c r="W693" s="225"/>
      <c r="X693" s="225"/>
      <c r="Y693" s="225"/>
      <c r="Z693" s="225"/>
    </row>
    <row r="694" spans="1:26" ht="15.75" customHeight="1">
      <c r="A694" s="224"/>
      <c r="B694" s="225"/>
      <c r="C694" s="225"/>
      <c r="D694" s="224"/>
      <c r="E694" s="225"/>
      <c r="F694" s="225"/>
      <c r="G694" s="225"/>
      <c r="H694" s="225"/>
      <c r="I694" s="225"/>
      <c r="J694" s="225"/>
      <c r="K694" s="225"/>
      <c r="L694" s="225"/>
      <c r="M694" s="225"/>
      <c r="N694" s="224"/>
      <c r="O694" s="225"/>
      <c r="P694" s="225"/>
      <c r="Q694" s="225"/>
      <c r="R694" s="225"/>
      <c r="S694" s="225"/>
      <c r="T694" s="225"/>
      <c r="U694" s="225"/>
      <c r="V694" s="225"/>
      <c r="W694" s="225"/>
      <c r="X694" s="225"/>
      <c r="Y694" s="225"/>
      <c r="Z694" s="225"/>
    </row>
    <row r="695" spans="1:26" ht="15.75" customHeight="1">
      <c r="A695" s="224"/>
      <c r="B695" s="225"/>
      <c r="C695" s="225"/>
      <c r="D695" s="224"/>
      <c r="E695" s="225"/>
      <c r="F695" s="225"/>
      <c r="G695" s="225"/>
      <c r="H695" s="225"/>
      <c r="I695" s="225"/>
      <c r="J695" s="225"/>
      <c r="K695" s="225"/>
      <c r="L695" s="225"/>
      <c r="M695" s="225"/>
      <c r="N695" s="224"/>
      <c r="O695" s="225"/>
      <c r="P695" s="225"/>
      <c r="Q695" s="225"/>
      <c r="R695" s="225"/>
      <c r="S695" s="225"/>
      <c r="T695" s="225"/>
      <c r="U695" s="225"/>
      <c r="V695" s="225"/>
      <c r="W695" s="225"/>
      <c r="X695" s="225"/>
      <c r="Y695" s="225"/>
      <c r="Z695" s="225"/>
    </row>
    <row r="696" spans="1:26" ht="15.75" customHeight="1">
      <c r="A696" s="224"/>
      <c r="B696" s="225"/>
      <c r="C696" s="225"/>
      <c r="D696" s="224"/>
      <c r="E696" s="225"/>
      <c r="F696" s="225"/>
      <c r="G696" s="225"/>
      <c r="H696" s="225"/>
      <c r="I696" s="225"/>
      <c r="J696" s="225"/>
      <c r="K696" s="225"/>
      <c r="L696" s="225"/>
      <c r="M696" s="225"/>
      <c r="N696" s="224"/>
      <c r="O696" s="225"/>
      <c r="P696" s="225"/>
      <c r="Q696" s="225"/>
      <c r="R696" s="225"/>
      <c r="S696" s="225"/>
      <c r="T696" s="225"/>
      <c r="U696" s="225"/>
      <c r="V696" s="225"/>
      <c r="W696" s="225"/>
      <c r="X696" s="225"/>
      <c r="Y696" s="225"/>
      <c r="Z696" s="225"/>
    </row>
    <row r="697" spans="1:26" ht="15.75" customHeight="1">
      <c r="A697" s="224"/>
      <c r="B697" s="225"/>
      <c r="C697" s="225"/>
      <c r="D697" s="224"/>
      <c r="E697" s="225"/>
      <c r="F697" s="225"/>
      <c r="G697" s="225"/>
      <c r="H697" s="225"/>
      <c r="I697" s="225"/>
      <c r="J697" s="225"/>
      <c r="K697" s="225"/>
      <c r="L697" s="225"/>
      <c r="M697" s="225"/>
      <c r="N697" s="224"/>
      <c r="O697" s="225"/>
      <c r="P697" s="225"/>
      <c r="Q697" s="225"/>
      <c r="R697" s="225"/>
      <c r="S697" s="225"/>
      <c r="T697" s="225"/>
      <c r="U697" s="225"/>
      <c r="V697" s="225"/>
      <c r="W697" s="225"/>
      <c r="X697" s="225"/>
      <c r="Y697" s="225"/>
      <c r="Z697" s="225"/>
    </row>
    <row r="698" spans="1:26" ht="15.75" customHeight="1">
      <c r="A698" s="224"/>
      <c r="B698" s="225"/>
      <c r="C698" s="225"/>
      <c r="D698" s="224"/>
      <c r="E698" s="225"/>
      <c r="F698" s="225"/>
      <c r="G698" s="225"/>
      <c r="H698" s="225"/>
      <c r="I698" s="225"/>
      <c r="J698" s="225"/>
      <c r="K698" s="225"/>
      <c r="L698" s="225"/>
      <c r="M698" s="225"/>
      <c r="N698" s="224"/>
      <c r="O698" s="225"/>
      <c r="P698" s="225"/>
      <c r="Q698" s="225"/>
      <c r="R698" s="225"/>
      <c r="S698" s="225"/>
      <c r="T698" s="225"/>
      <c r="U698" s="225"/>
      <c r="V698" s="225"/>
      <c r="W698" s="225"/>
      <c r="X698" s="225"/>
      <c r="Y698" s="225"/>
      <c r="Z698" s="225"/>
    </row>
    <row r="699" spans="1:26" ht="15.75" customHeight="1">
      <c r="A699" s="224"/>
      <c r="B699" s="225"/>
      <c r="C699" s="225"/>
      <c r="D699" s="224"/>
      <c r="E699" s="225"/>
      <c r="F699" s="225"/>
      <c r="G699" s="225"/>
      <c r="H699" s="225"/>
      <c r="I699" s="225"/>
      <c r="J699" s="225"/>
      <c r="K699" s="225"/>
      <c r="L699" s="225"/>
      <c r="M699" s="225"/>
      <c r="N699" s="224"/>
      <c r="O699" s="225"/>
      <c r="P699" s="225"/>
      <c r="Q699" s="225"/>
      <c r="R699" s="225"/>
      <c r="S699" s="225"/>
      <c r="T699" s="225"/>
      <c r="U699" s="225"/>
      <c r="V699" s="225"/>
      <c r="W699" s="225"/>
      <c r="X699" s="225"/>
      <c r="Y699" s="225"/>
      <c r="Z699" s="225"/>
    </row>
    <row r="700" spans="1:26" ht="15.75" customHeight="1">
      <c r="A700" s="224"/>
      <c r="B700" s="225"/>
      <c r="C700" s="225"/>
      <c r="D700" s="224"/>
      <c r="E700" s="225"/>
      <c r="F700" s="225"/>
      <c r="G700" s="225"/>
      <c r="H700" s="225"/>
      <c r="I700" s="225"/>
      <c r="J700" s="225"/>
      <c r="K700" s="225"/>
      <c r="L700" s="225"/>
      <c r="M700" s="225"/>
      <c r="N700" s="224"/>
      <c r="O700" s="225"/>
      <c r="P700" s="225"/>
      <c r="Q700" s="225"/>
      <c r="R700" s="225"/>
      <c r="S700" s="225"/>
      <c r="T700" s="225"/>
      <c r="U700" s="225"/>
      <c r="V700" s="225"/>
      <c r="W700" s="225"/>
      <c r="X700" s="225"/>
      <c r="Y700" s="225"/>
      <c r="Z700" s="225"/>
    </row>
    <row r="701" spans="1:26" ht="15.75" customHeight="1">
      <c r="A701" s="224"/>
      <c r="B701" s="225"/>
      <c r="C701" s="225"/>
      <c r="D701" s="224"/>
      <c r="E701" s="225"/>
      <c r="F701" s="225"/>
      <c r="G701" s="225"/>
      <c r="H701" s="225"/>
      <c r="I701" s="225"/>
      <c r="J701" s="225"/>
      <c r="K701" s="225"/>
      <c r="L701" s="225"/>
      <c r="M701" s="225"/>
      <c r="N701" s="224"/>
      <c r="O701" s="225"/>
      <c r="P701" s="225"/>
      <c r="Q701" s="225"/>
      <c r="R701" s="225"/>
      <c r="S701" s="225"/>
      <c r="T701" s="225"/>
      <c r="U701" s="225"/>
      <c r="V701" s="225"/>
      <c r="W701" s="225"/>
      <c r="X701" s="225"/>
      <c r="Y701" s="225"/>
      <c r="Z701" s="225"/>
    </row>
    <row r="702" spans="1:26" ht="15.75" customHeight="1">
      <c r="A702" s="224"/>
      <c r="B702" s="225"/>
      <c r="C702" s="225"/>
      <c r="D702" s="224"/>
      <c r="E702" s="225"/>
      <c r="F702" s="225"/>
      <c r="G702" s="225"/>
      <c r="H702" s="225"/>
      <c r="I702" s="225"/>
      <c r="J702" s="225"/>
      <c r="K702" s="225"/>
      <c r="L702" s="225"/>
      <c r="M702" s="225"/>
      <c r="N702" s="224"/>
      <c r="O702" s="225"/>
      <c r="P702" s="225"/>
      <c r="Q702" s="225"/>
      <c r="R702" s="225"/>
      <c r="S702" s="225"/>
      <c r="T702" s="225"/>
      <c r="U702" s="225"/>
      <c r="V702" s="225"/>
      <c r="W702" s="225"/>
      <c r="X702" s="225"/>
      <c r="Y702" s="225"/>
      <c r="Z702" s="225"/>
    </row>
    <row r="703" spans="1:26" ht="15.75" customHeight="1">
      <c r="A703" s="224"/>
      <c r="B703" s="225"/>
      <c r="C703" s="225"/>
      <c r="D703" s="224"/>
      <c r="E703" s="225"/>
      <c r="F703" s="225"/>
      <c r="G703" s="225"/>
      <c r="H703" s="225"/>
      <c r="I703" s="225"/>
      <c r="J703" s="225"/>
      <c r="K703" s="225"/>
      <c r="L703" s="225"/>
      <c r="M703" s="225"/>
      <c r="N703" s="224"/>
      <c r="O703" s="225"/>
      <c r="P703" s="225"/>
      <c r="Q703" s="225"/>
      <c r="R703" s="225"/>
      <c r="S703" s="225"/>
      <c r="T703" s="225"/>
      <c r="U703" s="225"/>
      <c r="V703" s="225"/>
      <c r="W703" s="225"/>
      <c r="X703" s="225"/>
      <c r="Y703" s="225"/>
      <c r="Z703" s="225"/>
    </row>
    <row r="704" spans="1:26" ht="15.75" customHeight="1">
      <c r="A704" s="224"/>
      <c r="B704" s="225"/>
      <c r="C704" s="225"/>
      <c r="D704" s="224"/>
      <c r="E704" s="225"/>
      <c r="F704" s="225"/>
      <c r="G704" s="225"/>
      <c r="H704" s="225"/>
      <c r="I704" s="225"/>
      <c r="J704" s="225"/>
      <c r="K704" s="225"/>
      <c r="L704" s="225"/>
      <c r="M704" s="225"/>
      <c r="N704" s="224"/>
      <c r="O704" s="225"/>
      <c r="P704" s="225"/>
      <c r="Q704" s="225"/>
      <c r="R704" s="225"/>
      <c r="S704" s="225"/>
      <c r="T704" s="225"/>
      <c r="U704" s="225"/>
      <c r="V704" s="225"/>
      <c r="W704" s="225"/>
      <c r="X704" s="225"/>
      <c r="Y704" s="225"/>
      <c r="Z704" s="225"/>
    </row>
    <row r="705" spans="1:26" ht="15.75" customHeight="1">
      <c r="A705" s="224"/>
      <c r="B705" s="225"/>
      <c r="C705" s="225"/>
      <c r="D705" s="224"/>
      <c r="E705" s="225"/>
      <c r="F705" s="225"/>
      <c r="G705" s="225"/>
      <c r="H705" s="225"/>
      <c r="I705" s="225"/>
      <c r="J705" s="225"/>
      <c r="K705" s="225"/>
      <c r="L705" s="225"/>
      <c r="M705" s="225"/>
      <c r="N705" s="224"/>
      <c r="O705" s="225"/>
      <c r="P705" s="225"/>
      <c r="Q705" s="225"/>
      <c r="R705" s="225"/>
      <c r="S705" s="225"/>
      <c r="T705" s="225"/>
      <c r="U705" s="225"/>
      <c r="V705" s="225"/>
      <c r="W705" s="225"/>
      <c r="X705" s="225"/>
      <c r="Y705" s="225"/>
      <c r="Z705" s="225"/>
    </row>
    <row r="706" spans="1:26" ht="15.75" customHeight="1">
      <c r="A706" s="224"/>
      <c r="B706" s="225"/>
      <c r="C706" s="225"/>
      <c r="D706" s="224"/>
      <c r="E706" s="225"/>
      <c r="F706" s="225"/>
      <c r="G706" s="225"/>
      <c r="H706" s="225"/>
      <c r="I706" s="225"/>
      <c r="J706" s="225"/>
      <c r="K706" s="225"/>
      <c r="L706" s="225"/>
      <c r="M706" s="225"/>
      <c r="N706" s="224"/>
      <c r="O706" s="225"/>
      <c r="P706" s="225"/>
      <c r="Q706" s="225"/>
      <c r="R706" s="225"/>
      <c r="S706" s="225"/>
      <c r="T706" s="225"/>
      <c r="U706" s="225"/>
      <c r="V706" s="225"/>
      <c r="W706" s="225"/>
      <c r="X706" s="225"/>
      <c r="Y706" s="225"/>
      <c r="Z706" s="225"/>
    </row>
    <row r="707" spans="1:26" ht="15.75" customHeight="1">
      <c r="A707" s="224"/>
      <c r="B707" s="225"/>
      <c r="C707" s="225"/>
      <c r="D707" s="224"/>
      <c r="E707" s="225"/>
      <c r="F707" s="225"/>
      <c r="G707" s="225"/>
      <c r="H707" s="225"/>
      <c r="I707" s="225"/>
      <c r="J707" s="225"/>
      <c r="K707" s="225"/>
      <c r="L707" s="225"/>
      <c r="M707" s="225"/>
      <c r="N707" s="224"/>
      <c r="O707" s="225"/>
      <c r="P707" s="225"/>
      <c r="Q707" s="225"/>
      <c r="R707" s="225"/>
      <c r="S707" s="225"/>
      <c r="T707" s="225"/>
      <c r="U707" s="225"/>
      <c r="V707" s="225"/>
      <c r="W707" s="225"/>
      <c r="X707" s="225"/>
      <c r="Y707" s="225"/>
      <c r="Z707" s="225"/>
    </row>
    <row r="708" spans="1:26" ht="15.75" customHeight="1">
      <c r="A708" s="224"/>
      <c r="B708" s="225"/>
      <c r="C708" s="225"/>
      <c r="D708" s="224"/>
      <c r="E708" s="225"/>
      <c r="F708" s="225"/>
      <c r="G708" s="225"/>
      <c r="H708" s="225"/>
      <c r="I708" s="225"/>
      <c r="J708" s="225"/>
      <c r="K708" s="225"/>
      <c r="L708" s="225"/>
      <c r="M708" s="225"/>
      <c r="N708" s="224"/>
      <c r="O708" s="225"/>
      <c r="P708" s="225"/>
      <c r="Q708" s="225"/>
      <c r="R708" s="225"/>
      <c r="S708" s="225"/>
      <c r="T708" s="225"/>
      <c r="U708" s="225"/>
      <c r="V708" s="225"/>
      <c r="W708" s="225"/>
      <c r="X708" s="225"/>
      <c r="Y708" s="225"/>
      <c r="Z708" s="225"/>
    </row>
    <row r="709" spans="1:26" ht="15.75" customHeight="1">
      <c r="A709" s="224"/>
      <c r="B709" s="225"/>
      <c r="C709" s="225"/>
      <c r="D709" s="224"/>
      <c r="E709" s="225"/>
      <c r="F709" s="225"/>
      <c r="G709" s="225"/>
      <c r="H709" s="225"/>
      <c r="I709" s="225"/>
      <c r="J709" s="225"/>
      <c r="K709" s="225"/>
      <c r="L709" s="225"/>
      <c r="M709" s="225"/>
      <c r="N709" s="224"/>
      <c r="O709" s="225"/>
      <c r="P709" s="225"/>
      <c r="Q709" s="225"/>
      <c r="R709" s="225"/>
      <c r="S709" s="225"/>
      <c r="T709" s="225"/>
      <c r="U709" s="225"/>
      <c r="V709" s="225"/>
      <c r="W709" s="225"/>
      <c r="X709" s="225"/>
      <c r="Y709" s="225"/>
      <c r="Z709" s="225"/>
    </row>
    <row r="710" spans="1:26" ht="15.75" customHeight="1">
      <c r="A710" s="224"/>
      <c r="B710" s="225"/>
      <c r="C710" s="225"/>
      <c r="D710" s="224"/>
      <c r="E710" s="225"/>
      <c r="F710" s="225"/>
      <c r="G710" s="225"/>
      <c r="H710" s="225"/>
      <c r="I710" s="225"/>
      <c r="J710" s="225"/>
      <c r="K710" s="225"/>
      <c r="L710" s="225"/>
      <c r="M710" s="225"/>
      <c r="N710" s="224"/>
      <c r="O710" s="225"/>
      <c r="P710" s="225"/>
      <c r="Q710" s="225"/>
      <c r="R710" s="225"/>
      <c r="S710" s="225"/>
      <c r="T710" s="225"/>
      <c r="U710" s="225"/>
      <c r="V710" s="225"/>
      <c r="W710" s="225"/>
      <c r="X710" s="225"/>
      <c r="Y710" s="225"/>
      <c r="Z710" s="225"/>
    </row>
    <row r="711" spans="1:26" ht="15.75" customHeight="1">
      <c r="A711" s="224"/>
      <c r="B711" s="225"/>
      <c r="C711" s="225"/>
      <c r="D711" s="224"/>
      <c r="E711" s="225"/>
      <c r="F711" s="225"/>
      <c r="G711" s="225"/>
      <c r="H711" s="225"/>
      <c r="I711" s="225"/>
      <c r="J711" s="225"/>
      <c r="K711" s="225"/>
      <c r="L711" s="225"/>
      <c r="M711" s="225"/>
      <c r="N711" s="224"/>
      <c r="O711" s="225"/>
      <c r="P711" s="225"/>
      <c r="Q711" s="225"/>
      <c r="R711" s="225"/>
      <c r="S711" s="225"/>
      <c r="T711" s="225"/>
      <c r="U711" s="225"/>
      <c r="V711" s="225"/>
      <c r="W711" s="225"/>
      <c r="X711" s="225"/>
      <c r="Y711" s="225"/>
      <c r="Z711" s="225"/>
    </row>
    <row r="712" spans="1:26" ht="15.75" customHeight="1">
      <c r="A712" s="224"/>
      <c r="B712" s="225"/>
      <c r="C712" s="225"/>
      <c r="D712" s="224"/>
      <c r="E712" s="225"/>
      <c r="F712" s="225"/>
      <c r="G712" s="225"/>
      <c r="H712" s="225"/>
      <c r="I712" s="225"/>
      <c r="J712" s="225"/>
      <c r="K712" s="225"/>
      <c r="L712" s="225"/>
      <c r="M712" s="225"/>
      <c r="N712" s="224"/>
      <c r="O712" s="225"/>
      <c r="P712" s="225"/>
      <c r="Q712" s="225"/>
      <c r="R712" s="225"/>
      <c r="S712" s="225"/>
      <c r="T712" s="225"/>
      <c r="U712" s="225"/>
      <c r="V712" s="225"/>
      <c r="W712" s="225"/>
      <c r="X712" s="225"/>
      <c r="Y712" s="225"/>
      <c r="Z712" s="225"/>
    </row>
    <row r="713" spans="1:26" ht="15.75" customHeight="1">
      <c r="A713" s="224"/>
      <c r="B713" s="225"/>
      <c r="C713" s="225"/>
      <c r="D713" s="224"/>
      <c r="E713" s="225"/>
      <c r="F713" s="225"/>
      <c r="G713" s="225"/>
      <c r="H713" s="225"/>
      <c r="I713" s="225"/>
      <c r="J713" s="225"/>
      <c r="K713" s="225"/>
      <c r="L713" s="225"/>
      <c r="M713" s="225"/>
      <c r="N713" s="224"/>
      <c r="O713" s="225"/>
      <c r="P713" s="225"/>
      <c r="Q713" s="225"/>
      <c r="R713" s="225"/>
      <c r="S713" s="225"/>
      <c r="T713" s="225"/>
      <c r="U713" s="225"/>
      <c r="V713" s="225"/>
      <c r="W713" s="225"/>
      <c r="X713" s="225"/>
      <c r="Y713" s="225"/>
      <c r="Z713" s="225"/>
    </row>
    <row r="714" spans="1:26" ht="15.75" customHeight="1">
      <c r="A714" s="224"/>
      <c r="B714" s="225"/>
      <c r="C714" s="225"/>
      <c r="D714" s="224"/>
      <c r="E714" s="225"/>
      <c r="F714" s="225"/>
      <c r="G714" s="225"/>
      <c r="H714" s="225"/>
      <c r="I714" s="225"/>
      <c r="J714" s="225"/>
      <c r="K714" s="225"/>
      <c r="L714" s="225"/>
      <c r="M714" s="225"/>
      <c r="N714" s="224"/>
      <c r="O714" s="225"/>
      <c r="P714" s="225"/>
      <c r="Q714" s="225"/>
      <c r="R714" s="225"/>
      <c r="S714" s="225"/>
      <c r="T714" s="225"/>
      <c r="U714" s="225"/>
      <c r="V714" s="225"/>
      <c r="W714" s="225"/>
      <c r="X714" s="225"/>
      <c r="Y714" s="225"/>
      <c r="Z714" s="225"/>
    </row>
    <row r="715" spans="1:26" ht="15.75" customHeight="1">
      <c r="A715" s="224"/>
      <c r="B715" s="225"/>
      <c r="C715" s="225"/>
      <c r="D715" s="224"/>
      <c r="E715" s="225"/>
      <c r="F715" s="225"/>
      <c r="G715" s="225"/>
      <c r="H715" s="225"/>
      <c r="I715" s="225"/>
      <c r="J715" s="225"/>
      <c r="K715" s="225"/>
      <c r="L715" s="225"/>
      <c r="M715" s="225"/>
      <c r="N715" s="224"/>
      <c r="O715" s="225"/>
      <c r="P715" s="225"/>
      <c r="Q715" s="225"/>
      <c r="R715" s="225"/>
      <c r="S715" s="225"/>
      <c r="T715" s="225"/>
      <c r="U715" s="225"/>
      <c r="V715" s="225"/>
      <c r="W715" s="225"/>
      <c r="X715" s="225"/>
      <c r="Y715" s="225"/>
      <c r="Z715" s="225"/>
    </row>
    <row r="716" spans="1:26" ht="15.75" customHeight="1">
      <c r="A716" s="224"/>
      <c r="B716" s="225"/>
      <c r="C716" s="225"/>
      <c r="D716" s="224"/>
      <c r="E716" s="225"/>
      <c r="F716" s="225"/>
      <c r="G716" s="225"/>
      <c r="H716" s="225"/>
      <c r="I716" s="225"/>
      <c r="J716" s="225"/>
      <c r="K716" s="225"/>
      <c r="L716" s="225"/>
      <c r="M716" s="225"/>
      <c r="N716" s="224"/>
      <c r="O716" s="225"/>
      <c r="P716" s="225"/>
      <c r="Q716" s="225"/>
      <c r="R716" s="225"/>
      <c r="S716" s="225"/>
      <c r="T716" s="225"/>
      <c r="U716" s="225"/>
      <c r="V716" s="225"/>
      <c r="W716" s="225"/>
      <c r="X716" s="225"/>
      <c r="Y716" s="225"/>
      <c r="Z716" s="225"/>
    </row>
    <row r="717" spans="1:26" ht="15.75" customHeight="1">
      <c r="A717" s="224"/>
      <c r="B717" s="225"/>
      <c r="C717" s="225"/>
      <c r="D717" s="224"/>
      <c r="E717" s="225"/>
      <c r="F717" s="225"/>
      <c r="G717" s="225"/>
      <c r="H717" s="225"/>
      <c r="I717" s="225"/>
      <c r="J717" s="225"/>
      <c r="K717" s="225"/>
      <c r="L717" s="225"/>
      <c r="M717" s="225"/>
      <c r="N717" s="224"/>
      <c r="O717" s="225"/>
      <c r="P717" s="225"/>
      <c r="Q717" s="225"/>
      <c r="R717" s="225"/>
      <c r="S717" s="225"/>
      <c r="T717" s="225"/>
      <c r="U717" s="225"/>
      <c r="V717" s="225"/>
      <c r="W717" s="225"/>
      <c r="X717" s="225"/>
      <c r="Y717" s="225"/>
      <c r="Z717" s="225"/>
    </row>
    <row r="718" spans="1:26" ht="15.75" customHeight="1">
      <c r="A718" s="224"/>
      <c r="B718" s="225"/>
      <c r="C718" s="225"/>
      <c r="D718" s="224"/>
      <c r="E718" s="225"/>
      <c r="F718" s="225"/>
      <c r="G718" s="225"/>
      <c r="H718" s="225"/>
      <c r="I718" s="225"/>
      <c r="J718" s="225"/>
      <c r="K718" s="225"/>
      <c r="L718" s="225"/>
      <c r="M718" s="225"/>
      <c r="N718" s="224"/>
      <c r="O718" s="225"/>
      <c r="P718" s="225"/>
      <c r="Q718" s="225"/>
      <c r="R718" s="225"/>
      <c r="S718" s="225"/>
      <c r="T718" s="225"/>
      <c r="U718" s="225"/>
      <c r="V718" s="225"/>
      <c r="W718" s="225"/>
      <c r="X718" s="225"/>
      <c r="Y718" s="225"/>
      <c r="Z718" s="225"/>
    </row>
    <row r="719" spans="1:26" ht="15.75" customHeight="1">
      <c r="A719" s="224"/>
      <c r="B719" s="225"/>
      <c r="C719" s="225"/>
      <c r="D719" s="224"/>
      <c r="E719" s="225"/>
      <c r="F719" s="225"/>
      <c r="G719" s="225"/>
      <c r="H719" s="225"/>
      <c r="I719" s="225"/>
      <c r="J719" s="225"/>
      <c r="K719" s="225"/>
      <c r="L719" s="225"/>
      <c r="M719" s="225"/>
      <c r="N719" s="224"/>
      <c r="O719" s="225"/>
      <c r="P719" s="225"/>
      <c r="Q719" s="225"/>
      <c r="R719" s="225"/>
      <c r="S719" s="225"/>
      <c r="T719" s="225"/>
      <c r="U719" s="225"/>
      <c r="V719" s="225"/>
      <c r="W719" s="225"/>
      <c r="X719" s="225"/>
      <c r="Y719" s="225"/>
      <c r="Z719" s="225"/>
    </row>
    <row r="720" spans="1:26" ht="15.75" customHeight="1">
      <c r="A720" s="224"/>
      <c r="B720" s="225"/>
      <c r="C720" s="225"/>
      <c r="D720" s="224"/>
      <c r="E720" s="225"/>
      <c r="F720" s="225"/>
      <c r="G720" s="225"/>
      <c r="H720" s="225"/>
      <c r="I720" s="225"/>
      <c r="J720" s="225"/>
      <c r="K720" s="225"/>
      <c r="L720" s="225"/>
      <c r="M720" s="225"/>
      <c r="N720" s="224"/>
      <c r="O720" s="225"/>
      <c r="P720" s="225"/>
      <c r="Q720" s="225"/>
      <c r="R720" s="225"/>
      <c r="S720" s="225"/>
      <c r="T720" s="225"/>
      <c r="U720" s="225"/>
      <c r="V720" s="225"/>
      <c r="W720" s="225"/>
      <c r="X720" s="225"/>
      <c r="Y720" s="225"/>
      <c r="Z720" s="225"/>
    </row>
    <row r="721" spans="1:26" ht="15.75" customHeight="1">
      <c r="A721" s="224"/>
      <c r="B721" s="225"/>
      <c r="C721" s="225"/>
      <c r="D721" s="224"/>
      <c r="E721" s="225"/>
      <c r="F721" s="225"/>
      <c r="G721" s="225"/>
      <c r="H721" s="225"/>
      <c r="I721" s="225"/>
      <c r="J721" s="225"/>
      <c r="K721" s="225"/>
      <c r="L721" s="225"/>
      <c r="M721" s="225"/>
      <c r="N721" s="224"/>
      <c r="O721" s="225"/>
      <c r="P721" s="225"/>
      <c r="Q721" s="225"/>
      <c r="R721" s="225"/>
      <c r="S721" s="225"/>
      <c r="T721" s="225"/>
      <c r="U721" s="225"/>
      <c r="V721" s="225"/>
      <c r="W721" s="225"/>
      <c r="X721" s="225"/>
      <c r="Y721" s="225"/>
      <c r="Z721" s="225"/>
    </row>
    <row r="722" spans="1:26" ht="15.75" customHeight="1">
      <c r="A722" s="224"/>
      <c r="B722" s="225"/>
      <c r="C722" s="225"/>
      <c r="D722" s="224"/>
      <c r="E722" s="225"/>
      <c r="F722" s="225"/>
      <c r="G722" s="225"/>
      <c r="H722" s="225"/>
      <c r="I722" s="225"/>
      <c r="J722" s="225"/>
      <c r="K722" s="225"/>
      <c r="L722" s="225"/>
      <c r="M722" s="225"/>
      <c r="N722" s="224"/>
      <c r="O722" s="225"/>
      <c r="P722" s="225"/>
      <c r="Q722" s="225"/>
      <c r="R722" s="225"/>
      <c r="S722" s="225"/>
      <c r="T722" s="225"/>
      <c r="U722" s="225"/>
      <c r="V722" s="225"/>
      <c r="W722" s="225"/>
      <c r="X722" s="225"/>
      <c r="Y722" s="225"/>
      <c r="Z722" s="225"/>
    </row>
    <row r="723" spans="1:26" ht="15.75" customHeight="1">
      <c r="A723" s="224"/>
      <c r="B723" s="225"/>
      <c r="C723" s="225"/>
      <c r="D723" s="224"/>
      <c r="E723" s="225"/>
      <c r="F723" s="225"/>
      <c r="G723" s="225"/>
      <c r="H723" s="225"/>
      <c r="I723" s="225"/>
      <c r="J723" s="225"/>
      <c r="K723" s="225"/>
      <c r="L723" s="225"/>
      <c r="M723" s="225"/>
      <c r="N723" s="224"/>
      <c r="O723" s="225"/>
      <c r="P723" s="225"/>
      <c r="Q723" s="225"/>
      <c r="R723" s="225"/>
      <c r="S723" s="225"/>
      <c r="T723" s="225"/>
      <c r="U723" s="225"/>
      <c r="V723" s="225"/>
      <c r="W723" s="225"/>
      <c r="X723" s="225"/>
      <c r="Y723" s="225"/>
      <c r="Z723" s="225"/>
    </row>
    <row r="724" spans="1:26" ht="15.75" customHeight="1">
      <c r="A724" s="224"/>
      <c r="B724" s="225"/>
      <c r="C724" s="225"/>
      <c r="D724" s="224"/>
      <c r="E724" s="225"/>
      <c r="F724" s="225"/>
      <c r="G724" s="225"/>
      <c r="H724" s="225"/>
      <c r="I724" s="225"/>
      <c r="J724" s="225"/>
      <c r="K724" s="225"/>
      <c r="L724" s="225"/>
      <c r="M724" s="225"/>
      <c r="N724" s="224"/>
      <c r="O724" s="225"/>
      <c r="P724" s="225"/>
      <c r="Q724" s="225"/>
      <c r="R724" s="225"/>
      <c r="S724" s="225"/>
      <c r="T724" s="225"/>
      <c r="U724" s="225"/>
      <c r="V724" s="225"/>
      <c r="W724" s="225"/>
      <c r="X724" s="225"/>
      <c r="Y724" s="225"/>
      <c r="Z724" s="225"/>
    </row>
    <row r="725" spans="1:26" ht="15.75" customHeight="1">
      <c r="A725" s="224"/>
      <c r="B725" s="225"/>
      <c r="C725" s="225"/>
      <c r="D725" s="224"/>
      <c r="E725" s="225"/>
      <c r="F725" s="225"/>
      <c r="G725" s="225"/>
      <c r="H725" s="225"/>
      <c r="I725" s="225"/>
      <c r="J725" s="225"/>
      <c r="K725" s="225"/>
      <c r="L725" s="225"/>
      <c r="M725" s="225"/>
      <c r="N725" s="224"/>
      <c r="O725" s="225"/>
      <c r="P725" s="225"/>
      <c r="Q725" s="225"/>
      <c r="R725" s="225"/>
      <c r="S725" s="225"/>
      <c r="T725" s="225"/>
      <c r="U725" s="225"/>
      <c r="V725" s="225"/>
      <c r="W725" s="225"/>
      <c r="X725" s="225"/>
      <c r="Y725" s="225"/>
      <c r="Z725" s="225"/>
    </row>
    <row r="726" spans="1:26" ht="15.75" customHeight="1">
      <c r="A726" s="224"/>
      <c r="B726" s="225"/>
      <c r="C726" s="225"/>
      <c r="D726" s="224"/>
      <c r="E726" s="225"/>
      <c r="F726" s="225"/>
      <c r="G726" s="225"/>
      <c r="H726" s="225"/>
      <c r="I726" s="225"/>
      <c r="J726" s="225"/>
      <c r="K726" s="225"/>
      <c r="L726" s="225"/>
      <c r="M726" s="225"/>
      <c r="N726" s="224"/>
      <c r="O726" s="225"/>
      <c r="P726" s="225"/>
      <c r="Q726" s="225"/>
      <c r="R726" s="225"/>
      <c r="S726" s="225"/>
      <c r="T726" s="225"/>
      <c r="U726" s="225"/>
      <c r="V726" s="225"/>
      <c r="W726" s="225"/>
      <c r="X726" s="225"/>
      <c r="Y726" s="225"/>
      <c r="Z726" s="225"/>
    </row>
    <row r="727" spans="1:26" ht="15.75" customHeight="1">
      <c r="A727" s="224"/>
      <c r="B727" s="225"/>
      <c r="C727" s="225"/>
      <c r="D727" s="224"/>
      <c r="E727" s="225"/>
      <c r="F727" s="225"/>
      <c r="G727" s="225"/>
      <c r="H727" s="225"/>
      <c r="I727" s="225"/>
      <c r="J727" s="225"/>
      <c r="K727" s="225"/>
      <c r="L727" s="225"/>
      <c r="M727" s="225"/>
      <c r="N727" s="224"/>
      <c r="O727" s="225"/>
      <c r="P727" s="225"/>
      <c r="Q727" s="225"/>
      <c r="R727" s="225"/>
      <c r="S727" s="225"/>
      <c r="T727" s="225"/>
      <c r="U727" s="225"/>
      <c r="V727" s="225"/>
      <c r="W727" s="225"/>
      <c r="X727" s="225"/>
      <c r="Y727" s="225"/>
      <c r="Z727" s="225"/>
    </row>
    <row r="728" spans="1:26" ht="15.75" customHeight="1">
      <c r="A728" s="224"/>
      <c r="B728" s="225"/>
      <c r="C728" s="225"/>
      <c r="D728" s="224"/>
      <c r="E728" s="225"/>
      <c r="F728" s="225"/>
      <c r="G728" s="225"/>
      <c r="H728" s="225"/>
      <c r="I728" s="225"/>
      <c r="J728" s="225"/>
      <c r="K728" s="225"/>
      <c r="L728" s="225"/>
      <c r="M728" s="225"/>
      <c r="N728" s="224"/>
      <c r="O728" s="225"/>
      <c r="P728" s="225"/>
      <c r="Q728" s="225"/>
      <c r="R728" s="225"/>
      <c r="S728" s="225"/>
      <c r="T728" s="225"/>
      <c r="U728" s="225"/>
      <c r="V728" s="225"/>
      <c r="W728" s="225"/>
      <c r="X728" s="225"/>
      <c r="Y728" s="225"/>
      <c r="Z728" s="225"/>
    </row>
    <row r="729" spans="1:26" ht="15.75" customHeight="1">
      <c r="A729" s="224"/>
      <c r="B729" s="225"/>
      <c r="C729" s="225"/>
      <c r="D729" s="224"/>
      <c r="E729" s="225"/>
      <c r="F729" s="225"/>
      <c r="G729" s="225"/>
      <c r="H729" s="225"/>
      <c r="I729" s="225"/>
      <c r="J729" s="225"/>
      <c r="K729" s="225"/>
      <c r="L729" s="225"/>
      <c r="M729" s="225"/>
      <c r="N729" s="224"/>
      <c r="O729" s="225"/>
      <c r="P729" s="225"/>
      <c r="Q729" s="225"/>
      <c r="R729" s="225"/>
      <c r="S729" s="225"/>
      <c r="T729" s="225"/>
      <c r="U729" s="225"/>
      <c r="V729" s="225"/>
      <c r="W729" s="225"/>
      <c r="X729" s="225"/>
      <c r="Y729" s="225"/>
      <c r="Z729" s="225"/>
    </row>
    <row r="730" spans="1:26" ht="15.75" customHeight="1">
      <c r="A730" s="224"/>
      <c r="B730" s="225"/>
      <c r="C730" s="225"/>
      <c r="D730" s="224"/>
      <c r="E730" s="225"/>
      <c r="F730" s="225"/>
      <c r="G730" s="225"/>
      <c r="H730" s="225"/>
      <c r="I730" s="225"/>
      <c r="J730" s="225"/>
      <c r="K730" s="225"/>
      <c r="L730" s="225"/>
      <c r="M730" s="225"/>
      <c r="N730" s="224"/>
      <c r="O730" s="225"/>
      <c r="P730" s="225"/>
      <c r="Q730" s="225"/>
      <c r="R730" s="225"/>
      <c r="S730" s="225"/>
      <c r="T730" s="225"/>
      <c r="U730" s="225"/>
      <c r="V730" s="225"/>
      <c r="W730" s="225"/>
      <c r="X730" s="225"/>
      <c r="Y730" s="225"/>
      <c r="Z730" s="225"/>
    </row>
    <row r="731" spans="1:26" ht="15.75" customHeight="1">
      <c r="A731" s="224"/>
      <c r="B731" s="225"/>
      <c r="C731" s="225"/>
      <c r="D731" s="224"/>
      <c r="E731" s="225"/>
      <c r="F731" s="225"/>
      <c r="G731" s="225"/>
      <c r="H731" s="225"/>
      <c r="I731" s="225"/>
      <c r="J731" s="225"/>
      <c r="K731" s="225"/>
      <c r="L731" s="225"/>
      <c r="M731" s="225"/>
      <c r="N731" s="224"/>
      <c r="O731" s="225"/>
      <c r="P731" s="225"/>
      <c r="Q731" s="225"/>
      <c r="R731" s="225"/>
      <c r="S731" s="225"/>
      <c r="T731" s="225"/>
      <c r="U731" s="225"/>
      <c r="V731" s="225"/>
      <c r="W731" s="225"/>
      <c r="X731" s="225"/>
      <c r="Y731" s="225"/>
      <c r="Z731" s="225"/>
    </row>
    <row r="732" spans="1:26" ht="15.75" customHeight="1">
      <c r="A732" s="224"/>
      <c r="B732" s="225"/>
      <c r="C732" s="225"/>
      <c r="D732" s="224"/>
      <c r="E732" s="225"/>
      <c r="F732" s="225"/>
      <c r="G732" s="225"/>
      <c r="H732" s="225"/>
      <c r="I732" s="225"/>
      <c r="J732" s="225"/>
      <c r="K732" s="225"/>
      <c r="L732" s="225"/>
      <c r="M732" s="225"/>
      <c r="N732" s="224"/>
      <c r="O732" s="225"/>
      <c r="P732" s="225"/>
      <c r="Q732" s="225"/>
      <c r="R732" s="225"/>
      <c r="S732" s="225"/>
      <c r="T732" s="225"/>
      <c r="U732" s="225"/>
      <c r="V732" s="225"/>
      <c r="W732" s="225"/>
      <c r="X732" s="225"/>
      <c r="Y732" s="225"/>
      <c r="Z732" s="225"/>
    </row>
    <row r="733" spans="1:26" ht="15.75" customHeight="1">
      <c r="A733" s="224"/>
      <c r="B733" s="225"/>
      <c r="C733" s="225"/>
      <c r="D733" s="224"/>
      <c r="E733" s="225"/>
      <c r="F733" s="225"/>
      <c r="G733" s="225"/>
      <c r="H733" s="225"/>
      <c r="I733" s="225"/>
      <c r="J733" s="225"/>
      <c r="K733" s="225"/>
      <c r="L733" s="225"/>
      <c r="M733" s="225"/>
      <c r="N733" s="224"/>
      <c r="O733" s="225"/>
      <c r="P733" s="225"/>
      <c r="Q733" s="225"/>
      <c r="R733" s="225"/>
      <c r="S733" s="225"/>
      <c r="T733" s="225"/>
      <c r="U733" s="225"/>
      <c r="V733" s="225"/>
      <c r="W733" s="225"/>
      <c r="X733" s="225"/>
      <c r="Y733" s="225"/>
      <c r="Z733" s="225"/>
    </row>
    <row r="734" spans="1:26" ht="15.75" customHeight="1">
      <c r="A734" s="224"/>
      <c r="B734" s="225"/>
      <c r="C734" s="225"/>
      <c r="D734" s="224"/>
      <c r="E734" s="225"/>
      <c r="F734" s="225"/>
      <c r="G734" s="225"/>
      <c r="H734" s="225"/>
      <c r="I734" s="225"/>
      <c r="J734" s="225"/>
      <c r="K734" s="225"/>
      <c r="L734" s="225"/>
      <c r="M734" s="225"/>
      <c r="N734" s="224"/>
      <c r="O734" s="225"/>
      <c r="P734" s="225"/>
      <c r="Q734" s="225"/>
      <c r="R734" s="225"/>
      <c r="S734" s="225"/>
      <c r="T734" s="225"/>
      <c r="U734" s="225"/>
      <c r="V734" s="225"/>
      <c r="W734" s="225"/>
      <c r="X734" s="225"/>
      <c r="Y734" s="225"/>
      <c r="Z734" s="225"/>
    </row>
    <row r="735" spans="1:26" ht="15.75" customHeight="1">
      <c r="A735" s="224"/>
      <c r="B735" s="225"/>
      <c r="C735" s="225"/>
      <c r="D735" s="224"/>
      <c r="E735" s="225"/>
      <c r="F735" s="225"/>
      <c r="G735" s="225"/>
      <c r="H735" s="225"/>
      <c r="I735" s="225"/>
      <c r="J735" s="225"/>
      <c r="K735" s="225"/>
      <c r="L735" s="225"/>
      <c r="M735" s="225"/>
      <c r="N735" s="224"/>
      <c r="O735" s="225"/>
      <c r="P735" s="225"/>
      <c r="Q735" s="225"/>
      <c r="R735" s="225"/>
      <c r="S735" s="225"/>
      <c r="T735" s="225"/>
      <c r="U735" s="225"/>
      <c r="V735" s="225"/>
      <c r="W735" s="225"/>
      <c r="X735" s="225"/>
      <c r="Y735" s="225"/>
      <c r="Z735" s="225"/>
    </row>
    <row r="736" spans="1:26" ht="15.75" customHeight="1">
      <c r="A736" s="224"/>
      <c r="B736" s="225"/>
      <c r="C736" s="225"/>
      <c r="D736" s="224"/>
      <c r="E736" s="225"/>
      <c r="F736" s="225"/>
      <c r="G736" s="225"/>
      <c r="H736" s="225"/>
      <c r="I736" s="225"/>
      <c r="J736" s="225"/>
      <c r="K736" s="225"/>
      <c r="L736" s="225"/>
      <c r="M736" s="225"/>
      <c r="N736" s="224"/>
      <c r="O736" s="225"/>
      <c r="P736" s="225"/>
      <c r="Q736" s="225"/>
      <c r="R736" s="225"/>
      <c r="S736" s="225"/>
      <c r="T736" s="225"/>
      <c r="U736" s="225"/>
      <c r="V736" s="225"/>
      <c r="W736" s="225"/>
      <c r="X736" s="225"/>
      <c r="Y736" s="225"/>
      <c r="Z736" s="225"/>
    </row>
    <row r="737" spans="1:26" ht="15.75" customHeight="1">
      <c r="A737" s="224"/>
      <c r="B737" s="225"/>
      <c r="C737" s="225"/>
      <c r="D737" s="224"/>
      <c r="E737" s="225"/>
      <c r="F737" s="225"/>
      <c r="G737" s="225"/>
      <c r="H737" s="225"/>
      <c r="I737" s="225"/>
      <c r="J737" s="225"/>
      <c r="K737" s="225"/>
      <c r="L737" s="225"/>
      <c r="M737" s="225"/>
      <c r="N737" s="224"/>
      <c r="O737" s="225"/>
      <c r="P737" s="225"/>
      <c r="Q737" s="225"/>
      <c r="R737" s="225"/>
      <c r="S737" s="225"/>
      <c r="T737" s="225"/>
      <c r="U737" s="225"/>
      <c r="V737" s="225"/>
      <c r="W737" s="225"/>
      <c r="X737" s="225"/>
      <c r="Y737" s="225"/>
      <c r="Z737" s="225"/>
    </row>
    <row r="738" spans="1:26" ht="15.75" customHeight="1">
      <c r="A738" s="224"/>
      <c r="B738" s="225"/>
      <c r="C738" s="225"/>
      <c r="D738" s="224"/>
      <c r="E738" s="225"/>
      <c r="F738" s="225"/>
      <c r="G738" s="225"/>
      <c r="H738" s="225"/>
      <c r="I738" s="225"/>
      <c r="J738" s="225"/>
      <c r="K738" s="225"/>
      <c r="L738" s="225"/>
      <c r="M738" s="225"/>
      <c r="N738" s="224"/>
      <c r="O738" s="225"/>
      <c r="P738" s="225"/>
      <c r="Q738" s="225"/>
      <c r="R738" s="225"/>
      <c r="S738" s="225"/>
      <c r="T738" s="225"/>
      <c r="U738" s="225"/>
      <c r="V738" s="225"/>
      <c r="W738" s="225"/>
      <c r="X738" s="225"/>
      <c r="Y738" s="225"/>
      <c r="Z738" s="225"/>
    </row>
    <row r="739" spans="1:26" ht="15.75" customHeight="1">
      <c r="A739" s="224"/>
      <c r="B739" s="225"/>
      <c r="C739" s="225"/>
      <c r="D739" s="224"/>
      <c r="E739" s="225"/>
      <c r="F739" s="225"/>
      <c r="G739" s="225"/>
      <c r="H739" s="225"/>
      <c r="I739" s="225"/>
      <c r="J739" s="225"/>
      <c r="K739" s="225"/>
      <c r="L739" s="225"/>
      <c r="M739" s="225"/>
      <c r="N739" s="224"/>
      <c r="O739" s="225"/>
      <c r="P739" s="225"/>
      <c r="Q739" s="225"/>
      <c r="R739" s="225"/>
      <c r="S739" s="225"/>
      <c r="T739" s="225"/>
      <c r="U739" s="225"/>
      <c r="V739" s="225"/>
      <c r="W739" s="225"/>
      <c r="X739" s="225"/>
      <c r="Y739" s="225"/>
      <c r="Z739" s="225"/>
    </row>
    <row r="740" spans="1:26" ht="15.75" customHeight="1">
      <c r="A740" s="224"/>
      <c r="B740" s="225"/>
      <c r="C740" s="225"/>
      <c r="D740" s="224"/>
      <c r="E740" s="225"/>
      <c r="F740" s="225"/>
      <c r="G740" s="225"/>
      <c r="H740" s="225"/>
      <c r="I740" s="225"/>
      <c r="J740" s="225"/>
      <c r="K740" s="225"/>
      <c r="L740" s="225"/>
      <c r="M740" s="225"/>
      <c r="N740" s="224"/>
      <c r="O740" s="225"/>
      <c r="P740" s="225"/>
      <c r="Q740" s="225"/>
      <c r="R740" s="225"/>
      <c r="S740" s="225"/>
      <c r="T740" s="225"/>
      <c r="U740" s="225"/>
      <c r="V740" s="225"/>
      <c r="W740" s="225"/>
      <c r="X740" s="225"/>
      <c r="Y740" s="225"/>
      <c r="Z740" s="225"/>
    </row>
    <row r="741" spans="1:26" ht="15.75" customHeight="1">
      <c r="A741" s="224"/>
      <c r="B741" s="225"/>
      <c r="C741" s="225"/>
      <c r="D741" s="224"/>
      <c r="E741" s="225"/>
      <c r="F741" s="225"/>
      <c r="G741" s="225"/>
      <c r="H741" s="225"/>
      <c r="I741" s="225"/>
      <c r="J741" s="225"/>
      <c r="K741" s="225"/>
      <c r="L741" s="225"/>
      <c r="M741" s="225"/>
      <c r="N741" s="224"/>
      <c r="O741" s="225"/>
      <c r="P741" s="225"/>
      <c r="Q741" s="225"/>
      <c r="R741" s="225"/>
      <c r="S741" s="225"/>
      <c r="T741" s="225"/>
      <c r="U741" s="225"/>
      <c r="V741" s="225"/>
      <c r="W741" s="225"/>
      <c r="X741" s="225"/>
      <c r="Y741" s="225"/>
      <c r="Z741" s="225"/>
    </row>
    <row r="742" spans="1:26" ht="15.75" customHeight="1">
      <c r="A742" s="224"/>
      <c r="B742" s="225"/>
      <c r="C742" s="225"/>
      <c r="D742" s="224"/>
      <c r="E742" s="225"/>
      <c r="F742" s="225"/>
      <c r="G742" s="225"/>
      <c r="H742" s="225"/>
      <c r="I742" s="225"/>
      <c r="J742" s="225"/>
      <c r="K742" s="225"/>
      <c r="L742" s="225"/>
      <c r="M742" s="225"/>
      <c r="N742" s="224"/>
      <c r="O742" s="225"/>
      <c r="P742" s="225"/>
      <c r="Q742" s="225"/>
      <c r="R742" s="225"/>
      <c r="S742" s="225"/>
      <c r="T742" s="225"/>
      <c r="U742" s="225"/>
      <c r="V742" s="225"/>
      <c r="W742" s="225"/>
      <c r="X742" s="225"/>
      <c r="Y742" s="225"/>
      <c r="Z742" s="225"/>
    </row>
    <row r="743" spans="1:26" ht="15.75" customHeight="1">
      <c r="A743" s="224"/>
      <c r="B743" s="225"/>
      <c r="C743" s="225"/>
      <c r="D743" s="224"/>
      <c r="E743" s="225"/>
      <c r="F743" s="225"/>
      <c r="G743" s="225"/>
      <c r="H743" s="225"/>
      <c r="I743" s="225"/>
      <c r="J743" s="225"/>
      <c r="K743" s="225"/>
      <c r="L743" s="225"/>
      <c r="M743" s="225"/>
      <c r="N743" s="224"/>
      <c r="O743" s="225"/>
      <c r="P743" s="225"/>
      <c r="Q743" s="225"/>
      <c r="R743" s="225"/>
      <c r="S743" s="225"/>
      <c r="T743" s="225"/>
      <c r="U743" s="225"/>
      <c r="V743" s="225"/>
      <c r="W743" s="225"/>
      <c r="X743" s="225"/>
      <c r="Y743" s="225"/>
      <c r="Z743" s="225"/>
    </row>
    <row r="744" spans="1:26" ht="15.75" customHeight="1">
      <c r="A744" s="224"/>
      <c r="B744" s="225"/>
      <c r="C744" s="225"/>
      <c r="D744" s="224"/>
      <c r="E744" s="225"/>
      <c r="F744" s="225"/>
      <c r="G744" s="225"/>
      <c r="H744" s="225"/>
      <c r="I744" s="225"/>
      <c r="J744" s="225"/>
      <c r="K744" s="225"/>
      <c r="L744" s="225"/>
      <c r="M744" s="225"/>
      <c r="N744" s="224"/>
      <c r="O744" s="225"/>
      <c r="P744" s="225"/>
      <c r="Q744" s="225"/>
      <c r="R744" s="225"/>
      <c r="S744" s="225"/>
      <c r="T744" s="225"/>
      <c r="U744" s="225"/>
      <c r="V744" s="225"/>
      <c r="W744" s="225"/>
      <c r="X744" s="225"/>
      <c r="Y744" s="225"/>
      <c r="Z744" s="225"/>
    </row>
    <row r="745" spans="1:26" ht="15.75" customHeight="1">
      <c r="A745" s="224"/>
      <c r="B745" s="225"/>
      <c r="C745" s="225"/>
      <c r="D745" s="224"/>
      <c r="E745" s="225"/>
      <c r="F745" s="225"/>
      <c r="G745" s="225"/>
      <c r="H745" s="225"/>
      <c r="I745" s="225"/>
      <c r="J745" s="225"/>
      <c r="K745" s="225"/>
      <c r="L745" s="225"/>
      <c r="M745" s="225"/>
      <c r="N745" s="224"/>
      <c r="O745" s="225"/>
      <c r="P745" s="225"/>
      <c r="Q745" s="225"/>
      <c r="R745" s="225"/>
      <c r="S745" s="225"/>
      <c r="T745" s="225"/>
      <c r="U745" s="225"/>
      <c r="V745" s="225"/>
      <c r="W745" s="225"/>
      <c r="X745" s="225"/>
      <c r="Y745" s="225"/>
      <c r="Z745" s="225"/>
    </row>
    <row r="746" spans="1:26" ht="15.75" customHeight="1">
      <c r="A746" s="224"/>
      <c r="B746" s="225"/>
      <c r="C746" s="225"/>
      <c r="D746" s="224"/>
      <c r="E746" s="225"/>
      <c r="F746" s="225"/>
      <c r="G746" s="225"/>
      <c r="H746" s="225"/>
      <c r="I746" s="225"/>
      <c r="J746" s="225"/>
      <c r="K746" s="225"/>
      <c r="L746" s="225"/>
      <c r="M746" s="225"/>
      <c r="N746" s="224"/>
      <c r="O746" s="225"/>
      <c r="P746" s="225"/>
      <c r="Q746" s="225"/>
      <c r="R746" s="225"/>
      <c r="S746" s="225"/>
      <c r="T746" s="225"/>
      <c r="U746" s="225"/>
      <c r="V746" s="225"/>
      <c r="W746" s="225"/>
      <c r="X746" s="225"/>
      <c r="Y746" s="225"/>
      <c r="Z746" s="225"/>
    </row>
    <row r="747" spans="1:26" ht="15.75" customHeight="1">
      <c r="A747" s="224"/>
      <c r="B747" s="225"/>
      <c r="C747" s="225"/>
      <c r="D747" s="224"/>
      <c r="E747" s="225"/>
      <c r="F747" s="225"/>
      <c r="G747" s="225"/>
      <c r="H747" s="225"/>
      <c r="I747" s="225"/>
      <c r="J747" s="225"/>
      <c r="K747" s="225"/>
      <c r="L747" s="225"/>
      <c r="M747" s="225"/>
      <c r="N747" s="224"/>
      <c r="O747" s="225"/>
      <c r="P747" s="225"/>
      <c r="Q747" s="225"/>
      <c r="R747" s="225"/>
      <c r="S747" s="225"/>
      <c r="T747" s="225"/>
      <c r="U747" s="225"/>
      <c r="V747" s="225"/>
      <c r="W747" s="225"/>
      <c r="X747" s="225"/>
      <c r="Y747" s="225"/>
      <c r="Z747" s="225"/>
    </row>
    <row r="748" spans="1:26" ht="15.75" customHeight="1">
      <c r="A748" s="224"/>
      <c r="B748" s="225"/>
      <c r="C748" s="225"/>
      <c r="D748" s="224"/>
      <c r="E748" s="225"/>
      <c r="F748" s="225"/>
      <c r="G748" s="225"/>
      <c r="H748" s="225"/>
      <c r="I748" s="225"/>
      <c r="J748" s="225"/>
      <c r="K748" s="225"/>
      <c r="L748" s="225"/>
      <c r="M748" s="225"/>
      <c r="N748" s="224"/>
      <c r="O748" s="225"/>
      <c r="P748" s="225"/>
      <c r="Q748" s="225"/>
      <c r="R748" s="225"/>
      <c r="S748" s="225"/>
      <c r="T748" s="225"/>
      <c r="U748" s="225"/>
      <c r="V748" s="225"/>
      <c r="W748" s="225"/>
      <c r="X748" s="225"/>
      <c r="Y748" s="225"/>
      <c r="Z748" s="225"/>
    </row>
    <row r="749" spans="1:26" ht="15.75" customHeight="1">
      <c r="A749" s="224"/>
      <c r="B749" s="225"/>
      <c r="C749" s="225"/>
      <c r="D749" s="224"/>
      <c r="E749" s="225"/>
      <c r="F749" s="225"/>
      <c r="G749" s="225"/>
      <c r="H749" s="225"/>
      <c r="I749" s="225"/>
      <c r="J749" s="225"/>
      <c r="K749" s="225"/>
      <c r="L749" s="225"/>
      <c r="M749" s="225"/>
      <c r="N749" s="224"/>
      <c r="O749" s="225"/>
      <c r="P749" s="225"/>
      <c r="Q749" s="225"/>
      <c r="R749" s="225"/>
      <c r="S749" s="225"/>
      <c r="T749" s="225"/>
      <c r="U749" s="225"/>
      <c r="V749" s="225"/>
      <c r="W749" s="225"/>
      <c r="X749" s="225"/>
      <c r="Y749" s="225"/>
      <c r="Z749" s="225"/>
    </row>
    <row r="750" spans="1:26" ht="15.75" customHeight="1">
      <c r="A750" s="224"/>
      <c r="B750" s="225"/>
      <c r="C750" s="225"/>
      <c r="D750" s="224"/>
      <c r="E750" s="225"/>
      <c r="F750" s="225"/>
      <c r="G750" s="225"/>
      <c r="H750" s="225"/>
      <c r="I750" s="225"/>
      <c r="J750" s="225"/>
      <c r="K750" s="225"/>
      <c r="L750" s="225"/>
      <c r="M750" s="225"/>
      <c r="N750" s="224"/>
      <c r="O750" s="225"/>
      <c r="P750" s="225"/>
      <c r="Q750" s="225"/>
      <c r="R750" s="225"/>
      <c r="S750" s="225"/>
      <c r="T750" s="225"/>
      <c r="U750" s="225"/>
      <c r="V750" s="225"/>
      <c r="W750" s="225"/>
      <c r="X750" s="225"/>
      <c r="Y750" s="225"/>
      <c r="Z750" s="225"/>
    </row>
    <row r="751" spans="1:26" ht="15.75" customHeight="1">
      <c r="A751" s="224"/>
      <c r="B751" s="225"/>
      <c r="C751" s="225"/>
      <c r="D751" s="224"/>
      <c r="E751" s="225"/>
      <c r="F751" s="225"/>
      <c r="G751" s="225"/>
      <c r="H751" s="225"/>
      <c r="I751" s="225"/>
      <c r="J751" s="225"/>
      <c r="K751" s="225"/>
      <c r="L751" s="225"/>
      <c r="M751" s="225"/>
      <c r="N751" s="224"/>
      <c r="O751" s="225"/>
      <c r="P751" s="225"/>
      <c r="Q751" s="225"/>
      <c r="R751" s="225"/>
      <c r="S751" s="225"/>
      <c r="T751" s="225"/>
      <c r="U751" s="225"/>
      <c r="V751" s="225"/>
      <c r="W751" s="225"/>
      <c r="X751" s="225"/>
      <c r="Y751" s="225"/>
      <c r="Z751" s="225"/>
    </row>
    <row r="752" spans="1:26" ht="15.75" customHeight="1">
      <c r="A752" s="224"/>
      <c r="B752" s="225"/>
      <c r="C752" s="225"/>
      <c r="D752" s="224"/>
      <c r="E752" s="225"/>
      <c r="F752" s="225"/>
      <c r="G752" s="225"/>
      <c r="H752" s="225"/>
      <c r="I752" s="225"/>
      <c r="J752" s="225"/>
      <c r="K752" s="225"/>
      <c r="L752" s="225"/>
      <c r="M752" s="225"/>
      <c r="N752" s="224"/>
      <c r="O752" s="225"/>
      <c r="P752" s="225"/>
      <c r="Q752" s="225"/>
      <c r="R752" s="225"/>
      <c r="S752" s="225"/>
      <c r="T752" s="225"/>
      <c r="U752" s="225"/>
      <c r="V752" s="225"/>
      <c r="W752" s="225"/>
      <c r="X752" s="225"/>
      <c r="Y752" s="225"/>
      <c r="Z752" s="225"/>
    </row>
    <row r="753" spans="1:26" ht="15.75" customHeight="1">
      <c r="A753" s="224"/>
      <c r="B753" s="225"/>
      <c r="C753" s="225"/>
      <c r="D753" s="224"/>
      <c r="E753" s="225"/>
      <c r="F753" s="225"/>
      <c r="G753" s="225"/>
      <c r="H753" s="225"/>
      <c r="I753" s="225"/>
      <c r="J753" s="225"/>
      <c r="K753" s="225"/>
      <c r="L753" s="225"/>
      <c r="M753" s="225"/>
      <c r="N753" s="224"/>
      <c r="O753" s="225"/>
      <c r="P753" s="225"/>
      <c r="Q753" s="225"/>
      <c r="R753" s="225"/>
      <c r="S753" s="225"/>
      <c r="T753" s="225"/>
      <c r="U753" s="225"/>
      <c r="V753" s="225"/>
      <c r="W753" s="225"/>
      <c r="X753" s="225"/>
      <c r="Y753" s="225"/>
      <c r="Z753" s="225"/>
    </row>
    <row r="754" spans="1:26" ht="15.75" customHeight="1">
      <c r="A754" s="224"/>
      <c r="B754" s="225"/>
      <c r="C754" s="225"/>
      <c r="D754" s="224"/>
      <c r="E754" s="225"/>
      <c r="F754" s="225"/>
      <c r="G754" s="225"/>
      <c r="H754" s="225"/>
      <c r="I754" s="225"/>
      <c r="J754" s="225"/>
      <c r="K754" s="225"/>
      <c r="L754" s="225"/>
      <c r="M754" s="225"/>
      <c r="N754" s="224"/>
      <c r="O754" s="225"/>
      <c r="P754" s="225"/>
      <c r="Q754" s="225"/>
      <c r="R754" s="225"/>
      <c r="S754" s="225"/>
      <c r="T754" s="225"/>
      <c r="U754" s="225"/>
      <c r="V754" s="225"/>
      <c r="W754" s="225"/>
      <c r="X754" s="225"/>
      <c r="Y754" s="225"/>
      <c r="Z754" s="225"/>
    </row>
    <row r="755" spans="1:26" ht="15.75" customHeight="1">
      <c r="A755" s="224"/>
      <c r="B755" s="225"/>
      <c r="C755" s="225"/>
      <c r="D755" s="224"/>
      <c r="E755" s="225"/>
      <c r="F755" s="225"/>
      <c r="G755" s="225"/>
      <c r="H755" s="225"/>
      <c r="I755" s="225"/>
      <c r="J755" s="225"/>
      <c r="K755" s="225"/>
      <c r="L755" s="225"/>
      <c r="M755" s="225"/>
      <c r="N755" s="224"/>
      <c r="O755" s="225"/>
      <c r="P755" s="225"/>
      <c r="Q755" s="225"/>
      <c r="R755" s="225"/>
      <c r="S755" s="225"/>
      <c r="T755" s="225"/>
      <c r="U755" s="225"/>
      <c r="V755" s="225"/>
      <c r="W755" s="225"/>
      <c r="X755" s="225"/>
      <c r="Y755" s="225"/>
      <c r="Z755" s="225"/>
    </row>
    <row r="756" spans="1:26" ht="15.75" customHeight="1">
      <c r="A756" s="224"/>
      <c r="B756" s="225"/>
      <c r="C756" s="225"/>
      <c r="D756" s="224"/>
      <c r="E756" s="225"/>
      <c r="F756" s="225"/>
      <c r="G756" s="225"/>
      <c r="H756" s="225"/>
      <c r="I756" s="225"/>
      <c r="J756" s="225"/>
      <c r="K756" s="225"/>
      <c r="L756" s="225"/>
      <c r="M756" s="225"/>
      <c r="N756" s="224"/>
      <c r="O756" s="225"/>
      <c r="P756" s="225"/>
      <c r="Q756" s="225"/>
      <c r="R756" s="225"/>
      <c r="S756" s="225"/>
      <c r="T756" s="225"/>
      <c r="U756" s="225"/>
      <c r="V756" s="225"/>
      <c r="W756" s="225"/>
      <c r="X756" s="225"/>
      <c r="Y756" s="225"/>
      <c r="Z756" s="225"/>
    </row>
    <row r="757" spans="1:26" ht="15.75" customHeight="1">
      <c r="A757" s="224"/>
      <c r="B757" s="225"/>
      <c r="C757" s="225"/>
      <c r="D757" s="224"/>
      <c r="E757" s="225"/>
      <c r="F757" s="225"/>
      <c r="G757" s="225"/>
      <c r="H757" s="225"/>
      <c r="I757" s="225"/>
      <c r="J757" s="225"/>
      <c r="K757" s="225"/>
      <c r="L757" s="225"/>
      <c r="M757" s="225"/>
      <c r="N757" s="224"/>
      <c r="O757" s="225"/>
      <c r="P757" s="225"/>
      <c r="Q757" s="225"/>
      <c r="R757" s="225"/>
      <c r="S757" s="225"/>
      <c r="T757" s="225"/>
      <c r="U757" s="225"/>
      <c r="V757" s="225"/>
      <c r="W757" s="225"/>
      <c r="X757" s="225"/>
      <c r="Y757" s="225"/>
      <c r="Z757" s="225"/>
    </row>
    <row r="758" spans="1:26" ht="15.75" customHeight="1">
      <c r="A758" s="224"/>
      <c r="B758" s="225"/>
      <c r="C758" s="225"/>
      <c r="D758" s="224"/>
      <c r="E758" s="225"/>
      <c r="F758" s="225"/>
      <c r="G758" s="225"/>
      <c r="H758" s="225"/>
      <c r="I758" s="225"/>
      <c r="J758" s="225"/>
      <c r="K758" s="225"/>
      <c r="L758" s="225"/>
      <c r="M758" s="225"/>
      <c r="N758" s="224"/>
      <c r="O758" s="225"/>
      <c r="P758" s="225"/>
      <c r="Q758" s="225"/>
      <c r="R758" s="225"/>
      <c r="S758" s="225"/>
      <c r="T758" s="225"/>
      <c r="U758" s="225"/>
      <c r="V758" s="225"/>
      <c r="W758" s="225"/>
      <c r="X758" s="225"/>
      <c r="Y758" s="225"/>
      <c r="Z758" s="225"/>
    </row>
    <row r="759" spans="1:26" ht="15.75" customHeight="1">
      <c r="A759" s="224"/>
      <c r="B759" s="225"/>
      <c r="C759" s="225"/>
      <c r="D759" s="224"/>
      <c r="E759" s="225"/>
      <c r="F759" s="225"/>
      <c r="G759" s="225"/>
      <c r="H759" s="225"/>
      <c r="I759" s="225"/>
      <c r="J759" s="225"/>
      <c r="K759" s="225"/>
      <c r="L759" s="225"/>
      <c r="M759" s="225"/>
      <c r="N759" s="224"/>
      <c r="O759" s="225"/>
      <c r="P759" s="225"/>
      <c r="Q759" s="225"/>
      <c r="R759" s="225"/>
      <c r="S759" s="225"/>
      <c r="T759" s="225"/>
      <c r="U759" s="225"/>
      <c r="V759" s="225"/>
      <c r="W759" s="225"/>
      <c r="X759" s="225"/>
      <c r="Y759" s="225"/>
      <c r="Z759" s="225"/>
    </row>
    <row r="760" spans="1:26" ht="15.75" customHeight="1">
      <c r="A760" s="224"/>
      <c r="B760" s="225"/>
      <c r="C760" s="225"/>
      <c r="D760" s="224"/>
      <c r="E760" s="225"/>
      <c r="F760" s="225"/>
      <c r="G760" s="225"/>
      <c r="H760" s="225"/>
      <c r="I760" s="225"/>
      <c r="J760" s="225"/>
      <c r="K760" s="225"/>
      <c r="L760" s="225"/>
      <c r="M760" s="225"/>
      <c r="N760" s="224"/>
      <c r="O760" s="225"/>
      <c r="P760" s="225"/>
      <c r="Q760" s="225"/>
      <c r="R760" s="225"/>
      <c r="S760" s="225"/>
      <c r="T760" s="225"/>
      <c r="U760" s="225"/>
      <c r="V760" s="225"/>
      <c r="W760" s="225"/>
      <c r="X760" s="225"/>
      <c r="Y760" s="225"/>
      <c r="Z760" s="225"/>
    </row>
    <row r="761" spans="1:26" ht="15.75" customHeight="1">
      <c r="A761" s="224"/>
      <c r="B761" s="225"/>
      <c r="C761" s="225"/>
      <c r="D761" s="224"/>
      <c r="E761" s="225"/>
      <c r="F761" s="225"/>
      <c r="G761" s="225"/>
      <c r="H761" s="225"/>
      <c r="I761" s="225"/>
      <c r="J761" s="225"/>
      <c r="K761" s="225"/>
      <c r="L761" s="225"/>
      <c r="M761" s="225"/>
      <c r="N761" s="224"/>
      <c r="O761" s="225"/>
      <c r="P761" s="225"/>
      <c r="Q761" s="225"/>
      <c r="R761" s="225"/>
      <c r="S761" s="225"/>
      <c r="T761" s="225"/>
      <c r="U761" s="225"/>
      <c r="V761" s="225"/>
      <c r="W761" s="225"/>
      <c r="X761" s="225"/>
      <c r="Y761" s="225"/>
      <c r="Z761" s="225"/>
    </row>
    <row r="762" spans="1:26" ht="15.75" customHeight="1">
      <c r="A762" s="224"/>
      <c r="B762" s="225"/>
      <c r="C762" s="225"/>
      <c r="D762" s="224"/>
      <c r="E762" s="225"/>
      <c r="F762" s="225"/>
      <c r="G762" s="225"/>
      <c r="H762" s="225"/>
      <c r="I762" s="225"/>
      <c r="J762" s="225"/>
      <c r="K762" s="225"/>
      <c r="L762" s="225"/>
      <c r="M762" s="225"/>
      <c r="N762" s="224"/>
      <c r="O762" s="225"/>
      <c r="P762" s="225"/>
      <c r="Q762" s="225"/>
      <c r="R762" s="225"/>
      <c r="S762" s="225"/>
      <c r="T762" s="225"/>
      <c r="U762" s="225"/>
      <c r="V762" s="225"/>
      <c r="W762" s="225"/>
      <c r="X762" s="225"/>
      <c r="Y762" s="225"/>
      <c r="Z762" s="225"/>
    </row>
    <row r="763" spans="1:26" ht="15.75" customHeight="1">
      <c r="A763" s="224"/>
      <c r="B763" s="225"/>
      <c r="C763" s="225"/>
      <c r="D763" s="224"/>
      <c r="E763" s="225"/>
      <c r="F763" s="225"/>
      <c r="G763" s="225"/>
      <c r="H763" s="225"/>
      <c r="I763" s="225"/>
      <c r="J763" s="225"/>
      <c r="K763" s="225"/>
      <c r="L763" s="225"/>
      <c r="M763" s="225"/>
      <c r="N763" s="224"/>
      <c r="O763" s="225"/>
      <c r="P763" s="225"/>
      <c r="Q763" s="225"/>
      <c r="R763" s="225"/>
      <c r="S763" s="225"/>
      <c r="T763" s="225"/>
      <c r="U763" s="225"/>
      <c r="V763" s="225"/>
      <c r="W763" s="225"/>
      <c r="X763" s="225"/>
      <c r="Y763" s="225"/>
      <c r="Z763" s="225"/>
    </row>
    <row r="764" spans="1:26" ht="15.75" customHeight="1">
      <c r="A764" s="224"/>
      <c r="B764" s="225"/>
      <c r="C764" s="225"/>
      <c r="D764" s="224"/>
      <c r="E764" s="225"/>
      <c r="F764" s="225"/>
      <c r="G764" s="225"/>
      <c r="H764" s="225"/>
      <c r="I764" s="225"/>
      <c r="J764" s="225"/>
      <c r="K764" s="225"/>
      <c r="L764" s="225"/>
      <c r="M764" s="225"/>
      <c r="N764" s="224"/>
      <c r="O764" s="225"/>
      <c r="P764" s="225"/>
      <c r="Q764" s="225"/>
      <c r="R764" s="225"/>
      <c r="S764" s="225"/>
      <c r="T764" s="225"/>
      <c r="U764" s="225"/>
      <c r="V764" s="225"/>
      <c r="W764" s="225"/>
      <c r="X764" s="225"/>
      <c r="Y764" s="225"/>
      <c r="Z764" s="225"/>
    </row>
    <row r="765" spans="1:26" ht="15.75" customHeight="1">
      <c r="A765" s="224"/>
      <c r="B765" s="225"/>
      <c r="C765" s="225"/>
      <c r="D765" s="224"/>
      <c r="E765" s="225"/>
      <c r="F765" s="225"/>
      <c r="G765" s="225"/>
      <c r="H765" s="225"/>
      <c r="I765" s="225"/>
      <c r="J765" s="225"/>
      <c r="K765" s="225"/>
      <c r="L765" s="225"/>
      <c r="M765" s="225"/>
      <c r="N765" s="224"/>
      <c r="O765" s="225"/>
      <c r="P765" s="225"/>
      <c r="Q765" s="225"/>
      <c r="R765" s="225"/>
      <c r="S765" s="225"/>
      <c r="T765" s="225"/>
      <c r="U765" s="225"/>
      <c r="V765" s="225"/>
      <c r="W765" s="225"/>
      <c r="X765" s="225"/>
      <c r="Y765" s="225"/>
      <c r="Z765" s="225"/>
    </row>
    <row r="766" spans="1:26" ht="15.75" customHeight="1">
      <c r="A766" s="224"/>
      <c r="B766" s="225"/>
      <c r="C766" s="225"/>
      <c r="D766" s="224"/>
      <c r="E766" s="225"/>
      <c r="F766" s="225"/>
      <c r="G766" s="225"/>
      <c r="H766" s="225"/>
      <c r="I766" s="225"/>
      <c r="J766" s="225"/>
      <c r="K766" s="225"/>
      <c r="L766" s="225"/>
      <c r="M766" s="225"/>
      <c r="N766" s="224"/>
      <c r="O766" s="225"/>
      <c r="P766" s="225"/>
      <c r="Q766" s="225"/>
      <c r="R766" s="225"/>
      <c r="S766" s="225"/>
      <c r="T766" s="225"/>
      <c r="U766" s="225"/>
      <c r="V766" s="225"/>
      <c r="W766" s="225"/>
      <c r="X766" s="225"/>
      <c r="Y766" s="225"/>
      <c r="Z766" s="225"/>
    </row>
    <row r="767" spans="1:26" ht="15.75" customHeight="1">
      <c r="A767" s="224"/>
      <c r="B767" s="225"/>
      <c r="C767" s="225"/>
      <c r="D767" s="224"/>
      <c r="E767" s="225"/>
      <c r="F767" s="225"/>
      <c r="G767" s="225"/>
      <c r="H767" s="225"/>
      <c r="I767" s="225"/>
      <c r="J767" s="225"/>
      <c r="K767" s="225"/>
      <c r="L767" s="225"/>
      <c r="M767" s="225"/>
      <c r="N767" s="224"/>
      <c r="O767" s="225"/>
      <c r="P767" s="225"/>
      <c r="Q767" s="225"/>
      <c r="R767" s="225"/>
      <c r="S767" s="225"/>
      <c r="T767" s="225"/>
      <c r="U767" s="225"/>
      <c r="V767" s="225"/>
      <c r="W767" s="225"/>
      <c r="X767" s="225"/>
      <c r="Y767" s="225"/>
      <c r="Z767" s="225"/>
    </row>
    <row r="768" spans="1:26" ht="15.75" customHeight="1">
      <c r="A768" s="224"/>
      <c r="B768" s="225"/>
      <c r="C768" s="225"/>
      <c r="D768" s="224"/>
      <c r="E768" s="225"/>
      <c r="F768" s="225"/>
      <c r="G768" s="225"/>
      <c r="H768" s="225"/>
      <c r="I768" s="225"/>
      <c r="J768" s="225"/>
      <c r="K768" s="225"/>
      <c r="L768" s="225"/>
      <c r="M768" s="225"/>
      <c r="N768" s="224"/>
      <c r="O768" s="225"/>
      <c r="P768" s="225"/>
      <c r="Q768" s="225"/>
      <c r="R768" s="225"/>
      <c r="S768" s="225"/>
      <c r="T768" s="225"/>
      <c r="U768" s="225"/>
      <c r="V768" s="225"/>
      <c r="W768" s="225"/>
      <c r="X768" s="225"/>
      <c r="Y768" s="225"/>
      <c r="Z768" s="225"/>
    </row>
    <row r="769" spans="1:26" ht="15.75" customHeight="1">
      <c r="A769" s="224"/>
      <c r="B769" s="225"/>
      <c r="C769" s="225"/>
      <c r="D769" s="224"/>
      <c r="E769" s="225"/>
      <c r="F769" s="225"/>
      <c r="G769" s="225"/>
      <c r="H769" s="225"/>
      <c r="I769" s="225"/>
      <c r="J769" s="225"/>
      <c r="K769" s="225"/>
      <c r="L769" s="225"/>
      <c r="M769" s="225"/>
      <c r="N769" s="224"/>
      <c r="O769" s="225"/>
      <c r="P769" s="225"/>
      <c r="Q769" s="225"/>
      <c r="R769" s="225"/>
      <c r="S769" s="225"/>
      <c r="T769" s="225"/>
      <c r="U769" s="225"/>
      <c r="V769" s="225"/>
      <c r="W769" s="225"/>
      <c r="X769" s="225"/>
      <c r="Y769" s="225"/>
      <c r="Z769" s="225"/>
    </row>
    <row r="770" spans="1:26" ht="15.75" customHeight="1">
      <c r="A770" s="224"/>
      <c r="B770" s="225"/>
      <c r="C770" s="225"/>
      <c r="D770" s="224"/>
      <c r="E770" s="225"/>
      <c r="F770" s="225"/>
      <c r="G770" s="225"/>
      <c r="H770" s="225"/>
      <c r="I770" s="225"/>
      <c r="J770" s="225"/>
      <c r="K770" s="225"/>
      <c r="L770" s="225"/>
      <c r="M770" s="225"/>
      <c r="N770" s="224"/>
      <c r="O770" s="225"/>
      <c r="P770" s="225"/>
      <c r="Q770" s="225"/>
      <c r="R770" s="225"/>
      <c r="S770" s="225"/>
      <c r="T770" s="225"/>
      <c r="U770" s="225"/>
      <c r="V770" s="225"/>
      <c r="W770" s="225"/>
      <c r="X770" s="225"/>
      <c r="Y770" s="225"/>
      <c r="Z770" s="225"/>
    </row>
    <row r="771" spans="1:26" ht="15.75" customHeight="1">
      <c r="A771" s="224"/>
      <c r="B771" s="225"/>
      <c r="C771" s="225"/>
      <c r="D771" s="224"/>
      <c r="E771" s="225"/>
      <c r="F771" s="225"/>
      <c r="G771" s="225"/>
      <c r="H771" s="225"/>
      <c r="I771" s="225"/>
      <c r="J771" s="225"/>
      <c r="K771" s="225"/>
      <c r="L771" s="225"/>
      <c r="M771" s="225"/>
      <c r="N771" s="224"/>
      <c r="O771" s="225"/>
      <c r="P771" s="225"/>
      <c r="Q771" s="225"/>
      <c r="R771" s="225"/>
      <c r="S771" s="225"/>
      <c r="T771" s="225"/>
      <c r="U771" s="225"/>
      <c r="V771" s="225"/>
      <c r="W771" s="225"/>
      <c r="X771" s="225"/>
      <c r="Y771" s="225"/>
      <c r="Z771" s="225"/>
    </row>
    <row r="772" spans="1:26" ht="15.75" customHeight="1">
      <c r="A772" s="224"/>
      <c r="B772" s="225"/>
      <c r="C772" s="225"/>
      <c r="D772" s="224"/>
      <c r="E772" s="225"/>
      <c r="F772" s="225"/>
      <c r="G772" s="225"/>
      <c r="H772" s="225"/>
      <c r="I772" s="225"/>
      <c r="J772" s="225"/>
      <c r="K772" s="225"/>
      <c r="L772" s="225"/>
      <c r="M772" s="225"/>
      <c r="N772" s="224"/>
      <c r="O772" s="225"/>
      <c r="P772" s="225"/>
      <c r="Q772" s="225"/>
      <c r="R772" s="225"/>
      <c r="S772" s="225"/>
      <c r="T772" s="225"/>
      <c r="U772" s="225"/>
      <c r="V772" s="225"/>
      <c r="W772" s="225"/>
      <c r="X772" s="225"/>
      <c r="Y772" s="225"/>
      <c r="Z772" s="225"/>
    </row>
    <row r="773" spans="1:26" ht="15.75" customHeight="1">
      <c r="A773" s="224"/>
      <c r="B773" s="225"/>
      <c r="C773" s="225"/>
      <c r="D773" s="224"/>
      <c r="E773" s="225"/>
      <c r="F773" s="225"/>
      <c r="G773" s="225"/>
      <c r="H773" s="225"/>
      <c r="I773" s="225"/>
      <c r="J773" s="225"/>
      <c r="K773" s="225"/>
      <c r="L773" s="225"/>
      <c r="M773" s="225"/>
      <c r="N773" s="224"/>
      <c r="O773" s="225"/>
      <c r="P773" s="225"/>
      <c r="Q773" s="225"/>
      <c r="R773" s="225"/>
      <c r="S773" s="225"/>
      <c r="T773" s="225"/>
      <c r="U773" s="225"/>
      <c r="V773" s="225"/>
      <c r="W773" s="225"/>
      <c r="X773" s="225"/>
      <c r="Y773" s="225"/>
      <c r="Z773" s="225"/>
    </row>
    <row r="774" spans="1:26" ht="15.75" customHeight="1">
      <c r="A774" s="224"/>
      <c r="B774" s="225"/>
      <c r="C774" s="225"/>
      <c r="D774" s="224"/>
      <c r="E774" s="225"/>
      <c r="F774" s="225"/>
      <c r="G774" s="225"/>
      <c r="H774" s="225"/>
      <c r="I774" s="225"/>
      <c r="J774" s="225"/>
      <c r="K774" s="225"/>
      <c r="L774" s="225"/>
      <c r="M774" s="225"/>
      <c r="N774" s="224"/>
      <c r="O774" s="225"/>
      <c r="P774" s="225"/>
      <c r="Q774" s="225"/>
      <c r="R774" s="225"/>
      <c r="S774" s="225"/>
      <c r="T774" s="225"/>
      <c r="U774" s="225"/>
      <c r="V774" s="225"/>
      <c r="W774" s="225"/>
      <c r="X774" s="225"/>
      <c r="Y774" s="225"/>
      <c r="Z774" s="225"/>
    </row>
    <row r="775" spans="1:26" ht="15.75" customHeight="1">
      <c r="A775" s="224"/>
      <c r="B775" s="225"/>
      <c r="C775" s="225"/>
      <c r="D775" s="224"/>
      <c r="E775" s="225"/>
      <c r="F775" s="225"/>
      <c r="G775" s="225"/>
      <c r="H775" s="225"/>
      <c r="I775" s="225"/>
      <c r="J775" s="225"/>
      <c r="K775" s="225"/>
      <c r="L775" s="225"/>
      <c r="M775" s="225"/>
      <c r="N775" s="224"/>
      <c r="O775" s="225"/>
      <c r="P775" s="225"/>
      <c r="Q775" s="225"/>
      <c r="R775" s="225"/>
      <c r="S775" s="225"/>
      <c r="T775" s="225"/>
      <c r="U775" s="225"/>
      <c r="V775" s="225"/>
      <c r="W775" s="225"/>
      <c r="X775" s="225"/>
      <c r="Y775" s="225"/>
      <c r="Z775" s="225"/>
    </row>
    <row r="776" spans="1:26" ht="15.75" customHeight="1">
      <c r="A776" s="224"/>
      <c r="B776" s="225"/>
      <c r="C776" s="225"/>
      <c r="D776" s="224"/>
      <c r="E776" s="225"/>
      <c r="F776" s="225"/>
      <c r="G776" s="225"/>
      <c r="H776" s="225"/>
      <c r="I776" s="225"/>
      <c r="J776" s="225"/>
      <c r="K776" s="225"/>
      <c r="L776" s="225"/>
      <c r="M776" s="225"/>
      <c r="N776" s="224"/>
      <c r="O776" s="225"/>
      <c r="P776" s="225"/>
      <c r="Q776" s="225"/>
      <c r="R776" s="225"/>
      <c r="S776" s="225"/>
      <c r="T776" s="225"/>
      <c r="U776" s="225"/>
      <c r="V776" s="225"/>
      <c r="W776" s="225"/>
      <c r="X776" s="225"/>
      <c r="Y776" s="225"/>
      <c r="Z776" s="225"/>
    </row>
    <row r="777" spans="1:26" ht="15.75" customHeight="1">
      <c r="A777" s="224"/>
      <c r="B777" s="225"/>
      <c r="C777" s="225"/>
      <c r="D777" s="224"/>
      <c r="E777" s="225"/>
      <c r="F777" s="225"/>
      <c r="G777" s="225"/>
      <c r="H777" s="225"/>
      <c r="I777" s="225"/>
      <c r="J777" s="225"/>
      <c r="K777" s="225"/>
      <c r="L777" s="225"/>
      <c r="M777" s="225"/>
      <c r="N777" s="224"/>
      <c r="O777" s="225"/>
      <c r="P777" s="225"/>
      <c r="Q777" s="225"/>
      <c r="R777" s="225"/>
      <c r="S777" s="225"/>
      <c r="T777" s="225"/>
      <c r="U777" s="225"/>
      <c r="V777" s="225"/>
      <c r="W777" s="225"/>
      <c r="X777" s="225"/>
      <c r="Y777" s="225"/>
      <c r="Z777" s="225"/>
    </row>
    <row r="778" spans="1:26" ht="15.75" customHeight="1">
      <c r="A778" s="224"/>
      <c r="B778" s="225"/>
      <c r="C778" s="225"/>
      <c r="D778" s="224"/>
      <c r="E778" s="225"/>
      <c r="F778" s="225"/>
      <c r="G778" s="225"/>
      <c r="H778" s="225"/>
      <c r="I778" s="225"/>
      <c r="J778" s="225"/>
      <c r="K778" s="225"/>
      <c r="L778" s="225"/>
      <c r="M778" s="225"/>
      <c r="N778" s="224"/>
      <c r="O778" s="225"/>
      <c r="P778" s="225"/>
      <c r="Q778" s="225"/>
      <c r="R778" s="225"/>
      <c r="S778" s="225"/>
      <c r="T778" s="225"/>
      <c r="U778" s="225"/>
      <c r="V778" s="225"/>
      <c r="W778" s="225"/>
      <c r="X778" s="225"/>
      <c r="Y778" s="225"/>
      <c r="Z778" s="225"/>
    </row>
    <row r="779" spans="1:26" ht="15.75" customHeight="1">
      <c r="A779" s="224"/>
      <c r="B779" s="225"/>
      <c r="C779" s="225"/>
      <c r="D779" s="224"/>
      <c r="E779" s="225"/>
      <c r="F779" s="225"/>
      <c r="G779" s="225"/>
      <c r="H779" s="225"/>
      <c r="I779" s="225"/>
      <c r="J779" s="225"/>
      <c r="K779" s="225"/>
      <c r="L779" s="225"/>
      <c r="M779" s="225"/>
      <c r="N779" s="224"/>
      <c r="O779" s="225"/>
      <c r="P779" s="225"/>
      <c r="Q779" s="225"/>
      <c r="R779" s="225"/>
      <c r="S779" s="225"/>
      <c r="T779" s="225"/>
      <c r="U779" s="225"/>
      <c r="V779" s="225"/>
      <c r="W779" s="225"/>
      <c r="X779" s="225"/>
      <c r="Y779" s="225"/>
      <c r="Z779" s="225"/>
    </row>
    <row r="780" spans="1:26" ht="15.75" customHeight="1">
      <c r="A780" s="224"/>
      <c r="B780" s="225"/>
      <c r="C780" s="225"/>
      <c r="D780" s="224"/>
      <c r="E780" s="225"/>
      <c r="F780" s="225"/>
      <c r="G780" s="225"/>
      <c r="H780" s="225"/>
      <c r="I780" s="225"/>
      <c r="J780" s="225"/>
      <c r="K780" s="225"/>
      <c r="L780" s="225"/>
      <c r="M780" s="225"/>
      <c r="N780" s="224"/>
      <c r="O780" s="225"/>
      <c r="P780" s="225"/>
      <c r="Q780" s="225"/>
      <c r="R780" s="225"/>
      <c r="S780" s="225"/>
      <c r="T780" s="225"/>
      <c r="U780" s="225"/>
      <c r="V780" s="225"/>
      <c r="W780" s="225"/>
      <c r="X780" s="225"/>
      <c r="Y780" s="225"/>
      <c r="Z780" s="225"/>
    </row>
    <row r="781" spans="1:26" ht="15.75" customHeight="1">
      <c r="A781" s="224"/>
      <c r="B781" s="225"/>
      <c r="C781" s="225"/>
      <c r="D781" s="224"/>
      <c r="E781" s="225"/>
      <c r="F781" s="225"/>
      <c r="G781" s="225"/>
      <c r="H781" s="225"/>
      <c r="I781" s="225"/>
      <c r="J781" s="225"/>
      <c r="K781" s="225"/>
      <c r="L781" s="225"/>
      <c r="M781" s="225"/>
      <c r="N781" s="224"/>
      <c r="O781" s="225"/>
      <c r="P781" s="225"/>
      <c r="Q781" s="225"/>
      <c r="R781" s="225"/>
      <c r="S781" s="225"/>
      <c r="T781" s="225"/>
      <c r="U781" s="225"/>
      <c r="V781" s="225"/>
      <c r="W781" s="225"/>
      <c r="X781" s="225"/>
      <c r="Y781" s="225"/>
      <c r="Z781" s="225"/>
    </row>
    <row r="782" spans="1:26" ht="15.75" customHeight="1">
      <c r="A782" s="224"/>
      <c r="B782" s="225"/>
      <c r="C782" s="225"/>
      <c r="D782" s="224"/>
      <c r="E782" s="225"/>
      <c r="F782" s="225"/>
      <c r="G782" s="225"/>
      <c r="H782" s="225"/>
      <c r="I782" s="225"/>
      <c r="J782" s="225"/>
      <c r="K782" s="225"/>
      <c r="L782" s="225"/>
      <c r="M782" s="225"/>
      <c r="N782" s="224"/>
      <c r="O782" s="225"/>
      <c r="P782" s="225"/>
      <c r="Q782" s="225"/>
      <c r="R782" s="225"/>
      <c r="S782" s="225"/>
      <c r="T782" s="225"/>
      <c r="U782" s="225"/>
      <c r="V782" s="225"/>
      <c r="W782" s="225"/>
      <c r="X782" s="225"/>
      <c r="Y782" s="225"/>
      <c r="Z782" s="225"/>
    </row>
    <row r="783" spans="1:26" ht="15.75" customHeight="1">
      <c r="A783" s="224"/>
      <c r="B783" s="225"/>
      <c r="C783" s="225"/>
      <c r="D783" s="224"/>
      <c r="E783" s="225"/>
      <c r="F783" s="225"/>
      <c r="G783" s="225"/>
      <c r="H783" s="225"/>
      <c r="I783" s="225"/>
      <c r="J783" s="225"/>
      <c r="K783" s="225"/>
      <c r="L783" s="225"/>
      <c r="M783" s="225"/>
      <c r="N783" s="224"/>
      <c r="O783" s="225"/>
      <c r="P783" s="225"/>
      <c r="Q783" s="225"/>
      <c r="R783" s="225"/>
      <c r="S783" s="225"/>
      <c r="T783" s="225"/>
      <c r="U783" s="225"/>
      <c r="V783" s="225"/>
      <c r="W783" s="225"/>
      <c r="X783" s="225"/>
      <c r="Y783" s="225"/>
      <c r="Z783" s="225"/>
    </row>
    <row r="784" spans="1:26" ht="15.75" customHeight="1">
      <c r="A784" s="224"/>
      <c r="B784" s="225"/>
      <c r="C784" s="225"/>
      <c r="D784" s="224"/>
      <c r="E784" s="225"/>
      <c r="F784" s="225"/>
      <c r="G784" s="225"/>
      <c r="H784" s="225"/>
      <c r="I784" s="225"/>
      <c r="J784" s="225"/>
      <c r="K784" s="225"/>
      <c r="L784" s="225"/>
      <c r="M784" s="225"/>
      <c r="N784" s="224"/>
      <c r="O784" s="225"/>
      <c r="P784" s="225"/>
      <c r="Q784" s="225"/>
      <c r="R784" s="225"/>
      <c r="S784" s="225"/>
      <c r="T784" s="225"/>
      <c r="U784" s="225"/>
      <c r="V784" s="225"/>
      <c r="W784" s="225"/>
      <c r="X784" s="225"/>
      <c r="Y784" s="225"/>
      <c r="Z784" s="225"/>
    </row>
    <row r="785" spans="1:26" ht="15.75" customHeight="1">
      <c r="A785" s="224"/>
      <c r="B785" s="225"/>
      <c r="C785" s="225"/>
      <c r="D785" s="224"/>
      <c r="E785" s="225"/>
      <c r="F785" s="225"/>
      <c r="G785" s="225"/>
      <c r="H785" s="225"/>
      <c r="I785" s="225"/>
      <c r="J785" s="225"/>
      <c r="K785" s="225"/>
      <c r="L785" s="225"/>
      <c r="M785" s="225"/>
      <c r="N785" s="224"/>
      <c r="O785" s="225"/>
      <c r="P785" s="225"/>
      <c r="Q785" s="225"/>
      <c r="R785" s="225"/>
      <c r="S785" s="225"/>
      <c r="T785" s="225"/>
      <c r="U785" s="225"/>
      <c r="V785" s="225"/>
      <c r="W785" s="225"/>
      <c r="X785" s="225"/>
      <c r="Y785" s="225"/>
      <c r="Z785" s="225"/>
    </row>
    <row r="786" spans="1:26" ht="15.75" customHeight="1">
      <c r="A786" s="224"/>
      <c r="B786" s="225"/>
      <c r="C786" s="225"/>
      <c r="D786" s="224"/>
      <c r="E786" s="225"/>
      <c r="F786" s="225"/>
      <c r="G786" s="225"/>
      <c r="H786" s="225"/>
      <c r="I786" s="225"/>
      <c r="J786" s="225"/>
      <c r="K786" s="225"/>
      <c r="L786" s="225"/>
      <c r="M786" s="225"/>
      <c r="N786" s="224"/>
      <c r="O786" s="225"/>
      <c r="P786" s="225"/>
      <c r="Q786" s="225"/>
      <c r="R786" s="225"/>
      <c r="S786" s="225"/>
      <c r="T786" s="225"/>
      <c r="U786" s="225"/>
      <c r="V786" s="225"/>
      <c r="W786" s="225"/>
      <c r="X786" s="225"/>
      <c r="Y786" s="225"/>
      <c r="Z786" s="225"/>
    </row>
    <row r="787" spans="1:26" ht="15.75" customHeight="1">
      <c r="A787" s="224"/>
      <c r="B787" s="225"/>
      <c r="C787" s="225"/>
      <c r="D787" s="224"/>
      <c r="E787" s="225"/>
      <c r="F787" s="225"/>
      <c r="G787" s="225"/>
      <c r="H787" s="225"/>
      <c r="I787" s="225"/>
      <c r="J787" s="225"/>
      <c r="K787" s="225"/>
      <c r="L787" s="225"/>
      <c r="M787" s="225"/>
      <c r="N787" s="224"/>
      <c r="O787" s="225"/>
      <c r="P787" s="225"/>
      <c r="Q787" s="225"/>
      <c r="R787" s="225"/>
      <c r="S787" s="225"/>
      <c r="T787" s="225"/>
      <c r="U787" s="225"/>
      <c r="V787" s="225"/>
      <c r="W787" s="225"/>
      <c r="X787" s="225"/>
      <c r="Y787" s="225"/>
      <c r="Z787" s="225"/>
    </row>
    <row r="788" spans="1:26" ht="15.75" customHeight="1">
      <c r="A788" s="224"/>
      <c r="B788" s="225"/>
      <c r="C788" s="225"/>
      <c r="D788" s="224"/>
      <c r="E788" s="225"/>
      <c r="F788" s="225"/>
      <c r="G788" s="225"/>
      <c r="H788" s="225"/>
      <c r="I788" s="225"/>
      <c r="J788" s="225"/>
      <c r="K788" s="225"/>
      <c r="L788" s="225"/>
      <c r="M788" s="225"/>
      <c r="N788" s="224"/>
      <c r="O788" s="225"/>
      <c r="P788" s="225"/>
      <c r="Q788" s="225"/>
      <c r="R788" s="225"/>
      <c r="S788" s="225"/>
      <c r="T788" s="225"/>
      <c r="U788" s="225"/>
      <c r="V788" s="225"/>
      <c r="W788" s="225"/>
      <c r="X788" s="225"/>
      <c r="Y788" s="225"/>
      <c r="Z788" s="225"/>
    </row>
    <row r="789" spans="1:26" ht="15.75" customHeight="1">
      <c r="A789" s="224"/>
      <c r="B789" s="225"/>
      <c r="C789" s="225"/>
      <c r="D789" s="224"/>
      <c r="E789" s="225"/>
      <c r="F789" s="225"/>
      <c r="G789" s="225"/>
      <c r="H789" s="225"/>
      <c r="I789" s="225"/>
      <c r="J789" s="225"/>
      <c r="K789" s="225"/>
      <c r="L789" s="225"/>
      <c r="M789" s="225"/>
      <c r="N789" s="224"/>
      <c r="O789" s="225"/>
      <c r="P789" s="225"/>
      <c r="Q789" s="225"/>
      <c r="R789" s="225"/>
      <c r="S789" s="225"/>
      <c r="T789" s="225"/>
      <c r="U789" s="225"/>
      <c r="V789" s="225"/>
      <c r="W789" s="225"/>
      <c r="X789" s="225"/>
      <c r="Y789" s="225"/>
      <c r="Z789" s="225"/>
    </row>
    <row r="790" spans="1:26" ht="15.75" customHeight="1">
      <c r="A790" s="224"/>
      <c r="B790" s="225"/>
      <c r="C790" s="225"/>
      <c r="D790" s="224"/>
      <c r="E790" s="225"/>
      <c r="F790" s="225"/>
      <c r="G790" s="225"/>
      <c r="H790" s="225"/>
      <c r="I790" s="225"/>
      <c r="J790" s="225"/>
      <c r="K790" s="225"/>
      <c r="L790" s="225"/>
      <c r="M790" s="225"/>
      <c r="N790" s="224"/>
      <c r="O790" s="225"/>
      <c r="P790" s="225"/>
      <c r="Q790" s="225"/>
      <c r="R790" s="225"/>
      <c r="S790" s="225"/>
      <c r="T790" s="225"/>
      <c r="U790" s="225"/>
      <c r="V790" s="225"/>
      <c r="W790" s="225"/>
      <c r="X790" s="225"/>
      <c r="Y790" s="225"/>
      <c r="Z790" s="225"/>
    </row>
    <row r="791" spans="1:26" ht="15.75" customHeight="1">
      <c r="A791" s="224"/>
      <c r="B791" s="225"/>
      <c r="C791" s="225"/>
      <c r="D791" s="224"/>
      <c r="E791" s="225"/>
      <c r="F791" s="225"/>
      <c r="G791" s="225"/>
      <c r="H791" s="225"/>
      <c r="I791" s="225"/>
      <c r="J791" s="225"/>
      <c r="K791" s="225"/>
      <c r="L791" s="225"/>
      <c r="M791" s="225"/>
      <c r="N791" s="224"/>
      <c r="O791" s="225"/>
      <c r="P791" s="225"/>
      <c r="Q791" s="225"/>
      <c r="R791" s="225"/>
      <c r="S791" s="225"/>
      <c r="T791" s="225"/>
      <c r="U791" s="225"/>
      <c r="V791" s="225"/>
      <c r="W791" s="225"/>
      <c r="X791" s="225"/>
      <c r="Y791" s="225"/>
      <c r="Z791" s="225"/>
    </row>
    <row r="792" spans="1:26" ht="15.75" customHeight="1">
      <c r="A792" s="224"/>
      <c r="B792" s="225"/>
      <c r="C792" s="225"/>
      <c r="D792" s="224"/>
      <c r="E792" s="225"/>
      <c r="F792" s="225"/>
      <c r="G792" s="225"/>
      <c r="H792" s="225"/>
      <c r="I792" s="225"/>
      <c r="J792" s="225"/>
      <c r="K792" s="225"/>
      <c r="L792" s="225"/>
      <c r="M792" s="225"/>
      <c r="N792" s="224"/>
      <c r="O792" s="225"/>
      <c r="P792" s="225"/>
      <c r="Q792" s="225"/>
      <c r="R792" s="225"/>
      <c r="S792" s="225"/>
      <c r="T792" s="225"/>
      <c r="U792" s="225"/>
      <c r="V792" s="225"/>
      <c r="W792" s="225"/>
      <c r="X792" s="225"/>
      <c r="Y792" s="225"/>
      <c r="Z792" s="225"/>
    </row>
    <row r="793" spans="1:26" ht="15.75" customHeight="1">
      <c r="A793" s="224"/>
      <c r="B793" s="225"/>
      <c r="C793" s="225"/>
      <c r="D793" s="224"/>
      <c r="E793" s="225"/>
      <c r="F793" s="225"/>
      <c r="G793" s="225"/>
      <c r="H793" s="225"/>
      <c r="I793" s="225"/>
      <c r="J793" s="225"/>
      <c r="K793" s="225"/>
      <c r="L793" s="225"/>
      <c r="M793" s="225"/>
      <c r="N793" s="224"/>
      <c r="O793" s="225"/>
      <c r="P793" s="225"/>
      <c r="Q793" s="225"/>
      <c r="R793" s="225"/>
      <c r="S793" s="225"/>
      <c r="T793" s="225"/>
      <c r="U793" s="225"/>
      <c r="V793" s="225"/>
      <c r="W793" s="225"/>
      <c r="X793" s="225"/>
      <c r="Y793" s="225"/>
      <c r="Z793" s="225"/>
    </row>
    <row r="794" spans="1:26" ht="15.75" customHeight="1">
      <c r="A794" s="224"/>
      <c r="B794" s="225"/>
      <c r="C794" s="225"/>
      <c r="D794" s="224"/>
      <c r="E794" s="225"/>
      <c r="F794" s="225"/>
      <c r="G794" s="225"/>
      <c r="H794" s="225"/>
      <c r="I794" s="225"/>
      <c r="J794" s="225"/>
      <c r="K794" s="225"/>
      <c r="L794" s="225"/>
      <c r="M794" s="225"/>
      <c r="N794" s="224"/>
      <c r="O794" s="225"/>
      <c r="P794" s="225"/>
      <c r="Q794" s="225"/>
      <c r="R794" s="225"/>
      <c r="S794" s="225"/>
      <c r="T794" s="225"/>
      <c r="U794" s="225"/>
      <c r="V794" s="225"/>
      <c r="W794" s="225"/>
      <c r="X794" s="225"/>
      <c r="Y794" s="225"/>
      <c r="Z794" s="225"/>
    </row>
    <row r="795" spans="1:26" ht="15.75" customHeight="1">
      <c r="A795" s="224"/>
      <c r="B795" s="225"/>
      <c r="C795" s="225"/>
      <c r="D795" s="224"/>
      <c r="E795" s="225"/>
      <c r="F795" s="225"/>
      <c r="G795" s="225"/>
      <c r="H795" s="225"/>
      <c r="I795" s="225"/>
      <c r="J795" s="225"/>
      <c r="K795" s="225"/>
      <c r="L795" s="225"/>
      <c r="M795" s="225"/>
      <c r="N795" s="224"/>
      <c r="O795" s="225"/>
      <c r="P795" s="225"/>
      <c r="Q795" s="225"/>
      <c r="R795" s="225"/>
      <c r="S795" s="225"/>
      <c r="T795" s="225"/>
      <c r="U795" s="225"/>
      <c r="V795" s="225"/>
      <c r="W795" s="225"/>
      <c r="X795" s="225"/>
      <c r="Y795" s="225"/>
      <c r="Z795" s="225"/>
    </row>
    <row r="796" spans="1:26" ht="15.75" customHeight="1">
      <c r="A796" s="224"/>
      <c r="B796" s="225"/>
      <c r="C796" s="225"/>
      <c r="D796" s="224"/>
      <c r="E796" s="225"/>
      <c r="F796" s="225"/>
      <c r="G796" s="225"/>
      <c r="H796" s="225"/>
      <c r="I796" s="225"/>
      <c r="J796" s="225"/>
      <c r="K796" s="225"/>
      <c r="L796" s="225"/>
      <c r="M796" s="225"/>
      <c r="N796" s="224"/>
      <c r="O796" s="225"/>
      <c r="P796" s="225"/>
      <c r="Q796" s="225"/>
      <c r="R796" s="225"/>
      <c r="S796" s="225"/>
      <c r="T796" s="225"/>
      <c r="U796" s="225"/>
      <c r="V796" s="225"/>
      <c r="W796" s="225"/>
      <c r="X796" s="225"/>
      <c r="Y796" s="225"/>
      <c r="Z796" s="225"/>
    </row>
    <row r="797" spans="1:26" ht="15.75" customHeight="1">
      <c r="A797" s="224"/>
      <c r="B797" s="225"/>
      <c r="C797" s="225"/>
      <c r="D797" s="224"/>
      <c r="E797" s="225"/>
      <c r="F797" s="225"/>
      <c r="G797" s="225"/>
      <c r="H797" s="225"/>
      <c r="I797" s="225"/>
      <c r="J797" s="225"/>
      <c r="K797" s="225"/>
      <c r="L797" s="225"/>
      <c r="M797" s="225"/>
      <c r="N797" s="224"/>
      <c r="O797" s="225"/>
      <c r="P797" s="225"/>
      <c r="Q797" s="225"/>
      <c r="R797" s="225"/>
      <c r="S797" s="225"/>
      <c r="T797" s="225"/>
      <c r="U797" s="225"/>
      <c r="V797" s="225"/>
      <c r="W797" s="225"/>
      <c r="X797" s="225"/>
      <c r="Y797" s="225"/>
      <c r="Z797" s="225"/>
    </row>
    <row r="798" spans="1:26" ht="15.75" customHeight="1">
      <c r="A798" s="224"/>
      <c r="B798" s="225"/>
      <c r="C798" s="225"/>
      <c r="D798" s="224"/>
      <c r="E798" s="225"/>
      <c r="F798" s="225"/>
      <c r="G798" s="225"/>
      <c r="H798" s="225"/>
      <c r="I798" s="225"/>
      <c r="J798" s="225"/>
      <c r="K798" s="225"/>
      <c r="L798" s="225"/>
      <c r="M798" s="225"/>
      <c r="N798" s="224"/>
      <c r="O798" s="225"/>
      <c r="P798" s="225"/>
      <c r="Q798" s="225"/>
      <c r="R798" s="225"/>
      <c r="S798" s="225"/>
      <c r="T798" s="225"/>
      <c r="U798" s="225"/>
      <c r="V798" s="225"/>
      <c r="W798" s="225"/>
      <c r="X798" s="225"/>
      <c r="Y798" s="225"/>
      <c r="Z798" s="225"/>
    </row>
    <row r="799" spans="1:26" ht="15.75" customHeight="1">
      <c r="A799" s="224"/>
      <c r="B799" s="225"/>
      <c r="C799" s="225"/>
      <c r="D799" s="224"/>
      <c r="E799" s="225"/>
      <c r="F799" s="225"/>
      <c r="G799" s="225"/>
      <c r="H799" s="225"/>
      <c r="I799" s="225"/>
      <c r="J799" s="225"/>
      <c r="K799" s="225"/>
      <c r="L799" s="225"/>
      <c r="M799" s="225"/>
      <c r="N799" s="224"/>
      <c r="O799" s="225"/>
      <c r="P799" s="225"/>
      <c r="Q799" s="225"/>
      <c r="R799" s="225"/>
      <c r="S799" s="225"/>
      <c r="T799" s="225"/>
      <c r="U799" s="225"/>
      <c r="V799" s="225"/>
      <c r="W799" s="225"/>
      <c r="X799" s="225"/>
      <c r="Y799" s="225"/>
      <c r="Z799" s="225"/>
    </row>
    <row r="800" spans="1:26" ht="15.75" customHeight="1">
      <c r="A800" s="224"/>
      <c r="B800" s="225"/>
      <c r="C800" s="225"/>
      <c r="D800" s="224"/>
      <c r="E800" s="225"/>
      <c r="F800" s="225"/>
      <c r="G800" s="225"/>
      <c r="H800" s="225"/>
      <c r="I800" s="225"/>
      <c r="J800" s="225"/>
      <c r="K800" s="225"/>
      <c r="L800" s="225"/>
      <c r="M800" s="225"/>
      <c r="N800" s="224"/>
      <c r="O800" s="225"/>
      <c r="P800" s="225"/>
      <c r="Q800" s="225"/>
      <c r="R800" s="225"/>
      <c r="S800" s="225"/>
      <c r="T800" s="225"/>
      <c r="U800" s="225"/>
      <c r="V800" s="225"/>
      <c r="W800" s="225"/>
      <c r="X800" s="225"/>
      <c r="Y800" s="225"/>
      <c r="Z800" s="225"/>
    </row>
    <row r="801" spans="1:26" ht="15.75" customHeight="1">
      <c r="A801" s="224"/>
      <c r="B801" s="225"/>
      <c r="C801" s="225"/>
      <c r="D801" s="224"/>
      <c r="E801" s="225"/>
      <c r="F801" s="225"/>
      <c r="G801" s="225"/>
      <c r="H801" s="225"/>
      <c r="I801" s="225"/>
      <c r="J801" s="225"/>
      <c r="K801" s="225"/>
      <c r="L801" s="225"/>
      <c r="M801" s="225"/>
      <c r="N801" s="224"/>
      <c r="O801" s="225"/>
      <c r="P801" s="225"/>
      <c r="Q801" s="225"/>
      <c r="R801" s="225"/>
      <c r="S801" s="225"/>
      <c r="T801" s="225"/>
      <c r="U801" s="225"/>
      <c r="V801" s="225"/>
      <c r="W801" s="225"/>
      <c r="X801" s="225"/>
      <c r="Y801" s="225"/>
      <c r="Z801" s="225"/>
    </row>
    <row r="802" spans="1:26" ht="15.75" customHeight="1">
      <c r="A802" s="224"/>
      <c r="B802" s="225"/>
      <c r="C802" s="225"/>
      <c r="D802" s="224"/>
      <c r="E802" s="225"/>
      <c r="F802" s="225"/>
      <c r="G802" s="225"/>
      <c r="H802" s="225"/>
      <c r="I802" s="225"/>
      <c r="J802" s="225"/>
      <c r="K802" s="225"/>
      <c r="L802" s="225"/>
      <c r="M802" s="225"/>
      <c r="N802" s="224"/>
      <c r="O802" s="225"/>
      <c r="P802" s="225"/>
      <c r="Q802" s="225"/>
      <c r="R802" s="225"/>
      <c r="S802" s="225"/>
      <c r="T802" s="225"/>
      <c r="U802" s="225"/>
      <c r="V802" s="225"/>
      <c r="W802" s="225"/>
      <c r="X802" s="225"/>
      <c r="Y802" s="225"/>
      <c r="Z802" s="225"/>
    </row>
    <row r="803" spans="1:26" ht="15.75" customHeight="1">
      <c r="A803" s="224"/>
      <c r="B803" s="225"/>
      <c r="C803" s="225"/>
      <c r="D803" s="224"/>
      <c r="E803" s="225"/>
      <c r="F803" s="225"/>
      <c r="G803" s="225"/>
      <c r="H803" s="225"/>
      <c r="I803" s="225"/>
      <c r="J803" s="225"/>
      <c r="K803" s="225"/>
      <c r="L803" s="225"/>
      <c r="M803" s="225"/>
      <c r="N803" s="224"/>
      <c r="O803" s="225"/>
      <c r="P803" s="225"/>
      <c r="Q803" s="225"/>
      <c r="R803" s="225"/>
      <c r="S803" s="225"/>
      <c r="T803" s="225"/>
      <c r="U803" s="225"/>
      <c r="V803" s="225"/>
      <c r="W803" s="225"/>
      <c r="X803" s="225"/>
      <c r="Y803" s="225"/>
      <c r="Z803" s="225"/>
    </row>
    <row r="804" spans="1:26" ht="15.75" customHeight="1">
      <c r="A804" s="224"/>
      <c r="B804" s="225"/>
      <c r="C804" s="225"/>
      <c r="D804" s="224"/>
      <c r="E804" s="225"/>
      <c r="F804" s="225"/>
      <c r="G804" s="225"/>
      <c r="H804" s="225"/>
      <c r="I804" s="225"/>
      <c r="J804" s="225"/>
      <c r="K804" s="225"/>
      <c r="L804" s="225"/>
      <c r="M804" s="225"/>
      <c r="N804" s="224"/>
      <c r="O804" s="225"/>
      <c r="P804" s="225"/>
      <c r="Q804" s="225"/>
      <c r="R804" s="225"/>
      <c r="S804" s="225"/>
      <c r="T804" s="225"/>
      <c r="U804" s="225"/>
      <c r="V804" s="225"/>
      <c r="W804" s="225"/>
      <c r="X804" s="225"/>
      <c r="Y804" s="225"/>
      <c r="Z804" s="225"/>
    </row>
    <row r="805" spans="1:26" ht="15.75" customHeight="1">
      <c r="A805" s="224"/>
      <c r="B805" s="225"/>
      <c r="C805" s="225"/>
      <c r="D805" s="224"/>
      <c r="E805" s="225"/>
      <c r="F805" s="225"/>
      <c r="G805" s="225"/>
      <c r="H805" s="225"/>
      <c r="I805" s="225"/>
      <c r="J805" s="225"/>
      <c r="K805" s="225"/>
      <c r="L805" s="225"/>
      <c r="M805" s="225"/>
      <c r="N805" s="224"/>
      <c r="O805" s="225"/>
      <c r="P805" s="225"/>
      <c r="Q805" s="225"/>
      <c r="R805" s="225"/>
      <c r="S805" s="225"/>
      <c r="T805" s="225"/>
      <c r="U805" s="225"/>
      <c r="V805" s="225"/>
      <c r="W805" s="225"/>
      <c r="X805" s="225"/>
      <c r="Y805" s="225"/>
      <c r="Z805" s="225"/>
    </row>
    <row r="806" spans="1:26" ht="15.75" customHeight="1">
      <c r="A806" s="224"/>
      <c r="B806" s="225"/>
      <c r="C806" s="225"/>
      <c r="D806" s="224"/>
      <c r="E806" s="225"/>
      <c r="F806" s="225"/>
      <c r="G806" s="225"/>
      <c r="H806" s="225"/>
      <c r="I806" s="225"/>
      <c r="J806" s="225"/>
      <c r="K806" s="225"/>
      <c r="L806" s="225"/>
      <c r="M806" s="225"/>
      <c r="N806" s="224"/>
      <c r="O806" s="225"/>
      <c r="P806" s="225"/>
      <c r="Q806" s="225"/>
      <c r="R806" s="225"/>
      <c r="S806" s="225"/>
      <c r="T806" s="225"/>
      <c r="U806" s="225"/>
      <c r="V806" s="225"/>
      <c r="W806" s="225"/>
      <c r="X806" s="225"/>
      <c r="Y806" s="225"/>
      <c r="Z806" s="225"/>
    </row>
    <row r="807" spans="1:26" ht="15.75" customHeight="1">
      <c r="A807" s="224"/>
      <c r="B807" s="225"/>
      <c r="C807" s="225"/>
      <c r="D807" s="224"/>
      <c r="E807" s="225"/>
      <c r="F807" s="225"/>
      <c r="G807" s="225"/>
      <c r="H807" s="225"/>
      <c r="I807" s="225"/>
      <c r="J807" s="225"/>
      <c r="K807" s="225"/>
      <c r="L807" s="225"/>
      <c r="M807" s="225"/>
      <c r="N807" s="224"/>
      <c r="O807" s="225"/>
      <c r="P807" s="225"/>
      <c r="Q807" s="225"/>
      <c r="R807" s="225"/>
      <c r="S807" s="225"/>
      <c r="T807" s="225"/>
      <c r="U807" s="225"/>
      <c r="V807" s="225"/>
      <c r="W807" s="225"/>
      <c r="X807" s="225"/>
      <c r="Y807" s="225"/>
      <c r="Z807" s="225"/>
    </row>
    <row r="808" spans="1:26" ht="15.75" customHeight="1">
      <c r="A808" s="224"/>
      <c r="B808" s="225"/>
      <c r="C808" s="225"/>
      <c r="D808" s="224"/>
      <c r="E808" s="225"/>
      <c r="F808" s="225"/>
      <c r="G808" s="225"/>
      <c r="H808" s="225"/>
      <c r="I808" s="225"/>
      <c r="J808" s="225"/>
      <c r="K808" s="225"/>
      <c r="L808" s="225"/>
      <c r="M808" s="225"/>
      <c r="N808" s="224"/>
      <c r="O808" s="225"/>
      <c r="P808" s="225"/>
      <c r="Q808" s="225"/>
      <c r="R808" s="225"/>
      <c r="S808" s="225"/>
      <c r="T808" s="225"/>
      <c r="U808" s="225"/>
      <c r="V808" s="225"/>
      <c r="W808" s="225"/>
      <c r="X808" s="225"/>
      <c r="Y808" s="225"/>
      <c r="Z808" s="225"/>
    </row>
    <row r="809" spans="1:26" ht="15.75" customHeight="1">
      <c r="A809" s="224"/>
      <c r="B809" s="225"/>
      <c r="C809" s="225"/>
      <c r="D809" s="224"/>
      <c r="E809" s="225"/>
      <c r="F809" s="225"/>
      <c r="G809" s="225"/>
      <c r="H809" s="225"/>
      <c r="I809" s="225"/>
      <c r="J809" s="225"/>
      <c r="K809" s="225"/>
      <c r="L809" s="225"/>
      <c r="M809" s="225"/>
      <c r="N809" s="224"/>
      <c r="O809" s="225"/>
      <c r="P809" s="225"/>
      <c r="Q809" s="225"/>
      <c r="R809" s="225"/>
      <c r="S809" s="225"/>
      <c r="T809" s="225"/>
      <c r="U809" s="225"/>
      <c r="V809" s="225"/>
      <c r="W809" s="225"/>
      <c r="X809" s="225"/>
      <c r="Y809" s="225"/>
      <c r="Z809" s="225"/>
    </row>
    <row r="810" spans="1:26" ht="15.75" customHeight="1">
      <c r="A810" s="224"/>
      <c r="B810" s="225"/>
      <c r="C810" s="225"/>
      <c r="D810" s="224"/>
      <c r="E810" s="225"/>
      <c r="F810" s="225"/>
      <c r="G810" s="225"/>
      <c r="H810" s="225"/>
      <c r="I810" s="225"/>
      <c r="J810" s="225"/>
      <c r="K810" s="225"/>
      <c r="L810" s="225"/>
      <c r="M810" s="225"/>
      <c r="N810" s="224"/>
      <c r="O810" s="225"/>
      <c r="P810" s="225"/>
      <c r="Q810" s="225"/>
      <c r="R810" s="225"/>
      <c r="S810" s="225"/>
      <c r="T810" s="225"/>
      <c r="U810" s="225"/>
      <c r="V810" s="225"/>
      <c r="W810" s="225"/>
      <c r="X810" s="225"/>
      <c r="Y810" s="225"/>
      <c r="Z810" s="225"/>
    </row>
    <row r="811" spans="1:26" ht="15.75" customHeight="1">
      <c r="A811" s="224"/>
      <c r="B811" s="225"/>
      <c r="C811" s="225"/>
      <c r="D811" s="224"/>
      <c r="E811" s="225"/>
      <c r="F811" s="225"/>
      <c r="G811" s="225"/>
      <c r="H811" s="225"/>
      <c r="I811" s="225"/>
      <c r="J811" s="225"/>
      <c r="K811" s="225"/>
      <c r="L811" s="225"/>
      <c r="M811" s="225"/>
      <c r="N811" s="224"/>
      <c r="O811" s="225"/>
      <c r="P811" s="225"/>
      <c r="Q811" s="225"/>
      <c r="R811" s="225"/>
      <c r="S811" s="225"/>
      <c r="T811" s="225"/>
      <c r="U811" s="225"/>
      <c r="V811" s="225"/>
      <c r="W811" s="225"/>
      <c r="X811" s="225"/>
      <c r="Y811" s="225"/>
      <c r="Z811" s="225"/>
    </row>
    <row r="812" spans="1:26" ht="15.75" customHeight="1">
      <c r="A812" s="224"/>
      <c r="B812" s="225"/>
      <c r="C812" s="225"/>
      <c r="D812" s="224"/>
      <c r="E812" s="225"/>
      <c r="F812" s="225"/>
      <c r="G812" s="225"/>
      <c r="H812" s="225"/>
      <c r="I812" s="225"/>
      <c r="J812" s="225"/>
      <c r="K812" s="225"/>
      <c r="L812" s="225"/>
      <c r="M812" s="225"/>
      <c r="N812" s="224"/>
      <c r="O812" s="225"/>
      <c r="P812" s="225"/>
      <c r="Q812" s="225"/>
      <c r="R812" s="225"/>
      <c r="S812" s="225"/>
      <c r="T812" s="225"/>
      <c r="U812" s="225"/>
      <c r="V812" s="225"/>
      <c r="W812" s="225"/>
      <c r="X812" s="225"/>
      <c r="Y812" s="225"/>
      <c r="Z812" s="225"/>
    </row>
    <row r="813" spans="1:26" ht="15.75" customHeight="1">
      <c r="A813" s="224"/>
      <c r="B813" s="225"/>
      <c r="C813" s="225"/>
      <c r="D813" s="224"/>
      <c r="E813" s="225"/>
      <c r="F813" s="225"/>
      <c r="G813" s="225"/>
      <c r="H813" s="225"/>
      <c r="I813" s="225"/>
      <c r="J813" s="225"/>
      <c r="K813" s="225"/>
      <c r="L813" s="225"/>
      <c r="M813" s="225"/>
      <c r="N813" s="224"/>
      <c r="O813" s="225"/>
      <c r="P813" s="225"/>
      <c r="Q813" s="225"/>
      <c r="R813" s="225"/>
      <c r="S813" s="225"/>
      <c r="T813" s="225"/>
      <c r="U813" s="225"/>
      <c r="V813" s="225"/>
      <c r="W813" s="225"/>
      <c r="X813" s="225"/>
      <c r="Y813" s="225"/>
      <c r="Z813" s="225"/>
    </row>
    <row r="814" spans="1:26" ht="15.75" customHeight="1">
      <c r="A814" s="224"/>
      <c r="B814" s="225"/>
      <c r="C814" s="225"/>
      <c r="D814" s="224"/>
      <c r="E814" s="225"/>
      <c r="F814" s="225"/>
      <c r="G814" s="225"/>
      <c r="H814" s="225"/>
      <c r="I814" s="225"/>
      <c r="J814" s="225"/>
      <c r="K814" s="225"/>
      <c r="L814" s="225"/>
      <c r="M814" s="225"/>
      <c r="N814" s="224"/>
      <c r="O814" s="225"/>
      <c r="P814" s="225"/>
      <c r="Q814" s="225"/>
      <c r="R814" s="225"/>
      <c r="S814" s="225"/>
      <c r="T814" s="225"/>
      <c r="U814" s="225"/>
      <c r="V814" s="225"/>
      <c r="W814" s="225"/>
      <c r="X814" s="225"/>
      <c r="Y814" s="225"/>
      <c r="Z814" s="225"/>
    </row>
    <row r="815" spans="1:26" ht="15.75" customHeight="1">
      <c r="A815" s="224"/>
      <c r="B815" s="225"/>
      <c r="C815" s="225"/>
      <c r="D815" s="224"/>
      <c r="E815" s="225"/>
      <c r="F815" s="225"/>
      <c r="G815" s="225"/>
      <c r="H815" s="225"/>
      <c r="I815" s="225"/>
      <c r="J815" s="225"/>
      <c r="K815" s="225"/>
      <c r="L815" s="225"/>
      <c r="M815" s="225"/>
      <c r="N815" s="224"/>
      <c r="O815" s="225"/>
      <c r="P815" s="225"/>
      <c r="Q815" s="225"/>
      <c r="R815" s="225"/>
      <c r="S815" s="225"/>
      <c r="T815" s="225"/>
      <c r="U815" s="225"/>
      <c r="V815" s="225"/>
      <c r="W815" s="225"/>
      <c r="X815" s="225"/>
      <c r="Y815" s="225"/>
      <c r="Z815" s="225"/>
    </row>
    <row r="816" spans="1:26" ht="15.75" customHeight="1">
      <c r="A816" s="224"/>
      <c r="B816" s="225"/>
      <c r="C816" s="225"/>
      <c r="D816" s="224"/>
      <c r="E816" s="225"/>
      <c r="F816" s="225"/>
      <c r="G816" s="225"/>
      <c r="H816" s="225"/>
      <c r="I816" s="225"/>
      <c r="J816" s="225"/>
      <c r="K816" s="225"/>
      <c r="L816" s="225"/>
      <c r="M816" s="225"/>
      <c r="N816" s="224"/>
      <c r="O816" s="225"/>
      <c r="P816" s="225"/>
      <c r="Q816" s="225"/>
      <c r="R816" s="225"/>
      <c r="S816" s="225"/>
      <c r="T816" s="225"/>
      <c r="U816" s="225"/>
      <c r="V816" s="225"/>
      <c r="W816" s="225"/>
      <c r="X816" s="225"/>
      <c r="Y816" s="225"/>
      <c r="Z816" s="225"/>
    </row>
    <row r="817" spans="1:26" ht="15.75" customHeight="1">
      <c r="A817" s="224"/>
      <c r="B817" s="225"/>
      <c r="C817" s="225"/>
      <c r="D817" s="224"/>
      <c r="E817" s="225"/>
      <c r="F817" s="225"/>
      <c r="G817" s="225"/>
      <c r="H817" s="225"/>
      <c r="I817" s="225"/>
      <c r="J817" s="225"/>
      <c r="K817" s="225"/>
      <c r="L817" s="225"/>
      <c r="M817" s="225"/>
      <c r="N817" s="224"/>
      <c r="O817" s="225"/>
      <c r="P817" s="225"/>
      <c r="Q817" s="225"/>
      <c r="R817" s="225"/>
      <c r="S817" s="225"/>
      <c r="T817" s="225"/>
      <c r="U817" s="225"/>
      <c r="V817" s="225"/>
      <c r="W817" s="225"/>
      <c r="X817" s="225"/>
      <c r="Y817" s="225"/>
      <c r="Z817" s="225"/>
    </row>
    <row r="818" spans="1:26" ht="15.75" customHeight="1">
      <c r="A818" s="224"/>
      <c r="B818" s="225"/>
      <c r="C818" s="225"/>
      <c r="D818" s="224"/>
      <c r="E818" s="225"/>
      <c r="F818" s="225"/>
      <c r="G818" s="225"/>
      <c r="H818" s="225"/>
      <c r="I818" s="225"/>
      <c r="J818" s="225"/>
      <c r="K818" s="225"/>
      <c r="L818" s="225"/>
      <c r="M818" s="225"/>
      <c r="N818" s="224"/>
      <c r="O818" s="225"/>
      <c r="P818" s="225"/>
      <c r="Q818" s="225"/>
      <c r="R818" s="225"/>
      <c r="S818" s="225"/>
      <c r="T818" s="225"/>
      <c r="U818" s="225"/>
      <c r="V818" s="225"/>
      <c r="W818" s="225"/>
      <c r="X818" s="225"/>
      <c r="Y818" s="225"/>
      <c r="Z818" s="225"/>
    </row>
    <row r="819" spans="1:26" ht="15.75" customHeight="1">
      <c r="A819" s="224"/>
      <c r="B819" s="225"/>
      <c r="C819" s="225"/>
      <c r="D819" s="224"/>
      <c r="E819" s="225"/>
      <c r="F819" s="225"/>
      <c r="G819" s="225"/>
      <c r="H819" s="225"/>
      <c r="I819" s="225"/>
      <c r="J819" s="225"/>
      <c r="K819" s="225"/>
      <c r="L819" s="225"/>
      <c r="M819" s="225"/>
      <c r="N819" s="224"/>
      <c r="O819" s="225"/>
      <c r="P819" s="225"/>
      <c r="Q819" s="225"/>
      <c r="R819" s="225"/>
      <c r="S819" s="225"/>
      <c r="T819" s="225"/>
      <c r="U819" s="225"/>
      <c r="V819" s="225"/>
      <c r="W819" s="225"/>
      <c r="X819" s="225"/>
      <c r="Y819" s="225"/>
      <c r="Z819" s="225"/>
    </row>
    <row r="820" spans="1:26" ht="15.75" customHeight="1">
      <c r="A820" s="224"/>
      <c r="B820" s="225"/>
      <c r="C820" s="225"/>
      <c r="D820" s="224"/>
      <c r="E820" s="225"/>
      <c r="F820" s="225"/>
      <c r="G820" s="225"/>
      <c r="H820" s="225"/>
      <c r="I820" s="225"/>
      <c r="J820" s="225"/>
      <c r="K820" s="225"/>
      <c r="L820" s="225"/>
      <c r="M820" s="225"/>
      <c r="N820" s="224"/>
      <c r="O820" s="225"/>
      <c r="P820" s="225"/>
      <c r="Q820" s="225"/>
      <c r="R820" s="225"/>
      <c r="S820" s="225"/>
      <c r="T820" s="225"/>
      <c r="U820" s="225"/>
      <c r="V820" s="225"/>
      <c r="W820" s="225"/>
      <c r="X820" s="225"/>
      <c r="Y820" s="225"/>
      <c r="Z820" s="225"/>
    </row>
    <row r="821" spans="1:26" ht="15.75" customHeight="1">
      <c r="A821" s="224"/>
      <c r="B821" s="225"/>
      <c r="C821" s="225"/>
      <c r="D821" s="224"/>
      <c r="E821" s="225"/>
      <c r="F821" s="225"/>
      <c r="G821" s="225"/>
      <c r="H821" s="225"/>
      <c r="I821" s="225"/>
      <c r="J821" s="225"/>
      <c r="K821" s="225"/>
      <c r="L821" s="225"/>
      <c r="M821" s="225"/>
      <c r="N821" s="224"/>
      <c r="O821" s="225"/>
      <c r="P821" s="225"/>
      <c r="Q821" s="225"/>
      <c r="R821" s="225"/>
      <c r="S821" s="225"/>
      <c r="T821" s="225"/>
      <c r="U821" s="225"/>
      <c r="V821" s="225"/>
      <c r="W821" s="225"/>
      <c r="X821" s="225"/>
      <c r="Y821" s="225"/>
      <c r="Z821" s="225"/>
    </row>
    <row r="822" spans="1:26" ht="15.75" customHeight="1">
      <c r="A822" s="224"/>
      <c r="B822" s="225"/>
      <c r="C822" s="225"/>
      <c r="D822" s="224"/>
      <c r="E822" s="225"/>
      <c r="F822" s="225"/>
      <c r="G822" s="225"/>
      <c r="H822" s="225"/>
      <c r="I822" s="225"/>
      <c r="J822" s="225"/>
      <c r="K822" s="225"/>
      <c r="L822" s="225"/>
      <c r="M822" s="225"/>
      <c r="N822" s="224"/>
      <c r="O822" s="225"/>
      <c r="P822" s="225"/>
      <c r="Q822" s="225"/>
      <c r="R822" s="225"/>
      <c r="S822" s="225"/>
      <c r="T822" s="225"/>
      <c r="U822" s="225"/>
      <c r="V822" s="225"/>
      <c r="W822" s="225"/>
      <c r="X822" s="225"/>
      <c r="Y822" s="225"/>
      <c r="Z822" s="225"/>
    </row>
    <row r="823" spans="1:26" ht="15.75" customHeight="1">
      <c r="A823" s="224"/>
      <c r="B823" s="225"/>
      <c r="C823" s="225"/>
      <c r="D823" s="224"/>
      <c r="E823" s="225"/>
      <c r="F823" s="225"/>
      <c r="G823" s="225"/>
      <c r="H823" s="225"/>
      <c r="I823" s="225"/>
      <c r="J823" s="225"/>
      <c r="K823" s="225"/>
      <c r="L823" s="225"/>
      <c r="M823" s="225"/>
      <c r="N823" s="224"/>
      <c r="O823" s="225"/>
      <c r="P823" s="225"/>
      <c r="Q823" s="225"/>
      <c r="R823" s="225"/>
      <c r="S823" s="225"/>
      <c r="T823" s="225"/>
      <c r="U823" s="225"/>
      <c r="V823" s="225"/>
      <c r="W823" s="225"/>
      <c r="X823" s="225"/>
      <c r="Y823" s="225"/>
      <c r="Z823" s="225"/>
    </row>
    <row r="824" spans="1:26" ht="15.75" customHeight="1">
      <c r="A824" s="224"/>
      <c r="B824" s="225"/>
      <c r="C824" s="225"/>
      <c r="D824" s="224"/>
      <c r="E824" s="225"/>
      <c r="F824" s="225"/>
      <c r="G824" s="225"/>
      <c r="H824" s="225"/>
      <c r="I824" s="225"/>
      <c r="J824" s="225"/>
      <c r="K824" s="225"/>
      <c r="L824" s="225"/>
      <c r="M824" s="225"/>
      <c r="N824" s="224"/>
      <c r="O824" s="225"/>
      <c r="P824" s="225"/>
      <c r="Q824" s="225"/>
      <c r="R824" s="225"/>
      <c r="S824" s="225"/>
      <c r="T824" s="225"/>
      <c r="U824" s="225"/>
      <c r="V824" s="225"/>
      <c r="W824" s="225"/>
      <c r="X824" s="225"/>
      <c r="Y824" s="225"/>
      <c r="Z824" s="225"/>
    </row>
    <row r="825" spans="1:26" ht="15.75" customHeight="1">
      <c r="A825" s="224"/>
      <c r="B825" s="225"/>
      <c r="C825" s="225"/>
      <c r="D825" s="224"/>
      <c r="E825" s="225"/>
      <c r="F825" s="225"/>
      <c r="G825" s="225"/>
      <c r="H825" s="225"/>
      <c r="I825" s="225"/>
      <c r="J825" s="225"/>
      <c r="K825" s="225"/>
      <c r="L825" s="225"/>
      <c r="M825" s="225"/>
      <c r="N825" s="224"/>
      <c r="O825" s="225"/>
      <c r="P825" s="225"/>
      <c r="Q825" s="225"/>
      <c r="R825" s="225"/>
      <c r="S825" s="225"/>
      <c r="T825" s="225"/>
      <c r="U825" s="225"/>
      <c r="V825" s="225"/>
      <c r="W825" s="225"/>
      <c r="X825" s="225"/>
      <c r="Y825" s="225"/>
      <c r="Z825" s="225"/>
    </row>
    <row r="826" spans="1:26" ht="15.75" customHeight="1">
      <c r="A826" s="224"/>
      <c r="B826" s="225"/>
      <c r="C826" s="225"/>
      <c r="D826" s="224"/>
      <c r="E826" s="225"/>
      <c r="F826" s="225"/>
      <c r="G826" s="225"/>
      <c r="H826" s="225"/>
      <c r="I826" s="225"/>
      <c r="J826" s="225"/>
      <c r="K826" s="225"/>
      <c r="L826" s="225"/>
      <c r="M826" s="225"/>
      <c r="N826" s="224"/>
      <c r="O826" s="225"/>
      <c r="P826" s="225"/>
      <c r="Q826" s="225"/>
      <c r="R826" s="225"/>
      <c r="S826" s="225"/>
      <c r="T826" s="225"/>
      <c r="U826" s="225"/>
      <c r="V826" s="225"/>
      <c r="W826" s="225"/>
      <c r="X826" s="225"/>
      <c r="Y826" s="225"/>
      <c r="Z826" s="225"/>
    </row>
    <row r="827" spans="1:26" ht="15.75" customHeight="1">
      <c r="A827" s="224"/>
      <c r="B827" s="225"/>
      <c r="C827" s="225"/>
      <c r="D827" s="224"/>
      <c r="E827" s="225"/>
      <c r="F827" s="225"/>
      <c r="G827" s="225"/>
      <c r="H827" s="225"/>
      <c r="I827" s="225"/>
      <c r="J827" s="225"/>
      <c r="K827" s="225"/>
      <c r="L827" s="225"/>
      <c r="M827" s="225"/>
      <c r="N827" s="224"/>
      <c r="O827" s="225"/>
      <c r="P827" s="225"/>
      <c r="Q827" s="225"/>
      <c r="R827" s="225"/>
      <c r="S827" s="225"/>
      <c r="T827" s="225"/>
      <c r="U827" s="225"/>
      <c r="V827" s="225"/>
      <c r="W827" s="225"/>
      <c r="X827" s="225"/>
      <c r="Y827" s="225"/>
      <c r="Z827" s="225"/>
    </row>
    <row r="828" spans="1:26" ht="15.75" customHeight="1">
      <c r="A828" s="224"/>
      <c r="B828" s="225"/>
      <c r="C828" s="225"/>
      <c r="D828" s="224"/>
      <c r="E828" s="225"/>
      <c r="F828" s="225"/>
      <c r="G828" s="225"/>
      <c r="H828" s="225"/>
      <c r="I828" s="225"/>
      <c r="J828" s="225"/>
      <c r="K828" s="225"/>
      <c r="L828" s="225"/>
      <c r="M828" s="225"/>
      <c r="N828" s="224"/>
      <c r="O828" s="225"/>
      <c r="P828" s="225"/>
      <c r="Q828" s="225"/>
      <c r="R828" s="225"/>
      <c r="S828" s="225"/>
      <c r="T828" s="225"/>
      <c r="U828" s="225"/>
      <c r="V828" s="225"/>
      <c r="W828" s="225"/>
      <c r="X828" s="225"/>
      <c r="Y828" s="225"/>
      <c r="Z828" s="225"/>
    </row>
    <row r="829" spans="1:26" ht="15.75" customHeight="1">
      <c r="A829" s="224"/>
      <c r="B829" s="225"/>
      <c r="C829" s="225"/>
      <c r="D829" s="224"/>
      <c r="E829" s="225"/>
      <c r="F829" s="225"/>
      <c r="G829" s="225"/>
      <c r="H829" s="225"/>
      <c r="I829" s="225"/>
      <c r="J829" s="225"/>
      <c r="K829" s="225"/>
      <c r="L829" s="225"/>
      <c r="M829" s="225"/>
      <c r="N829" s="224"/>
      <c r="O829" s="225"/>
      <c r="P829" s="225"/>
      <c r="Q829" s="225"/>
      <c r="R829" s="225"/>
      <c r="S829" s="225"/>
      <c r="T829" s="225"/>
      <c r="U829" s="225"/>
      <c r="V829" s="225"/>
      <c r="W829" s="225"/>
      <c r="X829" s="225"/>
      <c r="Y829" s="225"/>
      <c r="Z829" s="225"/>
    </row>
    <row r="830" spans="1:26" ht="15.75" customHeight="1">
      <c r="A830" s="224"/>
      <c r="B830" s="225"/>
      <c r="C830" s="225"/>
      <c r="D830" s="224"/>
      <c r="E830" s="225"/>
      <c r="F830" s="225"/>
      <c r="G830" s="225"/>
      <c r="H830" s="225"/>
      <c r="I830" s="225"/>
      <c r="J830" s="225"/>
      <c r="K830" s="225"/>
      <c r="L830" s="225"/>
      <c r="M830" s="225"/>
      <c r="N830" s="224"/>
      <c r="O830" s="225"/>
      <c r="P830" s="225"/>
      <c r="Q830" s="225"/>
      <c r="R830" s="225"/>
      <c r="S830" s="225"/>
      <c r="T830" s="225"/>
      <c r="U830" s="225"/>
      <c r="V830" s="225"/>
      <c r="W830" s="225"/>
      <c r="X830" s="225"/>
      <c r="Y830" s="225"/>
      <c r="Z830" s="225"/>
    </row>
    <row r="831" spans="1:26" ht="15.75" customHeight="1">
      <c r="A831" s="224"/>
      <c r="B831" s="225"/>
      <c r="C831" s="225"/>
      <c r="D831" s="224"/>
      <c r="E831" s="225"/>
      <c r="F831" s="225"/>
      <c r="G831" s="225"/>
      <c r="H831" s="225"/>
      <c r="I831" s="225"/>
      <c r="J831" s="225"/>
      <c r="K831" s="225"/>
      <c r="L831" s="225"/>
      <c r="M831" s="225"/>
      <c r="N831" s="224"/>
      <c r="O831" s="225"/>
      <c r="P831" s="225"/>
      <c r="Q831" s="225"/>
      <c r="R831" s="225"/>
      <c r="S831" s="225"/>
      <c r="T831" s="225"/>
      <c r="U831" s="225"/>
      <c r="V831" s="225"/>
      <c r="W831" s="225"/>
      <c r="X831" s="225"/>
      <c r="Y831" s="225"/>
      <c r="Z831" s="225"/>
    </row>
    <row r="832" spans="1:26" ht="15.75" customHeight="1">
      <c r="A832" s="224"/>
      <c r="B832" s="225"/>
      <c r="C832" s="225"/>
      <c r="D832" s="224"/>
      <c r="E832" s="225"/>
      <c r="F832" s="225"/>
      <c r="G832" s="225"/>
      <c r="H832" s="225"/>
      <c r="I832" s="225"/>
      <c r="J832" s="225"/>
      <c r="K832" s="225"/>
      <c r="L832" s="225"/>
      <c r="M832" s="225"/>
      <c r="N832" s="224"/>
      <c r="O832" s="225"/>
      <c r="P832" s="225"/>
      <c r="Q832" s="225"/>
      <c r="R832" s="225"/>
      <c r="S832" s="225"/>
      <c r="T832" s="225"/>
      <c r="U832" s="225"/>
      <c r="V832" s="225"/>
      <c r="W832" s="225"/>
      <c r="X832" s="225"/>
      <c r="Y832" s="225"/>
      <c r="Z832" s="225"/>
    </row>
    <row r="833" spans="1:26" ht="15.75" customHeight="1">
      <c r="A833" s="224"/>
      <c r="B833" s="225"/>
      <c r="C833" s="225"/>
      <c r="D833" s="224"/>
      <c r="E833" s="225"/>
      <c r="F833" s="225"/>
      <c r="G833" s="225"/>
      <c r="H833" s="225"/>
      <c r="I833" s="225"/>
      <c r="J833" s="225"/>
      <c r="K833" s="225"/>
      <c r="L833" s="225"/>
      <c r="M833" s="225"/>
      <c r="N833" s="224"/>
      <c r="O833" s="225"/>
      <c r="P833" s="225"/>
      <c r="Q833" s="225"/>
      <c r="R833" s="225"/>
      <c r="S833" s="225"/>
      <c r="T833" s="225"/>
      <c r="U833" s="225"/>
      <c r="V833" s="225"/>
      <c r="W833" s="225"/>
      <c r="X833" s="225"/>
      <c r="Y833" s="225"/>
      <c r="Z833" s="225"/>
    </row>
    <row r="834" spans="1:26" ht="15.75" customHeight="1">
      <c r="A834" s="224"/>
      <c r="B834" s="225"/>
      <c r="C834" s="225"/>
      <c r="D834" s="224"/>
      <c r="E834" s="225"/>
      <c r="F834" s="225"/>
      <c r="G834" s="225"/>
      <c r="H834" s="225"/>
      <c r="I834" s="225"/>
      <c r="J834" s="225"/>
      <c r="K834" s="225"/>
      <c r="L834" s="225"/>
      <c r="M834" s="225"/>
      <c r="N834" s="224"/>
      <c r="O834" s="225"/>
      <c r="P834" s="225"/>
      <c r="Q834" s="225"/>
      <c r="R834" s="225"/>
      <c r="S834" s="225"/>
      <c r="T834" s="225"/>
      <c r="U834" s="225"/>
      <c r="V834" s="225"/>
      <c r="W834" s="225"/>
      <c r="X834" s="225"/>
      <c r="Y834" s="225"/>
      <c r="Z834" s="225"/>
    </row>
    <row r="835" spans="1:26" ht="15.75" customHeight="1">
      <c r="A835" s="224"/>
      <c r="B835" s="225"/>
      <c r="C835" s="225"/>
      <c r="D835" s="224"/>
      <c r="E835" s="225"/>
      <c r="F835" s="225"/>
      <c r="G835" s="225"/>
      <c r="H835" s="225"/>
      <c r="I835" s="225"/>
      <c r="J835" s="225"/>
      <c r="K835" s="225"/>
      <c r="L835" s="225"/>
      <c r="M835" s="225"/>
      <c r="N835" s="224"/>
      <c r="O835" s="225"/>
      <c r="P835" s="225"/>
      <c r="Q835" s="225"/>
      <c r="R835" s="225"/>
      <c r="S835" s="225"/>
      <c r="T835" s="225"/>
      <c r="U835" s="225"/>
      <c r="V835" s="225"/>
      <c r="W835" s="225"/>
      <c r="X835" s="225"/>
      <c r="Y835" s="225"/>
      <c r="Z835" s="225"/>
    </row>
    <row r="836" spans="1:26" ht="15.75" customHeight="1">
      <c r="A836" s="224"/>
      <c r="B836" s="225"/>
      <c r="C836" s="225"/>
      <c r="D836" s="224"/>
      <c r="E836" s="225"/>
      <c r="F836" s="225"/>
      <c r="G836" s="225"/>
      <c r="H836" s="225"/>
      <c r="I836" s="225"/>
      <c r="J836" s="225"/>
      <c r="K836" s="225"/>
      <c r="L836" s="225"/>
      <c r="M836" s="225"/>
      <c r="N836" s="224"/>
      <c r="O836" s="225"/>
      <c r="P836" s="225"/>
      <c r="Q836" s="225"/>
      <c r="R836" s="225"/>
      <c r="S836" s="225"/>
      <c r="T836" s="225"/>
      <c r="U836" s="225"/>
      <c r="V836" s="225"/>
      <c r="W836" s="225"/>
      <c r="X836" s="225"/>
      <c r="Y836" s="225"/>
      <c r="Z836" s="225"/>
    </row>
    <row r="837" spans="1:26" ht="15.75" customHeight="1">
      <c r="A837" s="224"/>
      <c r="B837" s="225"/>
      <c r="C837" s="225"/>
      <c r="D837" s="224"/>
      <c r="E837" s="225"/>
      <c r="F837" s="225"/>
      <c r="G837" s="225"/>
      <c r="H837" s="225"/>
      <c r="I837" s="225"/>
      <c r="J837" s="225"/>
      <c r="K837" s="225"/>
      <c r="L837" s="225"/>
      <c r="M837" s="225"/>
      <c r="N837" s="224"/>
      <c r="O837" s="225"/>
      <c r="P837" s="225"/>
      <c r="Q837" s="225"/>
      <c r="R837" s="225"/>
      <c r="S837" s="225"/>
      <c r="T837" s="225"/>
      <c r="U837" s="225"/>
      <c r="V837" s="225"/>
      <c r="W837" s="225"/>
      <c r="X837" s="225"/>
      <c r="Y837" s="225"/>
      <c r="Z837" s="225"/>
    </row>
    <row r="838" spans="1:26" ht="15.75" customHeight="1">
      <c r="A838" s="224"/>
      <c r="B838" s="225"/>
      <c r="C838" s="225"/>
      <c r="D838" s="224"/>
      <c r="E838" s="225"/>
      <c r="F838" s="225"/>
      <c r="G838" s="225"/>
      <c r="H838" s="225"/>
      <c r="I838" s="225"/>
      <c r="J838" s="225"/>
      <c r="K838" s="225"/>
      <c r="L838" s="225"/>
      <c r="M838" s="225"/>
      <c r="N838" s="224"/>
      <c r="O838" s="225"/>
      <c r="P838" s="225"/>
      <c r="Q838" s="225"/>
      <c r="R838" s="225"/>
      <c r="S838" s="225"/>
      <c r="T838" s="225"/>
      <c r="U838" s="225"/>
      <c r="V838" s="225"/>
      <c r="W838" s="225"/>
      <c r="X838" s="225"/>
      <c r="Y838" s="225"/>
      <c r="Z838" s="225"/>
    </row>
    <row r="839" spans="1:26" ht="15.75" customHeight="1">
      <c r="A839" s="224"/>
      <c r="B839" s="225"/>
      <c r="C839" s="225"/>
      <c r="D839" s="224"/>
      <c r="E839" s="225"/>
      <c r="F839" s="225"/>
      <c r="G839" s="225"/>
      <c r="H839" s="225"/>
      <c r="I839" s="225"/>
      <c r="J839" s="225"/>
      <c r="K839" s="225"/>
      <c r="L839" s="225"/>
      <c r="M839" s="225"/>
      <c r="N839" s="224"/>
      <c r="O839" s="225"/>
      <c r="P839" s="225"/>
      <c r="Q839" s="225"/>
      <c r="R839" s="225"/>
      <c r="S839" s="225"/>
      <c r="T839" s="225"/>
      <c r="U839" s="225"/>
      <c r="V839" s="225"/>
      <c r="W839" s="225"/>
      <c r="X839" s="225"/>
      <c r="Y839" s="225"/>
      <c r="Z839" s="225"/>
    </row>
    <row r="840" spans="1:26" ht="15.75" customHeight="1">
      <c r="A840" s="224"/>
      <c r="B840" s="225"/>
      <c r="C840" s="225"/>
      <c r="D840" s="224"/>
      <c r="E840" s="225"/>
      <c r="F840" s="225"/>
      <c r="G840" s="225"/>
      <c r="H840" s="225"/>
      <c r="I840" s="225"/>
      <c r="J840" s="225"/>
      <c r="K840" s="225"/>
      <c r="L840" s="225"/>
      <c r="M840" s="225"/>
      <c r="N840" s="224"/>
      <c r="O840" s="225"/>
      <c r="P840" s="225"/>
      <c r="Q840" s="225"/>
      <c r="R840" s="225"/>
      <c r="S840" s="225"/>
      <c r="T840" s="225"/>
      <c r="U840" s="225"/>
      <c r="V840" s="225"/>
      <c r="W840" s="225"/>
      <c r="X840" s="225"/>
      <c r="Y840" s="225"/>
      <c r="Z840" s="225"/>
    </row>
    <row r="841" spans="1:26" ht="15.75" customHeight="1">
      <c r="A841" s="224"/>
      <c r="B841" s="225"/>
      <c r="C841" s="225"/>
      <c r="D841" s="224"/>
      <c r="E841" s="225"/>
      <c r="F841" s="225"/>
      <c r="G841" s="225"/>
      <c r="H841" s="225"/>
      <c r="I841" s="225"/>
      <c r="J841" s="225"/>
      <c r="K841" s="225"/>
      <c r="L841" s="225"/>
      <c r="M841" s="225"/>
      <c r="N841" s="224"/>
      <c r="O841" s="225"/>
      <c r="P841" s="225"/>
      <c r="Q841" s="225"/>
      <c r="R841" s="225"/>
      <c r="S841" s="225"/>
      <c r="T841" s="225"/>
      <c r="U841" s="225"/>
      <c r="V841" s="225"/>
      <c r="W841" s="225"/>
      <c r="X841" s="225"/>
      <c r="Y841" s="225"/>
      <c r="Z841" s="225"/>
    </row>
    <row r="842" spans="1:26" ht="15.75" customHeight="1">
      <c r="A842" s="224"/>
      <c r="B842" s="225"/>
      <c r="C842" s="225"/>
      <c r="D842" s="224"/>
      <c r="E842" s="225"/>
      <c r="F842" s="225"/>
      <c r="G842" s="225"/>
      <c r="H842" s="225"/>
      <c r="I842" s="225"/>
      <c r="J842" s="225"/>
      <c r="K842" s="225"/>
      <c r="L842" s="225"/>
      <c r="M842" s="225"/>
      <c r="N842" s="224"/>
      <c r="O842" s="225"/>
      <c r="P842" s="225"/>
      <c r="Q842" s="225"/>
      <c r="R842" s="225"/>
      <c r="S842" s="225"/>
      <c r="T842" s="225"/>
      <c r="U842" s="225"/>
      <c r="V842" s="225"/>
      <c r="W842" s="225"/>
      <c r="X842" s="225"/>
      <c r="Y842" s="225"/>
      <c r="Z842" s="225"/>
    </row>
    <row r="843" spans="1:26" ht="15.75" customHeight="1">
      <c r="A843" s="224"/>
      <c r="B843" s="225"/>
      <c r="C843" s="225"/>
      <c r="D843" s="224"/>
      <c r="E843" s="225"/>
      <c r="F843" s="225"/>
      <c r="G843" s="225"/>
      <c r="H843" s="225"/>
      <c r="I843" s="225"/>
      <c r="J843" s="225"/>
      <c r="K843" s="225"/>
      <c r="L843" s="225"/>
      <c r="M843" s="225"/>
      <c r="N843" s="224"/>
      <c r="O843" s="225"/>
      <c r="P843" s="225"/>
      <c r="Q843" s="225"/>
      <c r="R843" s="225"/>
      <c r="S843" s="225"/>
      <c r="T843" s="225"/>
      <c r="U843" s="225"/>
      <c r="V843" s="225"/>
      <c r="W843" s="225"/>
      <c r="X843" s="225"/>
      <c r="Y843" s="225"/>
      <c r="Z843" s="225"/>
    </row>
    <row r="844" spans="1:26" ht="15.75" customHeight="1">
      <c r="A844" s="224"/>
      <c r="B844" s="225"/>
      <c r="C844" s="225"/>
      <c r="D844" s="224"/>
      <c r="E844" s="225"/>
      <c r="F844" s="225"/>
      <c r="G844" s="225"/>
      <c r="H844" s="225"/>
      <c r="I844" s="225"/>
      <c r="J844" s="225"/>
      <c r="K844" s="225"/>
      <c r="L844" s="225"/>
      <c r="M844" s="225"/>
      <c r="N844" s="224"/>
      <c r="O844" s="225"/>
      <c r="P844" s="225"/>
      <c r="Q844" s="225"/>
      <c r="R844" s="225"/>
      <c r="S844" s="225"/>
      <c r="T844" s="225"/>
      <c r="U844" s="225"/>
      <c r="V844" s="225"/>
      <c r="W844" s="225"/>
      <c r="X844" s="225"/>
      <c r="Y844" s="225"/>
      <c r="Z844" s="225"/>
    </row>
    <row r="845" spans="1:26" ht="15.75" customHeight="1">
      <c r="A845" s="224"/>
      <c r="B845" s="225"/>
      <c r="C845" s="225"/>
      <c r="D845" s="224"/>
      <c r="E845" s="225"/>
      <c r="F845" s="225"/>
      <c r="G845" s="225"/>
      <c r="H845" s="225"/>
      <c r="I845" s="225"/>
      <c r="J845" s="225"/>
      <c r="K845" s="225"/>
      <c r="L845" s="225"/>
      <c r="M845" s="225"/>
      <c r="N845" s="224"/>
      <c r="O845" s="225"/>
      <c r="P845" s="225"/>
      <c r="Q845" s="225"/>
      <c r="R845" s="225"/>
      <c r="S845" s="225"/>
      <c r="T845" s="225"/>
      <c r="U845" s="225"/>
      <c r="V845" s="225"/>
      <c r="W845" s="225"/>
      <c r="X845" s="225"/>
      <c r="Y845" s="225"/>
      <c r="Z845" s="225"/>
    </row>
    <row r="846" spans="1:26" ht="15.75" customHeight="1">
      <c r="A846" s="224"/>
      <c r="B846" s="225"/>
      <c r="C846" s="225"/>
      <c r="D846" s="224"/>
      <c r="E846" s="225"/>
      <c r="F846" s="225"/>
      <c r="G846" s="225"/>
      <c r="H846" s="225"/>
      <c r="I846" s="225"/>
      <c r="J846" s="225"/>
      <c r="K846" s="225"/>
      <c r="L846" s="225"/>
      <c r="M846" s="225"/>
      <c r="N846" s="224"/>
      <c r="O846" s="225"/>
      <c r="P846" s="225"/>
      <c r="Q846" s="225"/>
      <c r="R846" s="225"/>
      <c r="S846" s="225"/>
      <c r="T846" s="225"/>
      <c r="U846" s="225"/>
      <c r="V846" s="225"/>
      <c r="W846" s="225"/>
      <c r="X846" s="225"/>
      <c r="Y846" s="225"/>
      <c r="Z846" s="225"/>
    </row>
    <row r="847" spans="1:26" ht="15.75" customHeight="1">
      <c r="A847" s="224"/>
      <c r="B847" s="225"/>
      <c r="C847" s="225"/>
      <c r="D847" s="224"/>
      <c r="E847" s="225"/>
      <c r="F847" s="225"/>
      <c r="G847" s="225"/>
      <c r="H847" s="225"/>
      <c r="I847" s="225"/>
      <c r="J847" s="225"/>
      <c r="K847" s="225"/>
      <c r="L847" s="225"/>
      <c r="M847" s="225"/>
      <c r="N847" s="224"/>
      <c r="O847" s="225"/>
      <c r="P847" s="225"/>
      <c r="Q847" s="225"/>
      <c r="R847" s="225"/>
      <c r="S847" s="225"/>
      <c r="T847" s="225"/>
      <c r="U847" s="225"/>
      <c r="V847" s="225"/>
      <c r="W847" s="225"/>
      <c r="X847" s="225"/>
      <c r="Y847" s="225"/>
      <c r="Z847" s="225"/>
    </row>
    <row r="848" spans="1:26" ht="15.75" customHeight="1">
      <c r="A848" s="224"/>
      <c r="B848" s="225"/>
      <c r="C848" s="225"/>
      <c r="D848" s="224"/>
      <c r="E848" s="225"/>
      <c r="F848" s="225"/>
      <c r="G848" s="225"/>
      <c r="H848" s="225"/>
      <c r="I848" s="225"/>
      <c r="J848" s="225"/>
      <c r="K848" s="225"/>
      <c r="L848" s="225"/>
      <c r="M848" s="225"/>
      <c r="N848" s="224"/>
      <c r="O848" s="225"/>
      <c r="P848" s="225"/>
      <c r="Q848" s="225"/>
      <c r="R848" s="225"/>
      <c r="S848" s="225"/>
      <c r="T848" s="225"/>
      <c r="U848" s="225"/>
      <c r="V848" s="225"/>
      <c r="W848" s="225"/>
      <c r="X848" s="225"/>
      <c r="Y848" s="225"/>
      <c r="Z848" s="225"/>
    </row>
    <row r="849" spans="1:26" ht="15.75" customHeight="1">
      <c r="A849" s="224"/>
      <c r="B849" s="225"/>
      <c r="C849" s="225"/>
      <c r="D849" s="224"/>
      <c r="E849" s="225"/>
      <c r="F849" s="225"/>
      <c r="G849" s="225"/>
      <c r="H849" s="225"/>
      <c r="I849" s="225"/>
      <c r="J849" s="225"/>
      <c r="K849" s="225"/>
      <c r="L849" s="225"/>
      <c r="M849" s="225"/>
      <c r="N849" s="224"/>
      <c r="O849" s="225"/>
      <c r="P849" s="225"/>
      <c r="Q849" s="225"/>
      <c r="R849" s="225"/>
      <c r="S849" s="225"/>
      <c r="T849" s="225"/>
      <c r="U849" s="225"/>
      <c r="V849" s="225"/>
      <c r="W849" s="225"/>
      <c r="X849" s="225"/>
      <c r="Y849" s="225"/>
      <c r="Z849" s="225"/>
    </row>
    <row r="850" spans="1:26" ht="15.75" customHeight="1">
      <c r="A850" s="224"/>
      <c r="B850" s="225"/>
      <c r="C850" s="225"/>
      <c r="D850" s="224"/>
      <c r="E850" s="225"/>
      <c r="F850" s="225"/>
      <c r="G850" s="225"/>
      <c r="H850" s="225"/>
      <c r="I850" s="225"/>
      <c r="J850" s="225"/>
      <c r="K850" s="225"/>
      <c r="L850" s="225"/>
      <c r="M850" s="225"/>
      <c r="N850" s="224"/>
      <c r="O850" s="225"/>
      <c r="P850" s="225"/>
      <c r="Q850" s="225"/>
      <c r="R850" s="225"/>
      <c r="S850" s="225"/>
      <c r="T850" s="225"/>
      <c r="U850" s="225"/>
      <c r="V850" s="225"/>
      <c r="W850" s="225"/>
      <c r="X850" s="225"/>
      <c r="Y850" s="225"/>
      <c r="Z850" s="225"/>
    </row>
    <row r="851" spans="1:26" ht="15.75" customHeight="1">
      <c r="A851" s="224"/>
      <c r="B851" s="225"/>
      <c r="C851" s="225"/>
      <c r="D851" s="224"/>
      <c r="E851" s="225"/>
      <c r="F851" s="225"/>
      <c r="G851" s="225"/>
      <c r="H851" s="225"/>
      <c r="I851" s="225"/>
      <c r="J851" s="225"/>
      <c r="K851" s="225"/>
      <c r="L851" s="225"/>
      <c r="M851" s="225"/>
      <c r="N851" s="224"/>
      <c r="O851" s="225"/>
      <c r="P851" s="225"/>
      <c r="Q851" s="225"/>
      <c r="R851" s="225"/>
      <c r="S851" s="225"/>
      <c r="T851" s="225"/>
      <c r="U851" s="225"/>
      <c r="V851" s="225"/>
      <c r="W851" s="225"/>
      <c r="X851" s="225"/>
      <c r="Y851" s="225"/>
      <c r="Z851" s="225"/>
    </row>
    <row r="852" spans="1:26" ht="15.75" customHeight="1">
      <c r="A852" s="224"/>
      <c r="B852" s="225"/>
      <c r="C852" s="225"/>
      <c r="D852" s="224"/>
      <c r="E852" s="225"/>
      <c r="F852" s="225"/>
      <c r="G852" s="225"/>
      <c r="H852" s="225"/>
      <c r="I852" s="225"/>
      <c r="J852" s="225"/>
      <c r="K852" s="225"/>
      <c r="L852" s="225"/>
      <c r="M852" s="225"/>
      <c r="N852" s="224"/>
      <c r="O852" s="225"/>
      <c r="P852" s="225"/>
      <c r="Q852" s="225"/>
      <c r="R852" s="225"/>
      <c r="S852" s="225"/>
      <c r="T852" s="225"/>
      <c r="U852" s="225"/>
      <c r="V852" s="225"/>
      <c r="W852" s="225"/>
      <c r="X852" s="225"/>
      <c r="Y852" s="225"/>
      <c r="Z852" s="225"/>
    </row>
    <row r="853" spans="1:26" ht="15.75" customHeight="1">
      <c r="A853" s="224"/>
      <c r="B853" s="225"/>
      <c r="C853" s="225"/>
      <c r="D853" s="224"/>
      <c r="E853" s="225"/>
      <c r="F853" s="225"/>
      <c r="G853" s="225"/>
      <c r="H853" s="225"/>
      <c r="I853" s="225"/>
      <c r="J853" s="225"/>
      <c r="K853" s="225"/>
      <c r="L853" s="225"/>
      <c r="M853" s="225"/>
      <c r="N853" s="224"/>
      <c r="O853" s="225"/>
      <c r="P853" s="225"/>
      <c r="Q853" s="225"/>
      <c r="R853" s="225"/>
      <c r="S853" s="225"/>
      <c r="T853" s="225"/>
      <c r="U853" s="225"/>
      <c r="V853" s="225"/>
      <c r="W853" s="225"/>
      <c r="X853" s="225"/>
      <c r="Y853" s="225"/>
      <c r="Z853" s="225"/>
    </row>
    <row r="854" spans="1:26" ht="15.75" customHeight="1">
      <c r="A854" s="224"/>
      <c r="B854" s="225"/>
      <c r="C854" s="225"/>
      <c r="D854" s="224"/>
      <c r="E854" s="225"/>
      <c r="F854" s="225"/>
      <c r="G854" s="225"/>
      <c r="H854" s="225"/>
      <c r="I854" s="225"/>
      <c r="J854" s="225"/>
      <c r="K854" s="225"/>
      <c r="L854" s="225"/>
      <c r="M854" s="225"/>
      <c r="N854" s="224"/>
      <c r="O854" s="225"/>
      <c r="P854" s="225"/>
      <c r="Q854" s="225"/>
      <c r="R854" s="225"/>
      <c r="S854" s="225"/>
      <c r="T854" s="225"/>
      <c r="U854" s="225"/>
      <c r="V854" s="225"/>
      <c r="W854" s="225"/>
      <c r="X854" s="225"/>
      <c r="Y854" s="225"/>
      <c r="Z854" s="225"/>
    </row>
    <row r="855" spans="1:26" ht="15.75" customHeight="1">
      <c r="A855" s="224"/>
      <c r="B855" s="225"/>
      <c r="C855" s="225"/>
      <c r="D855" s="224"/>
      <c r="E855" s="225"/>
      <c r="F855" s="225"/>
      <c r="G855" s="225"/>
      <c r="H855" s="225"/>
      <c r="I855" s="225"/>
      <c r="J855" s="225"/>
      <c r="K855" s="225"/>
      <c r="L855" s="225"/>
      <c r="M855" s="225"/>
      <c r="N855" s="224"/>
      <c r="O855" s="225"/>
      <c r="P855" s="225"/>
      <c r="Q855" s="225"/>
      <c r="R855" s="225"/>
      <c r="S855" s="225"/>
      <c r="T855" s="225"/>
      <c r="U855" s="225"/>
      <c r="V855" s="225"/>
      <c r="W855" s="225"/>
      <c r="X855" s="225"/>
      <c r="Y855" s="225"/>
      <c r="Z855" s="225"/>
    </row>
    <row r="856" spans="1:26" ht="15.75" customHeight="1">
      <c r="A856" s="224"/>
      <c r="B856" s="225"/>
      <c r="C856" s="225"/>
      <c r="D856" s="224"/>
      <c r="E856" s="225"/>
      <c r="F856" s="225"/>
      <c r="G856" s="225"/>
      <c r="H856" s="225"/>
      <c r="I856" s="225"/>
      <c r="J856" s="225"/>
      <c r="K856" s="225"/>
      <c r="L856" s="225"/>
      <c r="M856" s="225"/>
      <c r="N856" s="224"/>
      <c r="O856" s="225"/>
      <c r="P856" s="225"/>
      <c r="Q856" s="225"/>
      <c r="R856" s="225"/>
      <c r="S856" s="225"/>
      <c r="T856" s="225"/>
      <c r="U856" s="225"/>
      <c r="V856" s="225"/>
      <c r="W856" s="225"/>
      <c r="X856" s="225"/>
      <c r="Y856" s="225"/>
      <c r="Z856" s="225"/>
    </row>
    <row r="857" spans="1:26" ht="15.75" customHeight="1">
      <c r="A857" s="224"/>
      <c r="B857" s="225"/>
      <c r="C857" s="225"/>
      <c r="D857" s="224"/>
      <c r="E857" s="225"/>
      <c r="F857" s="225"/>
      <c r="G857" s="225"/>
      <c r="H857" s="225"/>
      <c r="I857" s="225"/>
      <c r="J857" s="225"/>
      <c r="K857" s="225"/>
      <c r="L857" s="225"/>
      <c r="M857" s="225"/>
      <c r="N857" s="224"/>
      <c r="O857" s="225"/>
      <c r="P857" s="225"/>
      <c r="Q857" s="225"/>
      <c r="R857" s="225"/>
      <c r="S857" s="225"/>
      <c r="T857" s="225"/>
      <c r="U857" s="225"/>
      <c r="V857" s="225"/>
      <c r="W857" s="225"/>
      <c r="X857" s="225"/>
      <c r="Y857" s="225"/>
      <c r="Z857" s="225"/>
    </row>
    <row r="858" spans="1:26" ht="15.75" customHeight="1">
      <c r="A858" s="224"/>
      <c r="B858" s="225"/>
      <c r="C858" s="225"/>
      <c r="D858" s="224"/>
      <c r="E858" s="225"/>
      <c r="F858" s="225"/>
      <c r="G858" s="225"/>
      <c r="H858" s="225"/>
      <c r="I858" s="225"/>
      <c r="J858" s="225"/>
      <c r="K858" s="225"/>
      <c r="L858" s="225"/>
      <c r="M858" s="225"/>
      <c r="N858" s="224"/>
      <c r="O858" s="225"/>
      <c r="P858" s="225"/>
      <c r="Q858" s="225"/>
      <c r="R858" s="225"/>
      <c r="S858" s="225"/>
      <c r="T858" s="225"/>
      <c r="U858" s="225"/>
      <c r="V858" s="225"/>
      <c r="W858" s="225"/>
      <c r="X858" s="225"/>
      <c r="Y858" s="225"/>
      <c r="Z858" s="225"/>
    </row>
    <row r="859" spans="1:26" ht="15.75" customHeight="1">
      <c r="A859" s="224"/>
      <c r="B859" s="225"/>
      <c r="C859" s="225"/>
      <c r="D859" s="224"/>
      <c r="E859" s="225"/>
      <c r="F859" s="225"/>
      <c r="G859" s="225"/>
      <c r="H859" s="225"/>
      <c r="I859" s="225"/>
      <c r="J859" s="225"/>
      <c r="K859" s="225"/>
      <c r="L859" s="225"/>
      <c r="M859" s="225"/>
      <c r="N859" s="224"/>
      <c r="O859" s="225"/>
      <c r="P859" s="225"/>
      <c r="Q859" s="225"/>
      <c r="R859" s="225"/>
      <c r="S859" s="225"/>
      <c r="T859" s="225"/>
      <c r="U859" s="225"/>
      <c r="V859" s="225"/>
      <c r="W859" s="225"/>
      <c r="X859" s="225"/>
      <c r="Y859" s="225"/>
      <c r="Z859" s="225"/>
    </row>
    <row r="860" spans="1:26" ht="15.75" customHeight="1">
      <c r="A860" s="224"/>
      <c r="B860" s="225"/>
      <c r="C860" s="225"/>
      <c r="D860" s="224"/>
      <c r="E860" s="225"/>
      <c r="F860" s="225"/>
      <c r="G860" s="225"/>
      <c r="H860" s="225"/>
      <c r="I860" s="225"/>
      <c r="J860" s="225"/>
      <c r="K860" s="225"/>
      <c r="L860" s="225"/>
      <c r="M860" s="225"/>
      <c r="N860" s="224"/>
      <c r="O860" s="225"/>
      <c r="P860" s="225"/>
      <c r="Q860" s="225"/>
      <c r="R860" s="225"/>
      <c r="S860" s="225"/>
      <c r="T860" s="225"/>
      <c r="U860" s="225"/>
      <c r="V860" s="225"/>
      <c r="W860" s="225"/>
      <c r="X860" s="225"/>
      <c r="Y860" s="225"/>
      <c r="Z860" s="225"/>
    </row>
    <row r="861" spans="1:26" ht="15.75" customHeight="1">
      <c r="A861" s="224"/>
      <c r="B861" s="225"/>
      <c r="C861" s="225"/>
      <c r="D861" s="224"/>
      <c r="E861" s="225"/>
      <c r="F861" s="225"/>
      <c r="G861" s="225"/>
      <c r="H861" s="225"/>
      <c r="I861" s="225"/>
      <c r="J861" s="225"/>
      <c r="K861" s="225"/>
      <c r="L861" s="225"/>
      <c r="M861" s="225"/>
      <c r="N861" s="224"/>
      <c r="O861" s="225"/>
      <c r="P861" s="225"/>
      <c r="Q861" s="225"/>
      <c r="R861" s="225"/>
      <c r="S861" s="225"/>
      <c r="T861" s="225"/>
      <c r="U861" s="225"/>
      <c r="V861" s="225"/>
      <c r="W861" s="225"/>
      <c r="X861" s="225"/>
      <c r="Y861" s="225"/>
      <c r="Z861" s="225"/>
    </row>
    <row r="862" spans="1:26" ht="15.75" customHeight="1">
      <c r="A862" s="224"/>
      <c r="B862" s="225"/>
      <c r="C862" s="225"/>
      <c r="D862" s="224"/>
      <c r="E862" s="225"/>
      <c r="F862" s="225"/>
      <c r="G862" s="225"/>
      <c r="H862" s="225"/>
      <c r="I862" s="225"/>
      <c r="J862" s="225"/>
      <c r="K862" s="225"/>
      <c r="L862" s="225"/>
      <c r="M862" s="225"/>
      <c r="N862" s="224"/>
      <c r="O862" s="225"/>
      <c r="P862" s="225"/>
      <c r="Q862" s="225"/>
      <c r="R862" s="225"/>
      <c r="S862" s="225"/>
      <c r="T862" s="225"/>
      <c r="U862" s="225"/>
      <c r="V862" s="225"/>
      <c r="W862" s="225"/>
      <c r="X862" s="225"/>
      <c r="Y862" s="225"/>
      <c r="Z862" s="225"/>
    </row>
    <row r="863" spans="1:26" ht="15.75" customHeight="1">
      <c r="A863" s="224"/>
      <c r="B863" s="225"/>
      <c r="C863" s="225"/>
      <c r="D863" s="224"/>
      <c r="E863" s="225"/>
      <c r="F863" s="225"/>
      <c r="G863" s="225"/>
      <c r="H863" s="225"/>
      <c r="I863" s="225"/>
      <c r="J863" s="225"/>
      <c r="K863" s="225"/>
      <c r="L863" s="225"/>
      <c r="M863" s="225"/>
      <c r="N863" s="224"/>
      <c r="O863" s="225"/>
      <c r="P863" s="225"/>
      <c r="Q863" s="225"/>
      <c r="R863" s="225"/>
      <c r="S863" s="225"/>
      <c r="T863" s="225"/>
      <c r="U863" s="225"/>
      <c r="V863" s="225"/>
      <c r="W863" s="225"/>
      <c r="X863" s="225"/>
      <c r="Y863" s="225"/>
      <c r="Z863" s="225"/>
    </row>
    <row r="864" spans="1:26" ht="15.75" customHeight="1">
      <c r="A864" s="224"/>
      <c r="B864" s="225"/>
      <c r="C864" s="225"/>
      <c r="D864" s="224"/>
      <c r="E864" s="225"/>
      <c r="F864" s="225"/>
      <c r="G864" s="225"/>
      <c r="H864" s="225"/>
      <c r="I864" s="225"/>
      <c r="J864" s="225"/>
      <c r="K864" s="225"/>
      <c r="L864" s="225"/>
      <c r="M864" s="225"/>
      <c r="N864" s="224"/>
      <c r="O864" s="225"/>
      <c r="P864" s="225"/>
      <c r="Q864" s="225"/>
      <c r="R864" s="225"/>
      <c r="S864" s="225"/>
      <c r="T864" s="225"/>
      <c r="U864" s="225"/>
      <c r="V864" s="225"/>
      <c r="W864" s="225"/>
      <c r="X864" s="225"/>
      <c r="Y864" s="225"/>
      <c r="Z864" s="225"/>
    </row>
    <row r="865" spans="1:26" ht="15.75" customHeight="1">
      <c r="A865" s="224"/>
      <c r="B865" s="225"/>
      <c r="C865" s="225"/>
      <c r="D865" s="224"/>
      <c r="E865" s="225"/>
      <c r="F865" s="225"/>
      <c r="G865" s="225"/>
      <c r="H865" s="225"/>
      <c r="I865" s="225"/>
      <c r="J865" s="225"/>
      <c r="K865" s="225"/>
      <c r="L865" s="225"/>
      <c r="M865" s="225"/>
      <c r="N865" s="224"/>
      <c r="O865" s="225"/>
      <c r="P865" s="225"/>
      <c r="Q865" s="225"/>
      <c r="R865" s="225"/>
      <c r="S865" s="225"/>
      <c r="T865" s="225"/>
      <c r="U865" s="225"/>
      <c r="V865" s="225"/>
      <c r="W865" s="225"/>
      <c r="X865" s="225"/>
      <c r="Y865" s="225"/>
      <c r="Z865" s="225"/>
    </row>
    <row r="866" spans="1:26" ht="15.75" customHeight="1">
      <c r="A866" s="224"/>
      <c r="B866" s="225"/>
      <c r="C866" s="225"/>
      <c r="D866" s="224"/>
      <c r="E866" s="225"/>
      <c r="F866" s="225"/>
      <c r="G866" s="225"/>
      <c r="H866" s="225"/>
      <c r="I866" s="225"/>
      <c r="J866" s="225"/>
      <c r="K866" s="225"/>
      <c r="L866" s="225"/>
      <c r="M866" s="225"/>
      <c r="N866" s="224"/>
      <c r="O866" s="225"/>
      <c r="P866" s="225"/>
      <c r="Q866" s="225"/>
      <c r="R866" s="225"/>
      <c r="S866" s="225"/>
      <c r="T866" s="225"/>
      <c r="U866" s="225"/>
      <c r="V866" s="225"/>
      <c r="W866" s="225"/>
      <c r="X866" s="225"/>
      <c r="Y866" s="225"/>
      <c r="Z866" s="225"/>
    </row>
    <row r="867" spans="1:26" ht="15.75" customHeight="1">
      <c r="A867" s="224"/>
      <c r="B867" s="225"/>
      <c r="C867" s="225"/>
      <c r="D867" s="224"/>
      <c r="E867" s="225"/>
      <c r="F867" s="225"/>
      <c r="G867" s="225"/>
      <c r="H867" s="225"/>
      <c r="I867" s="225"/>
      <c r="J867" s="225"/>
      <c r="K867" s="225"/>
      <c r="L867" s="225"/>
      <c r="M867" s="225"/>
      <c r="N867" s="224"/>
      <c r="O867" s="225"/>
      <c r="P867" s="225"/>
      <c r="Q867" s="225"/>
      <c r="R867" s="225"/>
      <c r="S867" s="225"/>
      <c r="T867" s="225"/>
      <c r="U867" s="225"/>
      <c r="V867" s="225"/>
      <c r="W867" s="225"/>
      <c r="X867" s="225"/>
      <c r="Y867" s="225"/>
      <c r="Z867" s="225"/>
    </row>
    <row r="868" spans="1:26" ht="15.75" customHeight="1">
      <c r="A868" s="224"/>
      <c r="B868" s="225"/>
      <c r="C868" s="225"/>
      <c r="D868" s="224"/>
      <c r="E868" s="225"/>
      <c r="F868" s="225"/>
      <c r="G868" s="225"/>
      <c r="H868" s="225"/>
      <c r="I868" s="225"/>
      <c r="J868" s="225"/>
      <c r="K868" s="225"/>
      <c r="L868" s="225"/>
      <c r="M868" s="225"/>
      <c r="N868" s="224"/>
      <c r="O868" s="225"/>
      <c r="P868" s="225"/>
      <c r="Q868" s="225"/>
      <c r="R868" s="225"/>
      <c r="S868" s="225"/>
      <c r="T868" s="225"/>
      <c r="U868" s="225"/>
      <c r="V868" s="225"/>
      <c r="W868" s="225"/>
      <c r="X868" s="225"/>
      <c r="Y868" s="225"/>
      <c r="Z868" s="225"/>
    </row>
    <row r="869" spans="1:26" ht="15.75" customHeight="1">
      <c r="A869" s="224"/>
      <c r="B869" s="225"/>
      <c r="C869" s="225"/>
      <c r="D869" s="224"/>
      <c r="E869" s="225"/>
      <c r="F869" s="225"/>
      <c r="G869" s="225"/>
      <c r="H869" s="225"/>
      <c r="I869" s="225"/>
      <c r="J869" s="225"/>
      <c r="K869" s="225"/>
      <c r="L869" s="225"/>
      <c r="M869" s="225"/>
      <c r="N869" s="224"/>
      <c r="O869" s="225"/>
      <c r="P869" s="225"/>
      <c r="Q869" s="225"/>
      <c r="R869" s="225"/>
      <c r="S869" s="225"/>
      <c r="T869" s="225"/>
      <c r="U869" s="225"/>
      <c r="V869" s="225"/>
      <c r="W869" s="225"/>
      <c r="X869" s="225"/>
      <c r="Y869" s="225"/>
      <c r="Z869" s="225"/>
    </row>
    <row r="870" spans="1:26" ht="15.75" customHeight="1">
      <c r="A870" s="224"/>
      <c r="B870" s="225"/>
      <c r="C870" s="225"/>
      <c r="D870" s="224"/>
      <c r="E870" s="225"/>
      <c r="F870" s="225"/>
      <c r="G870" s="225"/>
      <c r="H870" s="225"/>
      <c r="I870" s="225"/>
      <c r="J870" s="225"/>
      <c r="K870" s="225"/>
      <c r="L870" s="225"/>
      <c r="M870" s="225"/>
      <c r="N870" s="224"/>
      <c r="O870" s="225"/>
      <c r="P870" s="225"/>
      <c r="Q870" s="225"/>
      <c r="R870" s="225"/>
      <c r="S870" s="225"/>
      <c r="T870" s="225"/>
      <c r="U870" s="225"/>
      <c r="V870" s="225"/>
      <c r="W870" s="225"/>
      <c r="X870" s="225"/>
      <c r="Y870" s="225"/>
      <c r="Z870" s="225"/>
    </row>
    <row r="871" spans="1:26" ht="15.75" customHeight="1">
      <c r="A871" s="224"/>
      <c r="B871" s="225"/>
      <c r="C871" s="225"/>
      <c r="D871" s="224"/>
      <c r="E871" s="225"/>
      <c r="F871" s="225"/>
      <c r="G871" s="225"/>
      <c r="H871" s="225"/>
      <c r="I871" s="225"/>
      <c r="J871" s="225"/>
      <c r="K871" s="225"/>
      <c r="L871" s="225"/>
      <c r="M871" s="225"/>
      <c r="N871" s="224"/>
      <c r="O871" s="225"/>
      <c r="P871" s="225"/>
      <c r="Q871" s="225"/>
      <c r="R871" s="225"/>
      <c r="S871" s="225"/>
      <c r="T871" s="225"/>
      <c r="U871" s="225"/>
      <c r="V871" s="225"/>
      <c r="W871" s="225"/>
      <c r="X871" s="225"/>
      <c r="Y871" s="225"/>
      <c r="Z871" s="225"/>
    </row>
    <row r="872" spans="1:26" ht="15.75" customHeight="1">
      <c r="A872" s="224"/>
      <c r="B872" s="225"/>
      <c r="C872" s="225"/>
      <c r="D872" s="224"/>
      <c r="E872" s="225"/>
      <c r="F872" s="225"/>
      <c r="G872" s="225"/>
      <c r="H872" s="225"/>
      <c r="I872" s="225"/>
      <c r="J872" s="225"/>
      <c r="K872" s="225"/>
      <c r="L872" s="225"/>
      <c r="M872" s="225"/>
      <c r="N872" s="224"/>
      <c r="O872" s="225"/>
      <c r="P872" s="225"/>
      <c r="Q872" s="225"/>
      <c r="R872" s="225"/>
      <c r="S872" s="225"/>
      <c r="T872" s="225"/>
      <c r="U872" s="225"/>
      <c r="V872" s="225"/>
      <c r="W872" s="225"/>
      <c r="X872" s="225"/>
      <c r="Y872" s="225"/>
      <c r="Z872" s="225"/>
    </row>
    <row r="873" spans="1:26" ht="15.75" customHeight="1">
      <c r="A873" s="224"/>
      <c r="B873" s="225"/>
      <c r="C873" s="225"/>
      <c r="D873" s="224"/>
      <c r="E873" s="225"/>
      <c r="F873" s="225"/>
      <c r="G873" s="225"/>
      <c r="H873" s="225"/>
      <c r="I873" s="225"/>
      <c r="J873" s="225"/>
      <c r="K873" s="225"/>
      <c r="L873" s="225"/>
      <c r="M873" s="225"/>
      <c r="N873" s="224"/>
      <c r="O873" s="225"/>
      <c r="P873" s="225"/>
      <c r="Q873" s="225"/>
      <c r="R873" s="225"/>
      <c r="S873" s="225"/>
      <c r="T873" s="225"/>
      <c r="U873" s="225"/>
      <c r="V873" s="225"/>
      <c r="W873" s="225"/>
      <c r="X873" s="225"/>
      <c r="Y873" s="225"/>
      <c r="Z873" s="225"/>
    </row>
    <row r="874" spans="1:26" ht="15.75" customHeight="1">
      <c r="A874" s="224"/>
      <c r="B874" s="225"/>
      <c r="C874" s="225"/>
      <c r="D874" s="224"/>
      <c r="E874" s="225"/>
      <c r="F874" s="225"/>
      <c r="G874" s="225"/>
      <c r="H874" s="225"/>
      <c r="I874" s="225"/>
      <c r="J874" s="225"/>
      <c r="K874" s="225"/>
      <c r="L874" s="225"/>
      <c r="M874" s="225"/>
      <c r="N874" s="224"/>
      <c r="O874" s="225"/>
      <c r="P874" s="225"/>
      <c r="Q874" s="225"/>
      <c r="R874" s="225"/>
      <c r="S874" s="225"/>
      <c r="T874" s="225"/>
      <c r="U874" s="225"/>
      <c r="V874" s="225"/>
      <c r="W874" s="225"/>
      <c r="X874" s="225"/>
      <c r="Y874" s="225"/>
      <c r="Z874" s="225"/>
    </row>
    <row r="875" spans="1:26" ht="15.75" customHeight="1">
      <c r="A875" s="224"/>
      <c r="B875" s="225"/>
      <c r="C875" s="225"/>
      <c r="D875" s="224"/>
      <c r="E875" s="225"/>
      <c r="F875" s="225"/>
      <c r="G875" s="225"/>
      <c r="H875" s="225"/>
      <c r="I875" s="225"/>
      <c r="J875" s="225"/>
      <c r="K875" s="225"/>
      <c r="L875" s="225"/>
      <c r="M875" s="225"/>
      <c r="N875" s="224"/>
      <c r="O875" s="225"/>
      <c r="P875" s="225"/>
      <c r="Q875" s="225"/>
      <c r="R875" s="225"/>
      <c r="S875" s="225"/>
      <c r="T875" s="225"/>
      <c r="U875" s="225"/>
      <c r="V875" s="225"/>
      <c r="W875" s="225"/>
      <c r="X875" s="225"/>
      <c r="Y875" s="225"/>
      <c r="Z875" s="225"/>
    </row>
    <row r="876" spans="1:26" ht="15.75" customHeight="1">
      <c r="A876" s="224"/>
      <c r="B876" s="225"/>
      <c r="C876" s="225"/>
      <c r="D876" s="224"/>
      <c r="E876" s="225"/>
      <c r="F876" s="225"/>
      <c r="G876" s="225"/>
      <c r="H876" s="225"/>
      <c r="I876" s="225"/>
      <c r="J876" s="225"/>
      <c r="K876" s="225"/>
      <c r="L876" s="225"/>
      <c r="M876" s="225"/>
      <c r="N876" s="224"/>
      <c r="O876" s="225"/>
      <c r="P876" s="225"/>
      <c r="Q876" s="225"/>
      <c r="R876" s="225"/>
      <c r="S876" s="225"/>
      <c r="T876" s="225"/>
      <c r="U876" s="225"/>
      <c r="V876" s="225"/>
      <c r="W876" s="225"/>
      <c r="X876" s="225"/>
      <c r="Y876" s="225"/>
      <c r="Z876" s="225"/>
    </row>
    <row r="877" spans="1:26" ht="15.75" customHeight="1">
      <c r="A877" s="224"/>
      <c r="B877" s="225"/>
      <c r="C877" s="225"/>
      <c r="D877" s="224"/>
      <c r="E877" s="225"/>
      <c r="F877" s="225"/>
      <c r="G877" s="225"/>
      <c r="H877" s="225"/>
      <c r="I877" s="225"/>
      <c r="J877" s="225"/>
      <c r="K877" s="225"/>
      <c r="L877" s="225"/>
      <c r="M877" s="225"/>
      <c r="N877" s="224"/>
      <c r="O877" s="225"/>
      <c r="P877" s="225"/>
      <c r="Q877" s="225"/>
      <c r="R877" s="225"/>
      <c r="S877" s="225"/>
      <c r="T877" s="225"/>
      <c r="U877" s="225"/>
      <c r="V877" s="225"/>
      <c r="W877" s="225"/>
      <c r="X877" s="225"/>
      <c r="Y877" s="225"/>
      <c r="Z877" s="225"/>
    </row>
    <row r="878" spans="1:26" ht="15.75" customHeight="1">
      <c r="A878" s="224"/>
      <c r="B878" s="225"/>
      <c r="C878" s="225"/>
      <c r="D878" s="224"/>
      <c r="E878" s="225"/>
      <c r="F878" s="225"/>
      <c r="G878" s="225"/>
      <c r="H878" s="225"/>
      <c r="I878" s="225"/>
      <c r="J878" s="225"/>
      <c r="K878" s="225"/>
      <c r="L878" s="225"/>
      <c r="M878" s="225"/>
      <c r="N878" s="224"/>
      <c r="O878" s="225"/>
      <c r="P878" s="225"/>
      <c r="Q878" s="225"/>
      <c r="R878" s="225"/>
      <c r="S878" s="225"/>
      <c r="T878" s="225"/>
      <c r="U878" s="225"/>
      <c r="V878" s="225"/>
      <c r="W878" s="225"/>
      <c r="X878" s="225"/>
      <c r="Y878" s="225"/>
      <c r="Z878" s="225"/>
    </row>
    <row r="879" spans="1:26" ht="15.75" customHeight="1">
      <c r="A879" s="224"/>
      <c r="B879" s="225"/>
      <c r="C879" s="225"/>
      <c r="D879" s="224"/>
      <c r="E879" s="225"/>
      <c r="F879" s="225"/>
      <c r="G879" s="225"/>
      <c r="H879" s="225"/>
      <c r="I879" s="225"/>
      <c r="J879" s="225"/>
      <c r="K879" s="225"/>
      <c r="L879" s="225"/>
      <c r="M879" s="225"/>
      <c r="N879" s="224"/>
      <c r="O879" s="225"/>
      <c r="P879" s="225"/>
      <c r="Q879" s="225"/>
      <c r="R879" s="225"/>
      <c r="S879" s="225"/>
      <c r="T879" s="225"/>
      <c r="U879" s="225"/>
      <c r="V879" s="225"/>
      <c r="W879" s="225"/>
      <c r="X879" s="225"/>
      <c r="Y879" s="225"/>
      <c r="Z879" s="225"/>
    </row>
    <row r="880" spans="1:26" ht="15.75" customHeight="1">
      <c r="A880" s="224"/>
      <c r="B880" s="225"/>
      <c r="C880" s="225"/>
      <c r="D880" s="224"/>
      <c r="E880" s="225"/>
      <c r="F880" s="225"/>
      <c r="G880" s="225"/>
      <c r="H880" s="225"/>
      <c r="I880" s="225"/>
      <c r="J880" s="225"/>
      <c r="K880" s="225"/>
      <c r="L880" s="225"/>
      <c r="M880" s="225"/>
      <c r="N880" s="224"/>
      <c r="O880" s="225"/>
      <c r="P880" s="225"/>
      <c r="Q880" s="225"/>
      <c r="R880" s="225"/>
      <c r="S880" s="225"/>
      <c r="T880" s="225"/>
      <c r="U880" s="225"/>
      <c r="V880" s="225"/>
      <c r="W880" s="225"/>
      <c r="X880" s="225"/>
      <c r="Y880" s="225"/>
      <c r="Z880" s="225"/>
    </row>
    <row r="881" spans="1:26" ht="15.75" customHeight="1">
      <c r="A881" s="224"/>
      <c r="B881" s="225"/>
      <c r="C881" s="225"/>
      <c r="D881" s="224"/>
      <c r="E881" s="225"/>
      <c r="F881" s="225"/>
      <c r="G881" s="225"/>
      <c r="H881" s="225"/>
      <c r="I881" s="225"/>
      <c r="J881" s="225"/>
      <c r="K881" s="225"/>
      <c r="L881" s="225"/>
      <c r="M881" s="225"/>
      <c r="N881" s="224"/>
      <c r="O881" s="225"/>
      <c r="P881" s="225"/>
      <c r="Q881" s="225"/>
      <c r="R881" s="225"/>
      <c r="S881" s="225"/>
      <c r="T881" s="225"/>
      <c r="U881" s="225"/>
      <c r="V881" s="225"/>
      <c r="W881" s="225"/>
      <c r="X881" s="225"/>
      <c r="Y881" s="225"/>
      <c r="Z881" s="225"/>
    </row>
    <row r="882" spans="1:26" ht="15.75" customHeight="1">
      <c r="A882" s="224"/>
      <c r="B882" s="225"/>
      <c r="C882" s="225"/>
      <c r="D882" s="224"/>
      <c r="E882" s="225"/>
      <c r="F882" s="225"/>
      <c r="G882" s="225"/>
      <c r="H882" s="225"/>
      <c r="I882" s="225"/>
      <c r="J882" s="225"/>
      <c r="K882" s="225"/>
      <c r="L882" s="225"/>
      <c r="M882" s="225"/>
      <c r="N882" s="224"/>
      <c r="O882" s="225"/>
      <c r="P882" s="225"/>
      <c r="Q882" s="225"/>
      <c r="R882" s="225"/>
      <c r="S882" s="225"/>
      <c r="T882" s="225"/>
      <c r="U882" s="225"/>
      <c r="V882" s="225"/>
      <c r="W882" s="225"/>
      <c r="X882" s="225"/>
      <c r="Y882" s="225"/>
      <c r="Z882" s="225"/>
    </row>
    <row r="883" spans="1:26" ht="15.75" customHeight="1">
      <c r="A883" s="224"/>
      <c r="B883" s="225"/>
      <c r="C883" s="225"/>
      <c r="D883" s="224"/>
      <c r="E883" s="225"/>
      <c r="F883" s="225"/>
      <c r="G883" s="225"/>
      <c r="H883" s="225"/>
      <c r="I883" s="225"/>
      <c r="J883" s="225"/>
      <c r="K883" s="225"/>
      <c r="L883" s="225"/>
      <c r="M883" s="225"/>
      <c r="N883" s="224"/>
      <c r="O883" s="225"/>
      <c r="P883" s="225"/>
      <c r="Q883" s="225"/>
      <c r="R883" s="225"/>
      <c r="S883" s="225"/>
      <c r="T883" s="225"/>
      <c r="U883" s="225"/>
      <c r="V883" s="225"/>
      <c r="W883" s="225"/>
      <c r="X883" s="225"/>
      <c r="Y883" s="225"/>
      <c r="Z883" s="225"/>
    </row>
    <row r="884" spans="1:26" ht="15.75" customHeight="1">
      <c r="A884" s="224"/>
      <c r="B884" s="225"/>
      <c r="C884" s="225"/>
      <c r="D884" s="224"/>
      <c r="E884" s="225"/>
      <c r="F884" s="225"/>
      <c r="G884" s="225"/>
      <c r="H884" s="225"/>
      <c r="I884" s="225"/>
      <c r="J884" s="225"/>
      <c r="K884" s="225"/>
      <c r="L884" s="225"/>
      <c r="M884" s="225"/>
      <c r="N884" s="224"/>
      <c r="O884" s="225"/>
      <c r="P884" s="225"/>
      <c r="Q884" s="225"/>
      <c r="R884" s="225"/>
      <c r="S884" s="225"/>
      <c r="T884" s="225"/>
      <c r="U884" s="225"/>
      <c r="V884" s="225"/>
      <c r="W884" s="225"/>
      <c r="X884" s="225"/>
      <c r="Y884" s="225"/>
      <c r="Z884" s="225"/>
    </row>
    <row r="885" spans="1:26" ht="15.75" customHeight="1">
      <c r="A885" s="224"/>
      <c r="B885" s="225"/>
      <c r="C885" s="225"/>
      <c r="D885" s="224"/>
      <c r="E885" s="225"/>
      <c r="F885" s="225"/>
      <c r="G885" s="225"/>
      <c r="H885" s="225"/>
      <c r="I885" s="225"/>
      <c r="J885" s="225"/>
      <c r="K885" s="225"/>
      <c r="L885" s="225"/>
      <c r="M885" s="225"/>
      <c r="N885" s="224"/>
      <c r="O885" s="225"/>
      <c r="P885" s="225"/>
      <c r="Q885" s="225"/>
      <c r="R885" s="225"/>
      <c r="S885" s="225"/>
      <c r="T885" s="225"/>
      <c r="U885" s="225"/>
      <c r="V885" s="225"/>
      <c r="W885" s="225"/>
      <c r="X885" s="225"/>
      <c r="Y885" s="225"/>
      <c r="Z885" s="225"/>
    </row>
    <row r="886" spans="1:26" ht="15.75" customHeight="1">
      <c r="A886" s="224"/>
      <c r="B886" s="225"/>
      <c r="C886" s="225"/>
      <c r="D886" s="224"/>
      <c r="E886" s="225"/>
      <c r="F886" s="225"/>
      <c r="G886" s="225"/>
      <c r="H886" s="225"/>
      <c r="I886" s="225"/>
      <c r="J886" s="225"/>
      <c r="K886" s="225"/>
      <c r="L886" s="225"/>
      <c r="M886" s="225"/>
      <c r="N886" s="224"/>
      <c r="O886" s="225"/>
      <c r="P886" s="225"/>
      <c r="Q886" s="225"/>
      <c r="R886" s="225"/>
      <c r="S886" s="225"/>
      <c r="T886" s="225"/>
      <c r="U886" s="225"/>
      <c r="V886" s="225"/>
      <c r="W886" s="225"/>
      <c r="X886" s="225"/>
      <c r="Y886" s="225"/>
      <c r="Z886" s="225"/>
    </row>
    <row r="887" spans="1:26" ht="15.75" customHeight="1">
      <c r="A887" s="224"/>
      <c r="B887" s="225"/>
      <c r="C887" s="225"/>
      <c r="D887" s="224"/>
      <c r="E887" s="225"/>
      <c r="F887" s="225"/>
      <c r="G887" s="225"/>
      <c r="H887" s="225"/>
      <c r="I887" s="225"/>
      <c r="J887" s="225"/>
      <c r="K887" s="225"/>
      <c r="L887" s="225"/>
      <c r="M887" s="225"/>
      <c r="N887" s="224"/>
      <c r="O887" s="225"/>
      <c r="P887" s="225"/>
      <c r="Q887" s="225"/>
      <c r="R887" s="225"/>
      <c r="S887" s="225"/>
      <c r="T887" s="225"/>
      <c r="U887" s="225"/>
      <c r="V887" s="225"/>
      <c r="W887" s="225"/>
      <c r="X887" s="225"/>
      <c r="Y887" s="225"/>
      <c r="Z887" s="225"/>
    </row>
    <row r="888" spans="1:26" ht="15.75" customHeight="1">
      <c r="A888" s="224"/>
      <c r="B888" s="225"/>
      <c r="C888" s="225"/>
      <c r="D888" s="224"/>
      <c r="E888" s="225"/>
      <c r="F888" s="225"/>
      <c r="G888" s="225"/>
      <c r="H888" s="225"/>
      <c r="I888" s="225"/>
      <c r="J888" s="225"/>
      <c r="K888" s="225"/>
      <c r="L888" s="225"/>
      <c r="M888" s="225"/>
      <c r="N888" s="224"/>
      <c r="O888" s="225"/>
      <c r="P888" s="225"/>
      <c r="Q888" s="225"/>
      <c r="R888" s="225"/>
      <c r="S888" s="225"/>
      <c r="T888" s="225"/>
      <c r="U888" s="225"/>
      <c r="V888" s="225"/>
      <c r="W888" s="225"/>
      <c r="X888" s="225"/>
      <c r="Y888" s="225"/>
      <c r="Z888" s="225"/>
    </row>
    <row r="889" spans="1:26" ht="15.75" customHeight="1">
      <c r="A889" s="224"/>
      <c r="B889" s="225"/>
      <c r="C889" s="225"/>
      <c r="D889" s="224"/>
      <c r="E889" s="225"/>
      <c r="F889" s="225"/>
      <c r="G889" s="225"/>
      <c r="H889" s="225"/>
      <c r="I889" s="225"/>
      <c r="J889" s="225"/>
      <c r="K889" s="225"/>
      <c r="L889" s="225"/>
      <c r="M889" s="225"/>
      <c r="N889" s="224"/>
      <c r="O889" s="225"/>
      <c r="P889" s="225"/>
      <c r="Q889" s="225"/>
      <c r="R889" s="225"/>
      <c r="S889" s="225"/>
      <c r="T889" s="225"/>
      <c r="U889" s="225"/>
      <c r="V889" s="225"/>
      <c r="W889" s="225"/>
      <c r="X889" s="225"/>
      <c r="Y889" s="225"/>
      <c r="Z889" s="225"/>
    </row>
    <row r="890" spans="1:26" ht="15.75" customHeight="1">
      <c r="A890" s="224"/>
      <c r="B890" s="225"/>
      <c r="C890" s="225"/>
      <c r="D890" s="224"/>
      <c r="E890" s="225"/>
      <c r="F890" s="225"/>
      <c r="G890" s="225"/>
      <c r="H890" s="225"/>
      <c r="I890" s="225"/>
      <c r="J890" s="225"/>
      <c r="K890" s="225"/>
      <c r="L890" s="225"/>
      <c r="M890" s="225"/>
      <c r="N890" s="224"/>
      <c r="O890" s="225"/>
      <c r="P890" s="225"/>
      <c r="Q890" s="225"/>
      <c r="R890" s="225"/>
      <c r="S890" s="225"/>
      <c r="T890" s="225"/>
      <c r="U890" s="225"/>
      <c r="V890" s="225"/>
      <c r="W890" s="225"/>
      <c r="X890" s="225"/>
      <c r="Y890" s="225"/>
      <c r="Z890" s="225"/>
    </row>
    <row r="891" spans="1:26" ht="15.75" customHeight="1">
      <c r="A891" s="224"/>
      <c r="B891" s="225"/>
      <c r="C891" s="225"/>
      <c r="D891" s="224"/>
      <c r="E891" s="225"/>
      <c r="F891" s="225"/>
      <c r="G891" s="225"/>
      <c r="H891" s="225"/>
      <c r="I891" s="225"/>
      <c r="J891" s="225"/>
      <c r="K891" s="225"/>
      <c r="L891" s="225"/>
      <c r="M891" s="225"/>
      <c r="N891" s="224"/>
      <c r="O891" s="225"/>
      <c r="P891" s="225"/>
      <c r="Q891" s="225"/>
      <c r="R891" s="225"/>
      <c r="S891" s="225"/>
      <c r="T891" s="225"/>
      <c r="U891" s="225"/>
      <c r="V891" s="225"/>
      <c r="W891" s="225"/>
      <c r="X891" s="225"/>
      <c r="Y891" s="225"/>
      <c r="Z891" s="225"/>
    </row>
    <row r="892" spans="1:26" ht="15.75" customHeight="1">
      <c r="A892" s="224"/>
      <c r="B892" s="225"/>
      <c r="C892" s="225"/>
      <c r="D892" s="224"/>
      <c r="E892" s="225"/>
      <c r="F892" s="225"/>
      <c r="G892" s="225"/>
      <c r="H892" s="225"/>
      <c r="I892" s="225"/>
      <c r="J892" s="225"/>
      <c r="K892" s="225"/>
      <c r="L892" s="225"/>
      <c r="M892" s="225"/>
      <c r="N892" s="224"/>
      <c r="O892" s="225"/>
      <c r="P892" s="225"/>
      <c r="Q892" s="225"/>
      <c r="R892" s="225"/>
      <c r="S892" s="225"/>
      <c r="T892" s="225"/>
      <c r="U892" s="225"/>
      <c r="V892" s="225"/>
      <c r="W892" s="225"/>
      <c r="X892" s="225"/>
      <c r="Y892" s="225"/>
      <c r="Z892" s="225"/>
    </row>
    <row r="893" spans="1:26" ht="15.75" customHeight="1">
      <c r="A893" s="224"/>
      <c r="B893" s="225"/>
      <c r="C893" s="225"/>
      <c r="D893" s="224"/>
      <c r="E893" s="225"/>
      <c r="F893" s="225"/>
      <c r="G893" s="225"/>
      <c r="H893" s="225"/>
      <c r="I893" s="225"/>
      <c r="J893" s="225"/>
      <c r="K893" s="225"/>
      <c r="L893" s="225"/>
      <c r="M893" s="225"/>
      <c r="N893" s="224"/>
      <c r="O893" s="225"/>
      <c r="P893" s="225"/>
      <c r="Q893" s="225"/>
      <c r="R893" s="225"/>
      <c r="S893" s="225"/>
      <c r="T893" s="225"/>
      <c r="U893" s="225"/>
      <c r="V893" s="225"/>
      <c r="W893" s="225"/>
      <c r="X893" s="225"/>
      <c r="Y893" s="225"/>
      <c r="Z893" s="225"/>
    </row>
    <row r="894" spans="1:26" ht="15.75" customHeight="1">
      <c r="A894" s="224"/>
      <c r="B894" s="225"/>
      <c r="C894" s="225"/>
      <c r="D894" s="224"/>
      <c r="E894" s="225"/>
      <c r="F894" s="225"/>
      <c r="G894" s="225"/>
      <c r="H894" s="225"/>
      <c r="I894" s="225"/>
      <c r="J894" s="225"/>
      <c r="K894" s="225"/>
      <c r="L894" s="225"/>
      <c r="M894" s="225"/>
      <c r="N894" s="224"/>
      <c r="O894" s="225"/>
      <c r="P894" s="225"/>
      <c r="Q894" s="225"/>
      <c r="R894" s="225"/>
      <c r="S894" s="225"/>
      <c r="T894" s="225"/>
      <c r="U894" s="225"/>
      <c r="V894" s="225"/>
      <c r="W894" s="225"/>
      <c r="X894" s="225"/>
      <c r="Y894" s="225"/>
      <c r="Z894" s="225"/>
    </row>
    <row r="895" spans="1:26" ht="15.75" customHeight="1">
      <c r="A895" s="224"/>
      <c r="B895" s="225"/>
      <c r="C895" s="225"/>
      <c r="D895" s="224"/>
      <c r="E895" s="225"/>
      <c r="F895" s="225"/>
      <c r="G895" s="225"/>
      <c r="H895" s="225"/>
      <c r="I895" s="225"/>
      <c r="J895" s="225"/>
      <c r="K895" s="225"/>
      <c r="L895" s="225"/>
      <c r="M895" s="225"/>
      <c r="N895" s="224"/>
      <c r="O895" s="225"/>
      <c r="P895" s="225"/>
      <c r="Q895" s="225"/>
      <c r="R895" s="225"/>
      <c r="S895" s="225"/>
      <c r="T895" s="225"/>
      <c r="U895" s="225"/>
      <c r="V895" s="225"/>
      <c r="W895" s="225"/>
      <c r="X895" s="225"/>
      <c r="Y895" s="225"/>
      <c r="Z895" s="225"/>
    </row>
    <row r="896" spans="1:26" ht="15.75" customHeight="1">
      <c r="A896" s="224"/>
      <c r="B896" s="225"/>
      <c r="C896" s="225"/>
      <c r="D896" s="224"/>
      <c r="E896" s="225"/>
      <c r="F896" s="225"/>
      <c r="G896" s="225"/>
      <c r="H896" s="225"/>
      <c r="I896" s="225"/>
      <c r="J896" s="225"/>
      <c r="K896" s="225"/>
      <c r="L896" s="225"/>
      <c r="M896" s="225"/>
      <c r="N896" s="224"/>
      <c r="O896" s="225"/>
      <c r="P896" s="225"/>
      <c r="Q896" s="225"/>
      <c r="R896" s="225"/>
      <c r="S896" s="225"/>
      <c r="T896" s="225"/>
      <c r="U896" s="225"/>
      <c r="V896" s="225"/>
      <c r="W896" s="225"/>
      <c r="X896" s="225"/>
      <c r="Y896" s="225"/>
      <c r="Z896" s="225"/>
    </row>
    <row r="897" spans="1:26" ht="15.75" customHeight="1">
      <c r="A897" s="224"/>
      <c r="B897" s="225"/>
      <c r="C897" s="225"/>
      <c r="D897" s="224"/>
      <c r="E897" s="225"/>
      <c r="F897" s="225"/>
      <c r="G897" s="225"/>
      <c r="H897" s="225"/>
      <c r="I897" s="225"/>
      <c r="J897" s="225"/>
      <c r="K897" s="225"/>
      <c r="L897" s="225"/>
      <c r="M897" s="225"/>
      <c r="N897" s="224"/>
      <c r="O897" s="225"/>
      <c r="P897" s="225"/>
      <c r="Q897" s="225"/>
      <c r="R897" s="225"/>
      <c r="S897" s="225"/>
      <c r="T897" s="225"/>
      <c r="U897" s="225"/>
      <c r="V897" s="225"/>
      <c r="W897" s="225"/>
      <c r="X897" s="225"/>
      <c r="Y897" s="225"/>
      <c r="Z897" s="225"/>
    </row>
    <row r="898" spans="1:26" ht="15.75" customHeight="1">
      <c r="A898" s="224"/>
      <c r="B898" s="225"/>
      <c r="C898" s="225"/>
      <c r="D898" s="224"/>
      <c r="E898" s="225"/>
      <c r="F898" s="225"/>
      <c r="G898" s="225"/>
      <c r="H898" s="225"/>
      <c r="I898" s="225"/>
      <c r="J898" s="225"/>
      <c r="K898" s="225"/>
      <c r="L898" s="225"/>
      <c r="M898" s="225"/>
      <c r="N898" s="224"/>
      <c r="O898" s="225"/>
      <c r="P898" s="225"/>
      <c r="Q898" s="225"/>
      <c r="R898" s="225"/>
      <c r="S898" s="225"/>
      <c r="T898" s="225"/>
      <c r="U898" s="225"/>
      <c r="V898" s="225"/>
      <c r="W898" s="225"/>
      <c r="X898" s="225"/>
      <c r="Y898" s="225"/>
      <c r="Z898" s="225"/>
    </row>
    <row r="899" spans="1:26" ht="15.75" customHeight="1">
      <c r="A899" s="224"/>
      <c r="B899" s="225"/>
      <c r="C899" s="225"/>
      <c r="D899" s="224"/>
      <c r="E899" s="225"/>
      <c r="F899" s="225"/>
      <c r="G899" s="225"/>
      <c r="H899" s="225"/>
      <c r="I899" s="225"/>
      <c r="J899" s="225"/>
      <c r="K899" s="225"/>
      <c r="L899" s="225"/>
      <c r="M899" s="225"/>
      <c r="N899" s="224"/>
      <c r="O899" s="225"/>
      <c r="P899" s="225"/>
      <c r="Q899" s="225"/>
      <c r="R899" s="225"/>
      <c r="S899" s="225"/>
      <c r="T899" s="225"/>
      <c r="U899" s="225"/>
      <c r="V899" s="225"/>
      <c r="W899" s="225"/>
      <c r="X899" s="225"/>
      <c r="Y899" s="225"/>
      <c r="Z899" s="225"/>
    </row>
    <row r="900" spans="1:26" ht="15.75" customHeight="1">
      <c r="A900" s="224"/>
      <c r="B900" s="225"/>
      <c r="C900" s="225"/>
      <c r="D900" s="224"/>
      <c r="E900" s="225"/>
      <c r="F900" s="225"/>
      <c r="G900" s="225"/>
      <c r="H900" s="225"/>
      <c r="I900" s="225"/>
      <c r="J900" s="225"/>
      <c r="K900" s="225"/>
      <c r="L900" s="225"/>
      <c r="M900" s="225"/>
      <c r="N900" s="224"/>
      <c r="O900" s="225"/>
      <c r="P900" s="225"/>
      <c r="Q900" s="225"/>
      <c r="R900" s="225"/>
      <c r="S900" s="225"/>
      <c r="T900" s="225"/>
      <c r="U900" s="225"/>
      <c r="V900" s="225"/>
      <c r="W900" s="225"/>
      <c r="X900" s="225"/>
      <c r="Y900" s="225"/>
      <c r="Z900" s="225"/>
    </row>
    <row r="901" spans="1:26" ht="15.75" customHeight="1">
      <c r="A901" s="224"/>
      <c r="B901" s="225"/>
      <c r="C901" s="225"/>
      <c r="D901" s="224"/>
      <c r="E901" s="225"/>
      <c r="F901" s="225"/>
      <c r="G901" s="225"/>
      <c r="H901" s="225"/>
      <c r="I901" s="225"/>
      <c r="J901" s="225"/>
      <c r="K901" s="225"/>
      <c r="L901" s="225"/>
      <c r="M901" s="225"/>
      <c r="N901" s="224"/>
      <c r="O901" s="225"/>
      <c r="P901" s="225"/>
      <c r="Q901" s="225"/>
      <c r="R901" s="225"/>
      <c r="S901" s="225"/>
      <c r="T901" s="225"/>
      <c r="U901" s="225"/>
      <c r="V901" s="225"/>
      <c r="W901" s="225"/>
      <c r="X901" s="225"/>
      <c r="Y901" s="225"/>
      <c r="Z901" s="225"/>
    </row>
    <row r="902" spans="1:26" ht="15.75" customHeight="1">
      <c r="A902" s="224"/>
      <c r="B902" s="225"/>
      <c r="C902" s="225"/>
      <c r="D902" s="224"/>
      <c r="E902" s="225"/>
      <c r="F902" s="225"/>
      <c r="G902" s="225"/>
      <c r="H902" s="225"/>
      <c r="I902" s="225"/>
      <c r="J902" s="225"/>
      <c r="K902" s="225"/>
      <c r="L902" s="225"/>
      <c r="M902" s="225"/>
      <c r="N902" s="224"/>
      <c r="O902" s="225"/>
      <c r="P902" s="225"/>
      <c r="Q902" s="225"/>
      <c r="R902" s="225"/>
      <c r="S902" s="225"/>
      <c r="T902" s="225"/>
      <c r="U902" s="225"/>
      <c r="V902" s="225"/>
      <c r="W902" s="225"/>
      <c r="X902" s="225"/>
      <c r="Y902" s="225"/>
      <c r="Z902" s="225"/>
    </row>
    <row r="903" spans="1:26" ht="15.75" customHeight="1">
      <c r="A903" s="224"/>
      <c r="B903" s="225"/>
      <c r="C903" s="225"/>
      <c r="D903" s="224"/>
      <c r="E903" s="225"/>
      <c r="F903" s="225"/>
      <c r="G903" s="225"/>
      <c r="H903" s="225"/>
      <c r="I903" s="225"/>
      <c r="J903" s="225"/>
      <c r="K903" s="225"/>
      <c r="L903" s="225"/>
      <c r="M903" s="225"/>
      <c r="N903" s="224"/>
      <c r="O903" s="225"/>
      <c r="P903" s="225"/>
      <c r="Q903" s="225"/>
      <c r="R903" s="225"/>
      <c r="S903" s="225"/>
      <c r="T903" s="225"/>
      <c r="U903" s="225"/>
      <c r="V903" s="225"/>
      <c r="W903" s="225"/>
      <c r="X903" s="225"/>
      <c r="Y903" s="225"/>
      <c r="Z903" s="225"/>
    </row>
    <row r="904" spans="1:26" ht="15.75" customHeight="1">
      <c r="A904" s="224"/>
      <c r="B904" s="225"/>
      <c r="C904" s="225"/>
      <c r="D904" s="224"/>
      <c r="E904" s="225"/>
      <c r="F904" s="225"/>
      <c r="G904" s="225"/>
      <c r="H904" s="225"/>
      <c r="I904" s="225"/>
      <c r="J904" s="225"/>
      <c r="K904" s="225"/>
      <c r="L904" s="225"/>
      <c r="M904" s="225"/>
      <c r="N904" s="224"/>
      <c r="O904" s="225"/>
      <c r="P904" s="225"/>
      <c r="Q904" s="225"/>
      <c r="R904" s="225"/>
      <c r="S904" s="225"/>
      <c r="T904" s="225"/>
      <c r="U904" s="225"/>
      <c r="V904" s="225"/>
      <c r="W904" s="225"/>
      <c r="X904" s="225"/>
      <c r="Y904" s="225"/>
      <c r="Z904" s="225"/>
    </row>
    <row r="905" spans="1:26" ht="15.75" customHeight="1">
      <c r="A905" s="224"/>
      <c r="B905" s="225"/>
      <c r="C905" s="225"/>
      <c r="D905" s="224"/>
      <c r="E905" s="225"/>
      <c r="F905" s="225"/>
      <c r="G905" s="225"/>
      <c r="H905" s="225"/>
      <c r="I905" s="225"/>
      <c r="J905" s="225"/>
      <c r="K905" s="225"/>
      <c r="L905" s="225"/>
      <c r="M905" s="225"/>
      <c r="N905" s="224"/>
      <c r="O905" s="225"/>
      <c r="P905" s="225"/>
      <c r="Q905" s="225"/>
      <c r="R905" s="225"/>
      <c r="S905" s="225"/>
      <c r="T905" s="225"/>
      <c r="U905" s="225"/>
      <c r="V905" s="225"/>
      <c r="W905" s="225"/>
      <c r="X905" s="225"/>
      <c r="Y905" s="225"/>
      <c r="Z905" s="225"/>
    </row>
    <row r="906" spans="1:26" ht="15.75" customHeight="1">
      <c r="A906" s="224"/>
      <c r="B906" s="225"/>
      <c r="C906" s="225"/>
      <c r="D906" s="224"/>
      <c r="E906" s="225"/>
      <c r="F906" s="225"/>
      <c r="G906" s="225"/>
      <c r="H906" s="225"/>
      <c r="I906" s="225"/>
      <c r="J906" s="225"/>
      <c r="K906" s="225"/>
      <c r="L906" s="225"/>
      <c r="M906" s="225"/>
      <c r="N906" s="224"/>
      <c r="O906" s="225"/>
      <c r="P906" s="225"/>
      <c r="Q906" s="225"/>
      <c r="R906" s="225"/>
      <c r="S906" s="225"/>
      <c r="T906" s="225"/>
      <c r="U906" s="225"/>
      <c r="V906" s="225"/>
      <c r="W906" s="225"/>
      <c r="X906" s="225"/>
      <c r="Y906" s="225"/>
      <c r="Z906" s="225"/>
    </row>
    <row r="907" spans="1:26" ht="15.75" customHeight="1">
      <c r="A907" s="224"/>
      <c r="B907" s="225"/>
      <c r="C907" s="225"/>
      <c r="D907" s="224"/>
      <c r="E907" s="225"/>
      <c r="F907" s="225"/>
      <c r="G907" s="225"/>
      <c r="H907" s="225"/>
      <c r="I907" s="225"/>
      <c r="J907" s="225"/>
      <c r="K907" s="225"/>
      <c r="L907" s="225"/>
      <c r="M907" s="225"/>
      <c r="N907" s="224"/>
      <c r="O907" s="225"/>
      <c r="P907" s="225"/>
      <c r="Q907" s="225"/>
      <c r="R907" s="225"/>
      <c r="S907" s="225"/>
      <c r="T907" s="225"/>
      <c r="U907" s="225"/>
      <c r="V907" s="225"/>
      <c r="W907" s="225"/>
      <c r="X907" s="225"/>
      <c r="Y907" s="225"/>
      <c r="Z907" s="225"/>
    </row>
    <row r="908" spans="1:26" ht="15.75" customHeight="1">
      <c r="A908" s="224"/>
      <c r="B908" s="225"/>
      <c r="C908" s="225"/>
      <c r="D908" s="224"/>
      <c r="E908" s="225"/>
      <c r="F908" s="225"/>
      <c r="G908" s="225"/>
      <c r="H908" s="225"/>
      <c r="I908" s="225"/>
      <c r="J908" s="225"/>
      <c r="K908" s="225"/>
      <c r="L908" s="225"/>
      <c r="M908" s="225"/>
      <c r="N908" s="224"/>
      <c r="O908" s="225"/>
      <c r="P908" s="225"/>
      <c r="Q908" s="225"/>
      <c r="R908" s="225"/>
      <c r="S908" s="225"/>
      <c r="T908" s="225"/>
      <c r="U908" s="225"/>
      <c r="V908" s="225"/>
      <c r="W908" s="225"/>
      <c r="X908" s="225"/>
      <c r="Y908" s="225"/>
      <c r="Z908" s="225"/>
    </row>
    <row r="909" spans="1:26" ht="15.75" customHeight="1">
      <c r="A909" s="224"/>
      <c r="B909" s="225"/>
      <c r="C909" s="225"/>
      <c r="D909" s="224"/>
      <c r="E909" s="225"/>
      <c r="F909" s="225"/>
      <c r="G909" s="225"/>
      <c r="H909" s="225"/>
      <c r="I909" s="225"/>
      <c r="J909" s="225"/>
      <c r="K909" s="225"/>
      <c r="L909" s="225"/>
      <c r="M909" s="225"/>
      <c r="N909" s="224"/>
      <c r="O909" s="225"/>
      <c r="P909" s="225"/>
      <c r="Q909" s="225"/>
      <c r="R909" s="225"/>
      <c r="S909" s="225"/>
      <c r="T909" s="225"/>
      <c r="U909" s="225"/>
      <c r="V909" s="225"/>
      <c r="W909" s="225"/>
      <c r="X909" s="225"/>
      <c r="Y909" s="225"/>
      <c r="Z909" s="225"/>
    </row>
    <row r="910" spans="1:26" ht="15.75" customHeight="1">
      <c r="A910" s="224"/>
      <c r="B910" s="225"/>
      <c r="C910" s="225"/>
      <c r="D910" s="224"/>
      <c r="E910" s="225"/>
      <c r="F910" s="225"/>
      <c r="G910" s="225"/>
      <c r="H910" s="225"/>
      <c r="I910" s="225"/>
      <c r="J910" s="225"/>
      <c r="K910" s="225"/>
      <c r="L910" s="225"/>
      <c r="M910" s="225"/>
      <c r="N910" s="224"/>
      <c r="O910" s="225"/>
      <c r="P910" s="225"/>
      <c r="Q910" s="225"/>
      <c r="R910" s="225"/>
      <c r="S910" s="225"/>
      <c r="T910" s="225"/>
      <c r="U910" s="225"/>
      <c r="V910" s="225"/>
      <c r="W910" s="225"/>
      <c r="X910" s="225"/>
      <c r="Y910" s="225"/>
      <c r="Z910" s="225"/>
    </row>
    <row r="911" spans="1:26" ht="15.75" customHeight="1">
      <c r="A911" s="224"/>
      <c r="B911" s="225"/>
      <c r="C911" s="225"/>
      <c r="D911" s="224"/>
      <c r="E911" s="225"/>
      <c r="F911" s="225"/>
      <c r="G911" s="225"/>
      <c r="H911" s="225"/>
      <c r="I911" s="225"/>
      <c r="J911" s="225"/>
      <c r="K911" s="225"/>
      <c r="L911" s="225"/>
      <c r="M911" s="225"/>
      <c r="N911" s="224"/>
      <c r="O911" s="225"/>
      <c r="P911" s="225"/>
      <c r="Q911" s="225"/>
      <c r="R911" s="225"/>
      <c r="S911" s="225"/>
      <c r="T911" s="225"/>
      <c r="U911" s="225"/>
      <c r="V911" s="225"/>
      <c r="W911" s="225"/>
      <c r="X911" s="225"/>
      <c r="Y911" s="225"/>
      <c r="Z911" s="225"/>
    </row>
    <row r="912" spans="1:26" ht="15.75" customHeight="1">
      <c r="A912" s="224"/>
      <c r="B912" s="225"/>
      <c r="C912" s="225"/>
      <c r="D912" s="224"/>
      <c r="E912" s="225"/>
      <c r="F912" s="225"/>
      <c r="G912" s="225"/>
      <c r="H912" s="225"/>
      <c r="I912" s="225"/>
      <c r="J912" s="225"/>
      <c r="K912" s="225"/>
      <c r="L912" s="225"/>
      <c r="M912" s="225"/>
      <c r="N912" s="224"/>
      <c r="O912" s="225"/>
      <c r="P912" s="225"/>
      <c r="Q912" s="225"/>
      <c r="R912" s="225"/>
      <c r="S912" s="225"/>
      <c r="T912" s="225"/>
      <c r="U912" s="225"/>
      <c r="V912" s="225"/>
      <c r="W912" s="225"/>
      <c r="X912" s="225"/>
      <c r="Y912" s="225"/>
      <c r="Z912" s="225"/>
    </row>
    <row r="913" spans="1:26" ht="15.75" customHeight="1">
      <c r="A913" s="224"/>
      <c r="B913" s="225"/>
      <c r="C913" s="225"/>
      <c r="D913" s="224"/>
      <c r="E913" s="225"/>
      <c r="F913" s="225"/>
      <c r="G913" s="225"/>
      <c r="H913" s="225"/>
      <c r="I913" s="225"/>
      <c r="J913" s="225"/>
      <c r="K913" s="225"/>
      <c r="L913" s="225"/>
      <c r="M913" s="225"/>
      <c r="N913" s="224"/>
      <c r="O913" s="225"/>
      <c r="P913" s="225"/>
      <c r="Q913" s="225"/>
      <c r="R913" s="225"/>
      <c r="S913" s="225"/>
      <c r="T913" s="225"/>
      <c r="U913" s="225"/>
      <c r="V913" s="225"/>
      <c r="W913" s="225"/>
      <c r="X913" s="225"/>
      <c r="Y913" s="225"/>
      <c r="Z913" s="225"/>
    </row>
    <row r="914" spans="1:26" ht="15.75" customHeight="1">
      <c r="A914" s="224"/>
      <c r="B914" s="225"/>
      <c r="C914" s="225"/>
      <c r="D914" s="224"/>
      <c r="E914" s="225"/>
      <c r="F914" s="225"/>
      <c r="G914" s="225"/>
      <c r="H914" s="225"/>
      <c r="I914" s="225"/>
      <c r="J914" s="225"/>
      <c r="K914" s="225"/>
      <c r="L914" s="225"/>
      <c r="M914" s="225"/>
      <c r="N914" s="224"/>
      <c r="O914" s="225"/>
      <c r="P914" s="225"/>
      <c r="Q914" s="225"/>
      <c r="R914" s="225"/>
      <c r="S914" s="225"/>
      <c r="T914" s="225"/>
      <c r="U914" s="225"/>
      <c r="V914" s="225"/>
      <c r="W914" s="225"/>
      <c r="X914" s="225"/>
      <c r="Y914" s="225"/>
      <c r="Z914" s="225"/>
    </row>
    <row r="915" spans="1:26" ht="15.75" customHeight="1">
      <c r="A915" s="224"/>
      <c r="B915" s="225"/>
      <c r="C915" s="225"/>
      <c r="D915" s="224"/>
      <c r="E915" s="225"/>
      <c r="F915" s="225"/>
      <c r="G915" s="225"/>
      <c r="H915" s="225"/>
      <c r="I915" s="225"/>
      <c r="J915" s="225"/>
      <c r="K915" s="225"/>
      <c r="L915" s="225"/>
      <c r="M915" s="225"/>
      <c r="N915" s="224"/>
      <c r="O915" s="225"/>
      <c r="P915" s="225"/>
      <c r="Q915" s="225"/>
      <c r="R915" s="225"/>
      <c r="S915" s="225"/>
      <c r="T915" s="225"/>
      <c r="U915" s="225"/>
      <c r="V915" s="225"/>
      <c r="W915" s="225"/>
      <c r="X915" s="225"/>
      <c r="Y915" s="225"/>
      <c r="Z915" s="225"/>
    </row>
    <row r="916" spans="1:26" ht="15.75" customHeight="1">
      <c r="A916" s="224"/>
      <c r="B916" s="225"/>
      <c r="C916" s="225"/>
      <c r="D916" s="224"/>
      <c r="E916" s="225"/>
      <c r="F916" s="225"/>
      <c r="G916" s="225"/>
      <c r="H916" s="225"/>
      <c r="I916" s="225"/>
      <c r="J916" s="225"/>
      <c r="K916" s="225"/>
      <c r="L916" s="225"/>
      <c r="M916" s="225"/>
      <c r="N916" s="224"/>
      <c r="O916" s="225"/>
      <c r="P916" s="225"/>
      <c r="Q916" s="225"/>
      <c r="R916" s="225"/>
      <c r="S916" s="225"/>
      <c r="T916" s="225"/>
      <c r="U916" s="225"/>
      <c r="V916" s="225"/>
      <c r="W916" s="225"/>
      <c r="X916" s="225"/>
      <c r="Y916" s="225"/>
      <c r="Z916" s="225"/>
    </row>
    <row r="917" spans="1:26" ht="15.75" customHeight="1">
      <c r="A917" s="224"/>
      <c r="B917" s="225"/>
      <c r="C917" s="225"/>
      <c r="D917" s="224"/>
      <c r="E917" s="225"/>
      <c r="F917" s="225"/>
      <c r="G917" s="225"/>
      <c r="H917" s="225"/>
      <c r="I917" s="225"/>
      <c r="J917" s="225"/>
      <c r="K917" s="225"/>
      <c r="L917" s="225"/>
      <c r="M917" s="225"/>
      <c r="N917" s="224"/>
      <c r="O917" s="225"/>
      <c r="P917" s="225"/>
      <c r="Q917" s="225"/>
      <c r="R917" s="225"/>
      <c r="S917" s="225"/>
      <c r="T917" s="225"/>
      <c r="U917" s="225"/>
      <c r="V917" s="225"/>
      <c r="W917" s="225"/>
      <c r="X917" s="225"/>
      <c r="Y917" s="225"/>
      <c r="Z917" s="225"/>
    </row>
    <row r="918" spans="1:26" ht="15.75" customHeight="1">
      <c r="A918" s="224"/>
      <c r="B918" s="225"/>
      <c r="C918" s="225"/>
      <c r="D918" s="224"/>
      <c r="E918" s="225"/>
      <c r="F918" s="225"/>
      <c r="G918" s="225"/>
      <c r="H918" s="225"/>
      <c r="I918" s="225"/>
      <c r="J918" s="225"/>
      <c r="K918" s="225"/>
      <c r="L918" s="225"/>
      <c r="M918" s="225"/>
      <c r="N918" s="224"/>
      <c r="O918" s="225"/>
      <c r="P918" s="225"/>
      <c r="Q918" s="225"/>
      <c r="R918" s="225"/>
      <c r="S918" s="225"/>
      <c r="T918" s="225"/>
      <c r="U918" s="225"/>
      <c r="V918" s="225"/>
      <c r="W918" s="225"/>
      <c r="X918" s="225"/>
      <c r="Y918" s="225"/>
      <c r="Z918" s="225"/>
    </row>
    <row r="919" spans="1:26" ht="15.75" customHeight="1">
      <c r="A919" s="224"/>
      <c r="B919" s="225"/>
      <c r="C919" s="225"/>
      <c r="D919" s="224"/>
      <c r="E919" s="225"/>
      <c r="F919" s="225"/>
      <c r="G919" s="225"/>
      <c r="H919" s="225"/>
      <c r="I919" s="225"/>
      <c r="J919" s="225"/>
      <c r="K919" s="225"/>
      <c r="L919" s="225"/>
      <c r="M919" s="225"/>
      <c r="N919" s="224"/>
      <c r="O919" s="225"/>
      <c r="P919" s="225"/>
      <c r="Q919" s="225"/>
      <c r="R919" s="225"/>
      <c r="S919" s="225"/>
      <c r="T919" s="225"/>
      <c r="U919" s="225"/>
      <c r="V919" s="225"/>
      <c r="W919" s="225"/>
      <c r="X919" s="225"/>
      <c r="Y919" s="225"/>
      <c r="Z919" s="225"/>
    </row>
    <row r="920" spans="1:26" ht="15.75" customHeight="1">
      <c r="A920" s="224"/>
      <c r="B920" s="225"/>
      <c r="C920" s="225"/>
      <c r="D920" s="224"/>
      <c r="E920" s="225"/>
      <c r="F920" s="225"/>
      <c r="G920" s="225"/>
      <c r="H920" s="225"/>
      <c r="I920" s="225"/>
      <c r="J920" s="225"/>
      <c r="K920" s="225"/>
      <c r="L920" s="225"/>
      <c r="M920" s="225"/>
      <c r="N920" s="224"/>
      <c r="O920" s="225"/>
      <c r="P920" s="225"/>
      <c r="Q920" s="225"/>
      <c r="R920" s="225"/>
      <c r="S920" s="225"/>
      <c r="T920" s="225"/>
      <c r="U920" s="225"/>
      <c r="V920" s="225"/>
      <c r="W920" s="225"/>
      <c r="X920" s="225"/>
      <c r="Y920" s="225"/>
      <c r="Z920" s="225"/>
    </row>
    <row r="921" spans="1:26" ht="15.75" customHeight="1">
      <c r="A921" s="224"/>
      <c r="B921" s="225"/>
      <c r="C921" s="225"/>
      <c r="D921" s="224"/>
      <c r="E921" s="225"/>
      <c r="F921" s="225"/>
      <c r="G921" s="225"/>
      <c r="H921" s="225"/>
      <c r="I921" s="225"/>
      <c r="J921" s="225"/>
      <c r="K921" s="225"/>
      <c r="L921" s="225"/>
      <c r="M921" s="225"/>
      <c r="N921" s="224"/>
      <c r="O921" s="225"/>
      <c r="P921" s="225"/>
      <c r="Q921" s="225"/>
      <c r="R921" s="225"/>
      <c r="S921" s="225"/>
      <c r="T921" s="225"/>
      <c r="U921" s="225"/>
      <c r="V921" s="225"/>
      <c r="W921" s="225"/>
      <c r="X921" s="225"/>
      <c r="Y921" s="225"/>
      <c r="Z921" s="225"/>
    </row>
    <row r="922" spans="1:26" ht="15.75" customHeight="1">
      <c r="A922" s="224"/>
      <c r="B922" s="225"/>
      <c r="C922" s="225"/>
      <c r="D922" s="224"/>
      <c r="E922" s="225"/>
      <c r="F922" s="225"/>
      <c r="G922" s="225"/>
      <c r="H922" s="225"/>
      <c r="I922" s="225"/>
      <c r="J922" s="225"/>
      <c r="K922" s="225"/>
      <c r="L922" s="225"/>
      <c r="M922" s="225"/>
      <c r="N922" s="224"/>
      <c r="O922" s="225"/>
      <c r="P922" s="225"/>
      <c r="Q922" s="225"/>
      <c r="R922" s="225"/>
      <c r="S922" s="225"/>
      <c r="T922" s="225"/>
      <c r="U922" s="225"/>
      <c r="V922" s="225"/>
      <c r="W922" s="225"/>
      <c r="X922" s="225"/>
      <c r="Y922" s="225"/>
      <c r="Z922" s="225"/>
    </row>
    <row r="923" spans="1:26" ht="15.75" customHeight="1">
      <c r="A923" s="224"/>
      <c r="B923" s="225"/>
      <c r="C923" s="225"/>
      <c r="D923" s="224"/>
      <c r="E923" s="225"/>
      <c r="F923" s="225"/>
      <c r="G923" s="225"/>
      <c r="H923" s="225"/>
      <c r="I923" s="225"/>
      <c r="J923" s="225"/>
      <c r="K923" s="225"/>
      <c r="L923" s="225"/>
      <c r="M923" s="225"/>
      <c r="N923" s="224"/>
      <c r="O923" s="225"/>
      <c r="P923" s="225"/>
      <c r="Q923" s="225"/>
      <c r="R923" s="225"/>
      <c r="S923" s="225"/>
      <c r="T923" s="225"/>
      <c r="U923" s="225"/>
      <c r="V923" s="225"/>
      <c r="W923" s="225"/>
      <c r="X923" s="225"/>
      <c r="Y923" s="225"/>
      <c r="Z923" s="225"/>
    </row>
    <row r="924" spans="1:26" ht="15.75" customHeight="1">
      <c r="A924" s="224"/>
      <c r="B924" s="225"/>
      <c r="C924" s="225"/>
      <c r="D924" s="224"/>
      <c r="E924" s="225"/>
      <c r="F924" s="225"/>
      <c r="G924" s="225"/>
      <c r="H924" s="225"/>
      <c r="I924" s="225"/>
      <c r="J924" s="225"/>
      <c r="K924" s="225"/>
      <c r="L924" s="225"/>
      <c r="M924" s="225"/>
      <c r="N924" s="224"/>
      <c r="O924" s="225"/>
      <c r="P924" s="225"/>
      <c r="Q924" s="225"/>
      <c r="R924" s="225"/>
      <c r="S924" s="225"/>
      <c r="T924" s="225"/>
      <c r="U924" s="225"/>
      <c r="V924" s="225"/>
      <c r="W924" s="225"/>
      <c r="X924" s="225"/>
      <c r="Y924" s="225"/>
      <c r="Z924" s="225"/>
    </row>
    <row r="925" spans="1:26" ht="15.75" customHeight="1">
      <c r="A925" s="224"/>
      <c r="B925" s="225"/>
      <c r="C925" s="225"/>
      <c r="D925" s="224"/>
      <c r="E925" s="225"/>
      <c r="F925" s="225"/>
      <c r="G925" s="225"/>
      <c r="H925" s="225"/>
      <c r="I925" s="225"/>
      <c r="J925" s="225"/>
      <c r="K925" s="225"/>
      <c r="L925" s="225"/>
      <c r="M925" s="225"/>
      <c r="N925" s="224"/>
      <c r="O925" s="225"/>
      <c r="P925" s="225"/>
      <c r="Q925" s="225"/>
      <c r="R925" s="225"/>
      <c r="S925" s="225"/>
      <c r="T925" s="225"/>
      <c r="U925" s="225"/>
      <c r="V925" s="225"/>
      <c r="W925" s="225"/>
      <c r="X925" s="225"/>
      <c r="Y925" s="225"/>
      <c r="Z925" s="225"/>
    </row>
    <row r="926" spans="1:26" ht="15.75" customHeight="1">
      <c r="A926" s="224"/>
      <c r="B926" s="225"/>
      <c r="C926" s="225"/>
      <c r="D926" s="224"/>
      <c r="E926" s="225"/>
      <c r="F926" s="225"/>
      <c r="G926" s="225"/>
      <c r="H926" s="225"/>
      <c r="I926" s="225"/>
      <c r="J926" s="225"/>
      <c r="K926" s="225"/>
      <c r="L926" s="225"/>
      <c r="M926" s="225"/>
      <c r="N926" s="224"/>
      <c r="O926" s="225"/>
      <c r="P926" s="225"/>
      <c r="Q926" s="225"/>
      <c r="R926" s="225"/>
      <c r="S926" s="225"/>
      <c r="T926" s="225"/>
      <c r="U926" s="225"/>
      <c r="V926" s="225"/>
      <c r="W926" s="225"/>
      <c r="X926" s="225"/>
      <c r="Y926" s="225"/>
      <c r="Z926" s="225"/>
    </row>
    <row r="927" spans="1:26" ht="15.75" customHeight="1">
      <c r="A927" s="224"/>
      <c r="B927" s="225"/>
      <c r="C927" s="225"/>
      <c r="D927" s="224"/>
      <c r="E927" s="225"/>
      <c r="F927" s="225"/>
      <c r="G927" s="225"/>
      <c r="H927" s="225"/>
      <c r="I927" s="225"/>
      <c r="J927" s="225"/>
      <c r="K927" s="225"/>
      <c r="L927" s="225"/>
      <c r="M927" s="225"/>
      <c r="N927" s="224"/>
      <c r="O927" s="225"/>
      <c r="P927" s="225"/>
      <c r="Q927" s="225"/>
      <c r="R927" s="225"/>
      <c r="S927" s="225"/>
      <c r="T927" s="225"/>
      <c r="U927" s="225"/>
      <c r="V927" s="225"/>
      <c r="W927" s="225"/>
      <c r="X927" s="225"/>
      <c r="Y927" s="225"/>
      <c r="Z927" s="225"/>
    </row>
    <row r="928" spans="1:26" ht="15.75" customHeight="1">
      <c r="A928" s="224"/>
      <c r="B928" s="225"/>
      <c r="C928" s="225"/>
      <c r="D928" s="224"/>
      <c r="E928" s="225"/>
      <c r="F928" s="225"/>
      <c r="G928" s="225"/>
      <c r="H928" s="225"/>
      <c r="I928" s="225"/>
      <c r="J928" s="225"/>
      <c r="K928" s="225"/>
      <c r="L928" s="225"/>
      <c r="M928" s="225"/>
      <c r="N928" s="224"/>
      <c r="O928" s="225"/>
      <c r="P928" s="225"/>
      <c r="Q928" s="225"/>
      <c r="R928" s="225"/>
      <c r="S928" s="225"/>
      <c r="T928" s="225"/>
      <c r="U928" s="225"/>
      <c r="V928" s="225"/>
      <c r="W928" s="225"/>
      <c r="X928" s="225"/>
      <c r="Y928" s="225"/>
      <c r="Z928" s="225"/>
    </row>
    <row r="929" spans="1:26" ht="15.75" customHeight="1">
      <c r="A929" s="224"/>
      <c r="B929" s="225"/>
      <c r="C929" s="225"/>
      <c r="D929" s="224"/>
      <c r="E929" s="225"/>
      <c r="F929" s="225"/>
      <c r="G929" s="225"/>
      <c r="H929" s="225"/>
      <c r="I929" s="225"/>
      <c r="J929" s="225"/>
      <c r="K929" s="225"/>
      <c r="L929" s="225"/>
      <c r="M929" s="225"/>
      <c r="N929" s="224"/>
      <c r="O929" s="225"/>
      <c r="P929" s="225"/>
      <c r="Q929" s="225"/>
      <c r="R929" s="225"/>
      <c r="S929" s="225"/>
      <c r="T929" s="225"/>
      <c r="U929" s="225"/>
      <c r="V929" s="225"/>
      <c r="W929" s="225"/>
      <c r="X929" s="225"/>
      <c r="Y929" s="225"/>
      <c r="Z929" s="225"/>
    </row>
    <row r="930" spans="1:26" ht="15.75" customHeight="1">
      <c r="A930" s="224"/>
      <c r="B930" s="225"/>
      <c r="C930" s="225"/>
      <c r="D930" s="224"/>
      <c r="E930" s="225"/>
      <c r="F930" s="225"/>
      <c r="G930" s="225"/>
      <c r="H930" s="225"/>
      <c r="I930" s="225"/>
      <c r="J930" s="225"/>
      <c r="K930" s="225"/>
      <c r="L930" s="225"/>
      <c r="M930" s="225"/>
      <c r="N930" s="224"/>
      <c r="O930" s="225"/>
      <c r="P930" s="225"/>
      <c r="Q930" s="225"/>
      <c r="R930" s="225"/>
      <c r="S930" s="225"/>
      <c r="T930" s="225"/>
      <c r="U930" s="225"/>
      <c r="V930" s="225"/>
      <c r="W930" s="225"/>
      <c r="X930" s="225"/>
      <c r="Y930" s="225"/>
      <c r="Z930" s="225"/>
    </row>
    <row r="931" spans="1:26" ht="15.75" customHeight="1">
      <c r="A931" s="224"/>
      <c r="B931" s="225"/>
      <c r="C931" s="225"/>
      <c r="D931" s="224"/>
      <c r="E931" s="225"/>
      <c r="F931" s="225"/>
      <c r="G931" s="225"/>
      <c r="H931" s="225"/>
      <c r="I931" s="225"/>
      <c r="J931" s="225"/>
      <c r="K931" s="225"/>
      <c r="L931" s="225"/>
      <c r="M931" s="225"/>
      <c r="N931" s="224"/>
      <c r="O931" s="225"/>
      <c r="P931" s="225"/>
      <c r="Q931" s="225"/>
      <c r="R931" s="225"/>
      <c r="S931" s="225"/>
      <c r="T931" s="225"/>
      <c r="U931" s="225"/>
      <c r="V931" s="225"/>
      <c r="W931" s="225"/>
      <c r="X931" s="225"/>
      <c r="Y931" s="225"/>
      <c r="Z931" s="225"/>
    </row>
    <row r="932" spans="1:26" ht="15.75" customHeight="1">
      <c r="A932" s="224"/>
      <c r="B932" s="225"/>
      <c r="C932" s="225"/>
      <c r="D932" s="224"/>
      <c r="E932" s="225"/>
      <c r="F932" s="225"/>
      <c r="G932" s="225"/>
      <c r="H932" s="225"/>
      <c r="I932" s="225"/>
      <c r="J932" s="225"/>
      <c r="K932" s="225"/>
      <c r="L932" s="225"/>
      <c r="M932" s="225"/>
      <c r="N932" s="224"/>
      <c r="O932" s="225"/>
      <c r="P932" s="225"/>
      <c r="Q932" s="225"/>
      <c r="R932" s="225"/>
      <c r="S932" s="225"/>
      <c r="T932" s="225"/>
      <c r="U932" s="225"/>
      <c r="V932" s="225"/>
      <c r="W932" s="225"/>
      <c r="X932" s="225"/>
      <c r="Y932" s="225"/>
      <c r="Z932" s="225"/>
    </row>
    <row r="933" spans="1:26" ht="15.75" customHeight="1">
      <c r="A933" s="224"/>
      <c r="B933" s="225"/>
      <c r="C933" s="225"/>
      <c r="D933" s="224"/>
      <c r="E933" s="225"/>
      <c r="F933" s="225"/>
      <c r="G933" s="225"/>
      <c r="H933" s="225"/>
      <c r="I933" s="225"/>
      <c r="J933" s="225"/>
      <c r="K933" s="225"/>
      <c r="L933" s="225"/>
      <c r="M933" s="225"/>
      <c r="N933" s="224"/>
      <c r="O933" s="225"/>
      <c r="P933" s="225"/>
      <c r="Q933" s="225"/>
      <c r="R933" s="225"/>
      <c r="S933" s="225"/>
      <c r="T933" s="225"/>
      <c r="U933" s="225"/>
      <c r="V933" s="225"/>
      <c r="W933" s="225"/>
      <c r="X933" s="225"/>
      <c r="Y933" s="225"/>
      <c r="Z933" s="225"/>
    </row>
    <row r="934" spans="1:26" ht="15.75" customHeight="1">
      <c r="A934" s="224"/>
      <c r="B934" s="225"/>
      <c r="C934" s="225"/>
      <c r="D934" s="224"/>
      <c r="E934" s="225"/>
      <c r="F934" s="225"/>
      <c r="G934" s="225"/>
      <c r="H934" s="225"/>
      <c r="I934" s="225"/>
      <c r="J934" s="225"/>
      <c r="K934" s="225"/>
      <c r="L934" s="225"/>
      <c r="M934" s="225"/>
      <c r="N934" s="224"/>
      <c r="O934" s="225"/>
      <c r="P934" s="225"/>
      <c r="Q934" s="225"/>
      <c r="R934" s="225"/>
      <c r="S934" s="225"/>
      <c r="T934" s="225"/>
      <c r="U934" s="225"/>
      <c r="V934" s="225"/>
      <c r="W934" s="225"/>
      <c r="X934" s="225"/>
      <c r="Y934" s="225"/>
      <c r="Z934" s="225"/>
    </row>
    <row r="935" spans="1:26" ht="15.75" customHeight="1">
      <c r="A935" s="224"/>
      <c r="B935" s="225"/>
      <c r="C935" s="225"/>
      <c r="D935" s="224"/>
      <c r="E935" s="225"/>
      <c r="F935" s="225"/>
      <c r="G935" s="225"/>
      <c r="H935" s="225"/>
      <c r="I935" s="225"/>
      <c r="J935" s="225"/>
      <c r="K935" s="225"/>
      <c r="L935" s="225"/>
      <c r="M935" s="225"/>
      <c r="N935" s="224"/>
      <c r="O935" s="225"/>
      <c r="P935" s="225"/>
      <c r="Q935" s="225"/>
      <c r="R935" s="225"/>
      <c r="S935" s="225"/>
      <c r="T935" s="225"/>
      <c r="U935" s="225"/>
      <c r="V935" s="225"/>
      <c r="W935" s="225"/>
      <c r="X935" s="225"/>
      <c r="Y935" s="225"/>
      <c r="Z935" s="225"/>
    </row>
    <row r="936" spans="1:26" ht="15.75" customHeight="1">
      <c r="A936" s="224"/>
      <c r="B936" s="225"/>
      <c r="C936" s="225"/>
      <c r="D936" s="224"/>
      <c r="E936" s="225"/>
      <c r="F936" s="225"/>
      <c r="G936" s="225"/>
      <c r="H936" s="225"/>
      <c r="I936" s="225"/>
      <c r="J936" s="225"/>
      <c r="K936" s="225"/>
      <c r="L936" s="225"/>
      <c r="M936" s="225"/>
      <c r="N936" s="224"/>
      <c r="O936" s="225"/>
      <c r="P936" s="225"/>
      <c r="Q936" s="225"/>
      <c r="R936" s="225"/>
      <c r="S936" s="225"/>
      <c r="T936" s="225"/>
      <c r="U936" s="225"/>
      <c r="V936" s="225"/>
      <c r="W936" s="225"/>
      <c r="X936" s="225"/>
      <c r="Y936" s="225"/>
      <c r="Z936" s="225"/>
    </row>
    <row r="937" spans="1:26" ht="15.75" customHeight="1">
      <c r="A937" s="224"/>
      <c r="B937" s="225"/>
      <c r="C937" s="225"/>
      <c r="D937" s="224"/>
      <c r="E937" s="225"/>
      <c r="F937" s="225"/>
      <c r="G937" s="225"/>
      <c r="H937" s="225"/>
      <c r="I937" s="225"/>
      <c r="J937" s="225"/>
      <c r="K937" s="225"/>
      <c r="L937" s="225"/>
      <c r="M937" s="225"/>
      <c r="N937" s="224"/>
      <c r="O937" s="225"/>
      <c r="P937" s="225"/>
      <c r="Q937" s="225"/>
      <c r="R937" s="225"/>
      <c r="S937" s="225"/>
      <c r="T937" s="225"/>
      <c r="U937" s="225"/>
      <c r="V937" s="225"/>
      <c r="W937" s="225"/>
      <c r="X937" s="225"/>
      <c r="Y937" s="225"/>
      <c r="Z937" s="225"/>
    </row>
    <row r="938" spans="1:26" ht="15.75" customHeight="1">
      <c r="A938" s="224"/>
      <c r="B938" s="225"/>
      <c r="C938" s="225"/>
      <c r="D938" s="224"/>
      <c r="E938" s="225"/>
      <c r="F938" s="225"/>
      <c r="G938" s="225"/>
      <c r="H938" s="225"/>
      <c r="I938" s="225"/>
      <c r="J938" s="225"/>
      <c r="K938" s="225"/>
      <c r="L938" s="225"/>
      <c r="M938" s="225"/>
      <c r="N938" s="224"/>
      <c r="O938" s="225"/>
      <c r="P938" s="225"/>
      <c r="Q938" s="225"/>
      <c r="R938" s="225"/>
      <c r="S938" s="225"/>
      <c r="T938" s="225"/>
      <c r="U938" s="225"/>
      <c r="V938" s="225"/>
      <c r="W938" s="225"/>
      <c r="X938" s="225"/>
      <c r="Y938" s="225"/>
      <c r="Z938" s="225"/>
    </row>
    <row r="939" spans="1:26" ht="15.75" customHeight="1">
      <c r="A939" s="224"/>
      <c r="B939" s="225"/>
      <c r="C939" s="225"/>
      <c r="D939" s="224"/>
      <c r="E939" s="225"/>
      <c r="F939" s="225"/>
      <c r="G939" s="225"/>
      <c r="H939" s="225"/>
      <c r="I939" s="225"/>
      <c r="J939" s="225"/>
      <c r="K939" s="225"/>
      <c r="L939" s="225"/>
      <c r="M939" s="225"/>
      <c r="N939" s="224"/>
      <c r="O939" s="225"/>
      <c r="P939" s="225"/>
      <c r="Q939" s="225"/>
      <c r="R939" s="225"/>
      <c r="S939" s="225"/>
      <c r="T939" s="225"/>
      <c r="U939" s="225"/>
      <c r="V939" s="225"/>
      <c r="W939" s="225"/>
      <c r="X939" s="225"/>
      <c r="Y939" s="225"/>
      <c r="Z939" s="225"/>
    </row>
    <row r="940" spans="1:26" ht="15.75" customHeight="1">
      <c r="A940" s="224"/>
      <c r="B940" s="225"/>
      <c r="C940" s="225"/>
      <c r="D940" s="224"/>
      <c r="E940" s="225"/>
      <c r="F940" s="225"/>
      <c r="G940" s="225"/>
      <c r="H940" s="225"/>
      <c r="I940" s="225"/>
      <c r="J940" s="225"/>
      <c r="K940" s="225"/>
      <c r="L940" s="225"/>
      <c r="M940" s="225"/>
      <c r="N940" s="224"/>
      <c r="O940" s="225"/>
      <c r="P940" s="225"/>
      <c r="Q940" s="225"/>
      <c r="R940" s="225"/>
      <c r="S940" s="225"/>
      <c r="T940" s="225"/>
      <c r="U940" s="225"/>
      <c r="V940" s="225"/>
      <c r="W940" s="225"/>
      <c r="X940" s="225"/>
      <c r="Y940" s="225"/>
      <c r="Z940" s="225"/>
    </row>
    <row r="941" spans="1:26" ht="15.75" customHeight="1">
      <c r="A941" s="224"/>
      <c r="B941" s="225"/>
      <c r="C941" s="225"/>
      <c r="D941" s="224"/>
      <c r="E941" s="225"/>
      <c r="F941" s="225"/>
      <c r="G941" s="225"/>
      <c r="H941" s="225"/>
      <c r="I941" s="225"/>
      <c r="J941" s="225"/>
      <c r="K941" s="225"/>
      <c r="L941" s="225"/>
      <c r="M941" s="225"/>
      <c r="N941" s="224"/>
      <c r="O941" s="225"/>
      <c r="P941" s="225"/>
      <c r="Q941" s="225"/>
      <c r="R941" s="225"/>
      <c r="S941" s="225"/>
      <c r="T941" s="225"/>
      <c r="U941" s="225"/>
      <c r="V941" s="225"/>
      <c r="W941" s="225"/>
      <c r="X941" s="225"/>
      <c r="Y941" s="225"/>
      <c r="Z941" s="225"/>
    </row>
    <row r="942" spans="1:26" ht="15.75" customHeight="1">
      <c r="A942" s="224"/>
      <c r="B942" s="225"/>
      <c r="C942" s="225"/>
      <c r="D942" s="224"/>
      <c r="E942" s="225"/>
      <c r="F942" s="225"/>
      <c r="G942" s="225"/>
      <c r="H942" s="225"/>
      <c r="I942" s="225"/>
      <c r="J942" s="225"/>
      <c r="K942" s="225"/>
      <c r="L942" s="225"/>
      <c r="M942" s="225"/>
      <c r="N942" s="224"/>
      <c r="O942" s="225"/>
      <c r="P942" s="225"/>
      <c r="Q942" s="225"/>
      <c r="R942" s="225"/>
      <c r="S942" s="225"/>
      <c r="T942" s="225"/>
      <c r="U942" s="225"/>
      <c r="V942" s="225"/>
      <c r="W942" s="225"/>
      <c r="X942" s="225"/>
      <c r="Y942" s="225"/>
      <c r="Z942" s="225"/>
    </row>
    <row r="943" spans="1:26" ht="15.75" customHeight="1">
      <c r="A943" s="224"/>
      <c r="B943" s="225"/>
      <c r="C943" s="225"/>
      <c r="D943" s="224"/>
      <c r="E943" s="225"/>
      <c r="F943" s="225"/>
      <c r="G943" s="225"/>
      <c r="H943" s="225"/>
      <c r="I943" s="225"/>
      <c r="J943" s="225"/>
      <c r="K943" s="225"/>
      <c r="L943" s="225"/>
      <c r="M943" s="225"/>
      <c r="N943" s="224"/>
      <c r="O943" s="225"/>
      <c r="P943" s="225"/>
      <c r="Q943" s="225"/>
      <c r="R943" s="225"/>
      <c r="S943" s="225"/>
      <c r="T943" s="225"/>
      <c r="U943" s="225"/>
      <c r="V943" s="225"/>
      <c r="W943" s="225"/>
      <c r="X943" s="225"/>
      <c r="Y943" s="225"/>
      <c r="Z943" s="225"/>
    </row>
    <row r="944" spans="1:26" ht="15.75" customHeight="1">
      <c r="A944" s="224"/>
      <c r="B944" s="225"/>
      <c r="C944" s="225"/>
      <c r="D944" s="224"/>
      <c r="E944" s="225"/>
      <c r="F944" s="225"/>
      <c r="G944" s="225"/>
      <c r="H944" s="225"/>
      <c r="I944" s="225"/>
      <c r="J944" s="225"/>
      <c r="K944" s="225"/>
      <c r="L944" s="225"/>
      <c r="M944" s="225"/>
      <c r="N944" s="224"/>
      <c r="O944" s="225"/>
      <c r="P944" s="225"/>
      <c r="Q944" s="225"/>
      <c r="R944" s="225"/>
      <c r="S944" s="225"/>
      <c r="T944" s="225"/>
      <c r="U944" s="225"/>
      <c r="V944" s="225"/>
      <c r="W944" s="225"/>
      <c r="X944" s="225"/>
      <c r="Y944" s="225"/>
      <c r="Z944" s="225"/>
    </row>
    <row r="945" spans="1:26" ht="15.75" customHeight="1">
      <c r="A945" s="224"/>
      <c r="B945" s="225"/>
      <c r="C945" s="225"/>
      <c r="D945" s="224"/>
      <c r="E945" s="225"/>
      <c r="F945" s="225"/>
      <c r="G945" s="225"/>
      <c r="H945" s="225"/>
      <c r="I945" s="225"/>
      <c r="J945" s="225"/>
      <c r="K945" s="225"/>
      <c r="L945" s="225"/>
      <c r="M945" s="225"/>
      <c r="N945" s="224"/>
      <c r="O945" s="225"/>
      <c r="P945" s="225"/>
      <c r="Q945" s="225"/>
      <c r="R945" s="225"/>
      <c r="S945" s="225"/>
      <c r="T945" s="225"/>
      <c r="U945" s="225"/>
      <c r="V945" s="225"/>
      <c r="W945" s="225"/>
      <c r="X945" s="225"/>
      <c r="Y945" s="225"/>
      <c r="Z945" s="225"/>
    </row>
    <row r="946" spans="1:26" ht="15.75" customHeight="1">
      <c r="A946" s="224"/>
      <c r="B946" s="225"/>
      <c r="C946" s="225"/>
      <c r="D946" s="224"/>
      <c r="E946" s="225"/>
      <c r="F946" s="225"/>
      <c r="G946" s="225"/>
      <c r="H946" s="225"/>
      <c r="I946" s="225"/>
      <c r="J946" s="225"/>
      <c r="K946" s="225"/>
      <c r="L946" s="225"/>
      <c r="M946" s="225"/>
      <c r="N946" s="224"/>
      <c r="O946" s="225"/>
      <c r="P946" s="225"/>
      <c r="Q946" s="225"/>
      <c r="R946" s="225"/>
      <c r="S946" s="225"/>
      <c r="T946" s="225"/>
      <c r="U946" s="225"/>
      <c r="V946" s="225"/>
      <c r="W946" s="225"/>
      <c r="X946" s="225"/>
      <c r="Y946" s="225"/>
      <c r="Z946" s="225"/>
    </row>
    <row r="947" spans="1:26" ht="15.75" customHeight="1">
      <c r="A947" s="224"/>
      <c r="B947" s="225"/>
      <c r="C947" s="225"/>
      <c r="D947" s="224"/>
      <c r="E947" s="225"/>
      <c r="F947" s="225"/>
      <c r="G947" s="225"/>
      <c r="H947" s="225"/>
      <c r="I947" s="225"/>
      <c r="J947" s="225"/>
      <c r="K947" s="225"/>
      <c r="L947" s="225"/>
      <c r="M947" s="225"/>
      <c r="N947" s="224"/>
      <c r="O947" s="225"/>
      <c r="P947" s="225"/>
      <c r="Q947" s="225"/>
      <c r="R947" s="225"/>
      <c r="S947" s="225"/>
      <c r="T947" s="225"/>
      <c r="U947" s="225"/>
      <c r="V947" s="225"/>
      <c r="W947" s="225"/>
      <c r="X947" s="225"/>
      <c r="Y947" s="225"/>
      <c r="Z947" s="225"/>
    </row>
    <row r="948" spans="1:26" ht="15.75" customHeight="1">
      <c r="A948" s="224"/>
      <c r="B948" s="225"/>
      <c r="C948" s="225"/>
      <c r="D948" s="224"/>
      <c r="E948" s="225"/>
      <c r="F948" s="225"/>
      <c r="G948" s="225"/>
      <c r="H948" s="225"/>
      <c r="I948" s="225"/>
      <c r="J948" s="225"/>
      <c r="K948" s="225"/>
      <c r="L948" s="225"/>
      <c r="M948" s="225"/>
      <c r="N948" s="224"/>
      <c r="O948" s="225"/>
      <c r="P948" s="225"/>
      <c r="Q948" s="225"/>
      <c r="R948" s="225"/>
      <c r="S948" s="225"/>
      <c r="T948" s="225"/>
      <c r="U948" s="225"/>
      <c r="V948" s="225"/>
      <c r="W948" s="225"/>
      <c r="X948" s="225"/>
      <c r="Y948" s="225"/>
      <c r="Z948" s="225"/>
    </row>
    <row r="949" spans="1:26" ht="15.75" customHeight="1">
      <c r="A949" s="224"/>
      <c r="B949" s="225"/>
      <c r="C949" s="225"/>
      <c r="D949" s="224"/>
      <c r="E949" s="225"/>
      <c r="F949" s="225"/>
      <c r="G949" s="225"/>
      <c r="H949" s="225"/>
      <c r="I949" s="225"/>
      <c r="J949" s="225"/>
      <c r="K949" s="225"/>
      <c r="L949" s="225"/>
      <c r="M949" s="225"/>
      <c r="N949" s="224"/>
      <c r="O949" s="225"/>
      <c r="P949" s="225"/>
      <c r="Q949" s="225"/>
      <c r="R949" s="225"/>
      <c r="S949" s="225"/>
      <c r="T949" s="225"/>
      <c r="U949" s="225"/>
      <c r="V949" s="225"/>
      <c r="W949" s="225"/>
      <c r="X949" s="225"/>
      <c r="Y949" s="225"/>
      <c r="Z949" s="225"/>
    </row>
    <row r="950" spans="1:26" ht="15.75" customHeight="1">
      <c r="A950" s="224"/>
      <c r="B950" s="225"/>
      <c r="C950" s="225"/>
      <c r="D950" s="224"/>
      <c r="E950" s="225"/>
      <c r="F950" s="225"/>
      <c r="G950" s="225"/>
      <c r="H950" s="225"/>
      <c r="I950" s="225"/>
      <c r="J950" s="225"/>
      <c r="K950" s="225"/>
      <c r="L950" s="225"/>
      <c r="M950" s="225"/>
      <c r="N950" s="224"/>
      <c r="O950" s="225"/>
      <c r="P950" s="225"/>
      <c r="Q950" s="225"/>
      <c r="R950" s="225"/>
      <c r="S950" s="225"/>
      <c r="T950" s="225"/>
      <c r="U950" s="225"/>
      <c r="V950" s="225"/>
      <c r="W950" s="225"/>
      <c r="X950" s="225"/>
      <c r="Y950" s="225"/>
      <c r="Z950" s="225"/>
    </row>
    <row r="951" spans="1:26" ht="15.75" customHeight="1">
      <c r="A951" s="224"/>
      <c r="B951" s="225"/>
      <c r="C951" s="225"/>
      <c r="D951" s="224"/>
      <c r="E951" s="225"/>
      <c r="F951" s="225"/>
      <c r="G951" s="225"/>
      <c r="H951" s="225"/>
      <c r="I951" s="225"/>
      <c r="J951" s="225"/>
      <c r="K951" s="225"/>
      <c r="L951" s="225"/>
      <c r="M951" s="225"/>
      <c r="N951" s="224"/>
      <c r="O951" s="225"/>
      <c r="P951" s="225"/>
      <c r="Q951" s="225"/>
      <c r="R951" s="225"/>
      <c r="S951" s="225"/>
      <c r="T951" s="225"/>
      <c r="U951" s="225"/>
      <c r="V951" s="225"/>
      <c r="W951" s="225"/>
      <c r="X951" s="225"/>
      <c r="Y951" s="225"/>
      <c r="Z951" s="225"/>
    </row>
    <row r="952" spans="1:26" ht="15.75" customHeight="1">
      <c r="A952" s="224"/>
      <c r="B952" s="225"/>
      <c r="C952" s="225"/>
      <c r="D952" s="224"/>
      <c r="E952" s="225"/>
      <c r="F952" s="225"/>
      <c r="G952" s="225"/>
      <c r="H952" s="225"/>
      <c r="I952" s="225"/>
      <c r="J952" s="225"/>
      <c r="K952" s="225"/>
      <c r="L952" s="225"/>
      <c r="M952" s="225"/>
      <c r="N952" s="224"/>
      <c r="O952" s="225"/>
      <c r="P952" s="225"/>
      <c r="Q952" s="225"/>
      <c r="R952" s="225"/>
      <c r="S952" s="225"/>
      <c r="T952" s="225"/>
      <c r="U952" s="225"/>
      <c r="V952" s="225"/>
      <c r="W952" s="225"/>
      <c r="X952" s="225"/>
      <c r="Y952" s="225"/>
      <c r="Z952" s="225"/>
    </row>
    <row r="953" spans="1:26" ht="15.75" customHeight="1">
      <c r="A953" s="224"/>
      <c r="B953" s="225"/>
      <c r="C953" s="225"/>
      <c r="D953" s="224"/>
      <c r="E953" s="225"/>
      <c r="F953" s="225"/>
      <c r="G953" s="225"/>
      <c r="H953" s="225"/>
      <c r="I953" s="225"/>
      <c r="J953" s="225"/>
      <c r="K953" s="225"/>
      <c r="L953" s="225"/>
      <c r="M953" s="225"/>
      <c r="N953" s="224"/>
      <c r="O953" s="225"/>
      <c r="P953" s="225"/>
      <c r="Q953" s="225"/>
      <c r="R953" s="225"/>
      <c r="S953" s="225"/>
      <c r="T953" s="225"/>
      <c r="U953" s="225"/>
      <c r="V953" s="225"/>
      <c r="W953" s="225"/>
      <c r="X953" s="225"/>
      <c r="Y953" s="225"/>
      <c r="Z953" s="225"/>
    </row>
    <row r="954" spans="1:26" ht="15.75" customHeight="1">
      <c r="A954" s="224"/>
      <c r="B954" s="225"/>
      <c r="C954" s="225"/>
      <c r="D954" s="224"/>
      <c r="E954" s="225"/>
      <c r="F954" s="225"/>
      <c r="G954" s="225"/>
      <c r="H954" s="225"/>
      <c r="I954" s="225"/>
      <c r="J954" s="225"/>
      <c r="K954" s="225"/>
      <c r="L954" s="225"/>
      <c r="M954" s="225"/>
      <c r="N954" s="224"/>
      <c r="O954" s="225"/>
      <c r="P954" s="225"/>
      <c r="Q954" s="225"/>
      <c r="R954" s="225"/>
      <c r="S954" s="225"/>
      <c r="T954" s="225"/>
      <c r="U954" s="225"/>
      <c r="V954" s="225"/>
      <c r="W954" s="225"/>
      <c r="X954" s="225"/>
      <c r="Y954" s="225"/>
      <c r="Z954" s="225"/>
    </row>
    <row r="955" spans="1:26" ht="15.75" customHeight="1">
      <c r="A955" s="224"/>
      <c r="B955" s="225"/>
      <c r="C955" s="225"/>
      <c r="D955" s="224"/>
      <c r="E955" s="225"/>
      <c r="F955" s="225"/>
      <c r="G955" s="225"/>
      <c r="H955" s="225"/>
      <c r="I955" s="225"/>
      <c r="J955" s="225"/>
      <c r="K955" s="225"/>
      <c r="L955" s="225"/>
      <c r="M955" s="225"/>
      <c r="N955" s="224"/>
      <c r="O955" s="225"/>
      <c r="P955" s="225"/>
      <c r="Q955" s="225"/>
      <c r="R955" s="225"/>
      <c r="S955" s="225"/>
      <c r="T955" s="225"/>
      <c r="U955" s="225"/>
      <c r="V955" s="225"/>
      <c r="W955" s="225"/>
      <c r="X955" s="225"/>
      <c r="Y955" s="225"/>
      <c r="Z955" s="225"/>
    </row>
    <row r="956" spans="1:26" ht="15.75" customHeight="1">
      <c r="A956" s="224"/>
      <c r="B956" s="225"/>
      <c r="C956" s="225"/>
      <c r="D956" s="224"/>
      <c r="E956" s="225"/>
      <c r="F956" s="225"/>
      <c r="G956" s="225"/>
      <c r="H956" s="225"/>
      <c r="I956" s="225"/>
      <c r="J956" s="225"/>
      <c r="K956" s="225"/>
      <c r="L956" s="225"/>
      <c r="M956" s="225"/>
      <c r="N956" s="224"/>
      <c r="O956" s="225"/>
      <c r="P956" s="225"/>
      <c r="Q956" s="225"/>
      <c r="R956" s="225"/>
      <c r="S956" s="225"/>
      <c r="T956" s="225"/>
      <c r="U956" s="225"/>
      <c r="V956" s="225"/>
      <c r="W956" s="225"/>
      <c r="X956" s="225"/>
      <c r="Y956" s="225"/>
      <c r="Z956" s="225"/>
    </row>
    <row r="957" spans="1:26" ht="15.75" customHeight="1">
      <c r="A957" s="224"/>
      <c r="B957" s="225"/>
      <c r="C957" s="225"/>
      <c r="D957" s="224"/>
      <c r="E957" s="225"/>
      <c r="F957" s="225"/>
      <c r="G957" s="225"/>
      <c r="H957" s="225"/>
      <c r="I957" s="225"/>
      <c r="J957" s="225"/>
      <c r="K957" s="225"/>
      <c r="L957" s="225"/>
      <c r="M957" s="225"/>
      <c r="N957" s="224"/>
      <c r="O957" s="225"/>
      <c r="P957" s="225"/>
      <c r="Q957" s="225"/>
      <c r="R957" s="225"/>
      <c r="S957" s="225"/>
      <c r="T957" s="225"/>
      <c r="U957" s="225"/>
      <c r="V957" s="225"/>
      <c r="W957" s="225"/>
      <c r="X957" s="225"/>
      <c r="Y957" s="225"/>
      <c r="Z957" s="225"/>
    </row>
    <row r="958" spans="1:26" ht="15.75" customHeight="1">
      <c r="A958" s="224"/>
      <c r="B958" s="225"/>
      <c r="C958" s="225"/>
      <c r="D958" s="224"/>
      <c r="E958" s="225"/>
      <c r="F958" s="225"/>
      <c r="G958" s="225"/>
      <c r="H958" s="225"/>
      <c r="I958" s="225"/>
      <c r="J958" s="225"/>
      <c r="K958" s="225"/>
      <c r="L958" s="225"/>
      <c r="M958" s="225"/>
      <c r="N958" s="224"/>
      <c r="O958" s="225"/>
      <c r="P958" s="225"/>
      <c r="Q958" s="225"/>
      <c r="R958" s="225"/>
      <c r="S958" s="225"/>
      <c r="T958" s="225"/>
      <c r="U958" s="225"/>
      <c r="V958" s="225"/>
      <c r="W958" s="225"/>
      <c r="X958" s="225"/>
      <c r="Y958" s="225"/>
      <c r="Z958" s="225"/>
    </row>
    <row r="959" spans="1:26" ht="15.75" customHeight="1">
      <c r="A959" s="224"/>
      <c r="B959" s="225"/>
      <c r="C959" s="225"/>
      <c r="D959" s="224"/>
      <c r="E959" s="225"/>
      <c r="F959" s="225"/>
      <c r="G959" s="225"/>
      <c r="H959" s="225"/>
      <c r="I959" s="225"/>
      <c r="J959" s="225"/>
      <c r="K959" s="225"/>
      <c r="L959" s="225"/>
      <c r="M959" s="225"/>
      <c r="N959" s="224"/>
      <c r="O959" s="225"/>
      <c r="P959" s="225"/>
      <c r="Q959" s="225"/>
      <c r="R959" s="225"/>
      <c r="S959" s="225"/>
      <c r="T959" s="225"/>
      <c r="U959" s="225"/>
      <c r="V959" s="225"/>
      <c r="W959" s="225"/>
      <c r="X959" s="225"/>
      <c r="Y959" s="225"/>
      <c r="Z959" s="225"/>
    </row>
    <row r="960" spans="1:26" ht="15.75" customHeight="1">
      <c r="A960" s="224"/>
      <c r="B960" s="225"/>
      <c r="C960" s="225"/>
      <c r="D960" s="224"/>
      <c r="E960" s="225"/>
      <c r="F960" s="225"/>
      <c r="G960" s="225"/>
      <c r="H960" s="225"/>
      <c r="I960" s="225"/>
      <c r="J960" s="225"/>
      <c r="K960" s="225"/>
      <c r="L960" s="225"/>
      <c r="M960" s="225"/>
      <c r="N960" s="224"/>
      <c r="O960" s="225"/>
      <c r="P960" s="225"/>
      <c r="Q960" s="225"/>
      <c r="R960" s="225"/>
      <c r="S960" s="225"/>
      <c r="T960" s="225"/>
      <c r="U960" s="225"/>
      <c r="V960" s="225"/>
      <c r="W960" s="225"/>
      <c r="X960" s="225"/>
      <c r="Y960" s="225"/>
      <c r="Z960" s="225"/>
    </row>
    <row r="961" spans="1:26" ht="15.75" customHeight="1">
      <c r="A961" s="224"/>
      <c r="B961" s="225"/>
      <c r="C961" s="225"/>
      <c r="D961" s="224"/>
      <c r="E961" s="225"/>
      <c r="F961" s="225"/>
      <c r="G961" s="225"/>
      <c r="H961" s="225"/>
      <c r="I961" s="225"/>
      <c r="J961" s="225"/>
      <c r="K961" s="225"/>
      <c r="L961" s="225"/>
      <c r="M961" s="225"/>
      <c r="N961" s="224"/>
      <c r="O961" s="225"/>
      <c r="P961" s="225"/>
      <c r="Q961" s="225"/>
      <c r="R961" s="225"/>
      <c r="S961" s="225"/>
      <c r="T961" s="225"/>
      <c r="U961" s="225"/>
      <c r="V961" s="225"/>
      <c r="W961" s="225"/>
      <c r="X961" s="225"/>
      <c r="Y961" s="225"/>
      <c r="Z961" s="225"/>
    </row>
    <row r="962" spans="1:26" ht="15.75" customHeight="1">
      <c r="A962" s="224"/>
      <c r="B962" s="225"/>
      <c r="C962" s="225"/>
      <c r="D962" s="224"/>
      <c r="E962" s="225"/>
      <c r="F962" s="225"/>
      <c r="G962" s="225"/>
      <c r="H962" s="225"/>
      <c r="I962" s="225"/>
      <c r="J962" s="225"/>
      <c r="K962" s="225"/>
      <c r="L962" s="225"/>
      <c r="M962" s="225"/>
      <c r="N962" s="224"/>
      <c r="O962" s="225"/>
      <c r="P962" s="225"/>
      <c r="Q962" s="225"/>
      <c r="R962" s="225"/>
      <c r="S962" s="225"/>
      <c r="T962" s="225"/>
      <c r="U962" s="225"/>
      <c r="V962" s="225"/>
      <c r="W962" s="225"/>
      <c r="X962" s="225"/>
      <c r="Y962" s="225"/>
      <c r="Z962" s="225"/>
    </row>
    <row r="963" spans="1:26" ht="15.75" customHeight="1">
      <c r="A963" s="224"/>
      <c r="B963" s="225"/>
      <c r="C963" s="225"/>
      <c r="D963" s="224"/>
      <c r="E963" s="225"/>
      <c r="F963" s="225"/>
      <c r="G963" s="225"/>
      <c r="H963" s="225"/>
      <c r="I963" s="225"/>
      <c r="J963" s="225"/>
      <c r="K963" s="225"/>
      <c r="L963" s="225"/>
      <c r="M963" s="225"/>
      <c r="N963" s="224"/>
      <c r="O963" s="225"/>
      <c r="P963" s="225"/>
      <c r="Q963" s="225"/>
      <c r="R963" s="225"/>
      <c r="S963" s="225"/>
      <c r="T963" s="225"/>
      <c r="U963" s="225"/>
      <c r="V963" s="225"/>
      <c r="W963" s="225"/>
      <c r="X963" s="225"/>
      <c r="Y963" s="225"/>
      <c r="Z963" s="225"/>
    </row>
    <row r="964" spans="1:26" ht="15.75" customHeight="1">
      <c r="A964" s="224"/>
      <c r="B964" s="225"/>
      <c r="C964" s="225"/>
      <c r="D964" s="224"/>
      <c r="E964" s="225"/>
      <c r="F964" s="225"/>
      <c r="G964" s="225"/>
      <c r="H964" s="225"/>
      <c r="I964" s="225"/>
      <c r="J964" s="225"/>
      <c r="K964" s="225"/>
      <c r="L964" s="225"/>
      <c r="M964" s="225"/>
      <c r="N964" s="224"/>
      <c r="O964" s="225"/>
      <c r="P964" s="225"/>
      <c r="Q964" s="225"/>
      <c r="R964" s="225"/>
      <c r="S964" s="225"/>
      <c r="T964" s="225"/>
      <c r="U964" s="225"/>
      <c r="V964" s="225"/>
      <c r="W964" s="225"/>
      <c r="X964" s="225"/>
      <c r="Y964" s="225"/>
      <c r="Z964" s="225"/>
    </row>
    <row r="965" spans="1:26" ht="15.75" customHeight="1">
      <c r="A965" s="224"/>
      <c r="B965" s="225"/>
      <c r="C965" s="225"/>
      <c r="D965" s="224"/>
      <c r="E965" s="225"/>
      <c r="F965" s="225"/>
      <c r="G965" s="225"/>
      <c r="H965" s="225"/>
      <c r="I965" s="225"/>
      <c r="J965" s="225"/>
      <c r="K965" s="225"/>
      <c r="L965" s="225"/>
      <c r="M965" s="225"/>
      <c r="N965" s="224"/>
      <c r="O965" s="225"/>
      <c r="P965" s="225"/>
      <c r="Q965" s="225"/>
      <c r="R965" s="225"/>
      <c r="S965" s="225"/>
      <c r="T965" s="225"/>
      <c r="U965" s="225"/>
      <c r="V965" s="225"/>
      <c r="W965" s="225"/>
      <c r="X965" s="225"/>
      <c r="Y965" s="225"/>
      <c r="Z965" s="225"/>
    </row>
    <row r="966" spans="1:26" ht="15.75" customHeight="1">
      <c r="A966" s="224"/>
      <c r="B966" s="225"/>
      <c r="C966" s="225"/>
      <c r="D966" s="224"/>
      <c r="E966" s="225"/>
      <c r="F966" s="225"/>
      <c r="G966" s="225"/>
      <c r="H966" s="225"/>
      <c r="I966" s="225"/>
      <c r="J966" s="225"/>
      <c r="K966" s="225"/>
      <c r="L966" s="225"/>
      <c r="M966" s="225"/>
      <c r="N966" s="224"/>
      <c r="O966" s="225"/>
      <c r="P966" s="225"/>
      <c r="Q966" s="225"/>
      <c r="R966" s="225"/>
      <c r="S966" s="225"/>
      <c r="T966" s="225"/>
      <c r="U966" s="225"/>
      <c r="V966" s="225"/>
      <c r="W966" s="225"/>
      <c r="X966" s="225"/>
      <c r="Y966" s="225"/>
      <c r="Z966" s="225"/>
    </row>
    <row r="967" spans="1:26" ht="15.75" customHeight="1">
      <c r="A967" s="224"/>
      <c r="B967" s="225"/>
      <c r="C967" s="225"/>
      <c r="D967" s="224"/>
      <c r="E967" s="225"/>
      <c r="F967" s="225"/>
      <c r="G967" s="225"/>
      <c r="H967" s="225"/>
      <c r="I967" s="225"/>
      <c r="J967" s="225"/>
      <c r="K967" s="225"/>
      <c r="L967" s="225"/>
      <c r="M967" s="225"/>
      <c r="N967" s="224"/>
      <c r="O967" s="225"/>
      <c r="P967" s="225"/>
      <c r="Q967" s="225"/>
      <c r="R967" s="225"/>
      <c r="S967" s="225"/>
      <c r="T967" s="225"/>
      <c r="U967" s="225"/>
      <c r="V967" s="225"/>
      <c r="W967" s="225"/>
      <c r="X967" s="225"/>
      <c r="Y967" s="225"/>
      <c r="Z967" s="225"/>
    </row>
    <row r="968" spans="1:26" ht="15.75" customHeight="1">
      <c r="A968" s="224"/>
      <c r="B968" s="225"/>
      <c r="C968" s="225"/>
      <c r="D968" s="224"/>
      <c r="E968" s="225"/>
      <c r="F968" s="225"/>
      <c r="G968" s="225"/>
      <c r="H968" s="225"/>
      <c r="I968" s="225"/>
      <c r="J968" s="225"/>
      <c r="K968" s="225"/>
      <c r="L968" s="225"/>
      <c r="M968" s="225"/>
      <c r="N968" s="224"/>
      <c r="O968" s="225"/>
      <c r="P968" s="225"/>
      <c r="Q968" s="225"/>
      <c r="R968" s="225"/>
      <c r="S968" s="225"/>
      <c r="T968" s="225"/>
      <c r="U968" s="225"/>
      <c r="V968" s="225"/>
      <c r="W968" s="225"/>
      <c r="X968" s="225"/>
      <c r="Y968" s="225"/>
      <c r="Z968" s="225"/>
    </row>
    <row r="969" spans="1:26" ht="15.75" customHeight="1">
      <c r="A969" s="224"/>
      <c r="B969" s="225"/>
      <c r="C969" s="225"/>
      <c r="D969" s="224"/>
      <c r="E969" s="225"/>
      <c r="F969" s="225"/>
      <c r="G969" s="225"/>
      <c r="H969" s="225"/>
      <c r="I969" s="225"/>
      <c r="J969" s="225"/>
      <c r="K969" s="225"/>
      <c r="L969" s="225"/>
      <c r="M969" s="225"/>
      <c r="N969" s="224"/>
      <c r="O969" s="225"/>
      <c r="P969" s="225"/>
      <c r="Q969" s="225"/>
      <c r="R969" s="225"/>
      <c r="S969" s="225"/>
      <c r="T969" s="225"/>
      <c r="U969" s="225"/>
      <c r="V969" s="225"/>
      <c r="W969" s="225"/>
      <c r="X969" s="225"/>
      <c r="Y969" s="225"/>
      <c r="Z969" s="225"/>
    </row>
    <row r="970" spans="1:26" ht="15.75" customHeight="1">
      <c r="A970" s="224"/>
      <c r="B970" s="225"/>
      <c r="C970" s="225"/>
      <c r="D970" s="224"/>
      <c r="E970" s="225"/>
      <c r="F970" s="225"/>
      <c r="G970" s="225"/>
      <c r="H970" s="225"/>
      <c r="I970" s="225"/>
      <c r="J970" s="225"/>
      <c r="K970" s="225"/>
      <c r="L970" s="225"/>
      <c r="M970" s="225"/>
      <c r="N970" s="224"/>
      <c r="O970" s="225"/>
      <c r="P970" s="225"/>
      <c r="Q970" s="225"/>
      <c r="R970" s="225"/>
      <c r="S970" s="225"/>
      <c r="T970" s="225"/>
      <c r="U970" s="225"/>
      <c r="V970" s="225"/>
      <c r="W970" s="225"/>
      <c r="X970" s="225"/>
      <c r="Y970" s="225"/>
      <c r="Z970" s="225"/>
    </row>
    <row r="971" spans="1:26" ht="15.75" customHeight="1">
      <c r="A971" s="224"/>
      <c r="B971" s="225"/>
      <c r="C971" s="225"/>
      <c r="D971" s="224"/>
      <c r="E971" s="225"/>
      <c r="F971" s="225"/>
      <c r="G971" s="225"/>
      <c r="H971" s="225"/>
      <c r="I971" s="225"/>
      <c r="J971" s="225"/>
      <c r="K971" s="225"/>
      <c r="L971" s="225"/>
      <c r="M971" s="225"/>
      <c r="N971" s="224"/>
      <c r="O971" s="225"/>
      <c r="P971" s="225"/>
      <c r="Q971" s="225"/>
      <c r="R971" s="225"/>
      <c r="S971" s="225"/>
      <c r="T971" s="225"/>
      <c r="U971" s="225"/>
      <c r="V971" s="225"/>
      <c r="W971" s="225"/>
      <c r="X971" s="225"/>
      <c r="Y971" s="225"/>
      <c r="Z971" s="225"/>
    </row>
    <row r="972" spans="1:26" ht="15.75" customHeight="1">
      <c r="A972" s="224"/>
      <c r="B972" s="225"/>
      <c r="C972" s="225"/>
      <c r="D972" s="224"/>
      <c r="E972" s="225"/>
      <c r="F972" s="225"/>
      <c r="G972" s="225"/>
      <c r="H972" s="225"/>
      <c r="I972" s="225"/>
      <c r="J972" s="225"/>
      <c r="K972" s="225"/>
      <c r="L972" s="225"/>
      <c r="M972" s="225"/>
      <c r="N972" s="224"/>
      <c r="O972" s="225"/>
      <c r="P972" s="225"/>
      <c r="Q972" s="225"/>
      <c r="R972" s="225"/>
      <c r="S972" s="225"/>
      <c r="T972" s="225"/>
      <c r="U972" s="225"/>
      <c r="V972" s="225"/>
      <c r="W972" s="225"/>
      <c r="X972" s="225"/>
      <c r="Y972" s="225"/>
      <c r="Z972" s="225"/>
    </row>
    <row r="973" spans="1:26" ht="15.75" customHeight="1">
      <c r="A973" s="224"/>
      <c r="B973" s="225"/>
      <c r="C973" s="225"/>
      <c r="D973" s="224"/>
      <c r="E973" s="225"/>
      <c r="F973" s="225"/>
      <c r="G973" s="225"/>
      <c r="H973" s="225"/>
      <c r="I973" s="225"/>
      <c r="J973" s="225"/>
      <c r="K973" s="225"/>
      <c r="L973" s="225"/>
      <c r="M973" s="225"/>
      <c r="N973" s="224"/>
      <c r="O973" s="225"/>
      <c r="P973" s="225"/>
      <c r="Q973" s="225"/>
      <c r="R973" s="225"/>
      <c r="S973" s="225"/>
      <c r="T973" s="225"/>
      <c r="U973" s="225"/>
      <c r="V973" s="225"/>
      <c r="W973" s="225"/>
      <c r="X973" s="225"/>
      <c r="Y973" s="225"/>
      <c r="Z973" s="225"/>
    </row>
    <row r="974" spans="1:26" ht="15.75" customHeight="1">
      <c r="A974" s="224"/>
      <c r="B974" s="225"/>
      <c r="C974" s="225"/>
      <c r="D974" s="224"/>
      <c r="E974" s="225"/>
      <c r="F974" s="225"/>
      <c r="G974" s="225"/>
      <c r="H974" s="225"/>
      <c r="I974" s="225"/>
      <c r="J974" s="225"/>
      <c r="K974" s="225"/>
      <c r="L974" s="225"/>
      <c r="M974" s="225"/>
      <c r="N974" s="224"/>
      <c r="O974" s="225"/>
      <c r="P974" s="225"/>
      <c r="Q974" s="225"/>
      <c r="R974" s="225"/>
      <c r="S974" s="225"/>
      <c r="T974" s="225"/>
      <c r="U974" s="225"/>
      <c r="V974" s="225"/>
      <c r="W974" s="225"/>
      <c r="X974" s="225"/>
      <c r="Y974" s="225"/>
      <c r="Z974" s="225"/>
    </row>
    <row r="975" spans="1:26" ht="15.75" customHeight="1">
      <c r="A975" s="224"/>
      <c r="B975" s="225"/>
      <c r="C975" s="225"/>
      <c r="D975" s="224"/>
      <c r="E975" s="225"/>
      <c r="F975" s="225"/>
      <c r="G975" s="225"/>
      <c r="H975" s="225"/>
      <c r="I975" s="225"/>
      <c r="J975" s="225"/>
      <c r="K975" s="225"/>
      <c r="L975" s="225"/>
      <c r="M975" s="225"/>
      <c r="N975" s="224"/>
      <c r="O975" s="225"/>
      <c r="P975" s="225"/>
      <c r="Q975" s="225"/>
      <c r="R975" s="225"/>
      <c r="S975" s="225"/>
      <c r="T975" s="225"/>
      <c r="U975" s="225"/>
      <c r="V975" s="225"/>
      <c r="W975" s="225"/>
      <c r="X975" s="225"/>
      <c r="Y975" s="225"/>
      <c r="Z975" s="225"/>
    </row>
    <row r="976" spans="1:26" ht="15.75" customHeight="1">
      <c r="A976" s="224"/>
      <c r="B976" s="225"/>
      <c r="C976" s="225"/>
      <c r="D976" s="224"/>
      <c r="E976" s="225"/>
      <c r="F976" s="225"/>
      <c r="G976" s="225"/>
      <c r="H976" s="225"/>
      <c r="I976" s="225"/>
      <c r="J976" s="225"/>
      <c r="K976" s="225"/>
      <c r="L976" s="225"/>
      <c r="M976" s="225"/>
      <c r="N976" s="224"/>
      <c r="O976" s="225"/>
      <c r="P976" s="225"/>
      <c r="Q976" s="225"/>
      <c r="R976" s="225"/>
      <c r="S976" s="225"/>
      <c r="T976" s="225"/>
      <c r="U976" s="225"/>
      <c r="V976" s="225"/>
      <c r="W976" s="225"/>
      <c r="X976" s="225"/>
      <c r="Y976" s="225"/>
      <c r="Z976" s="225"/>
    </row>
    <row r="977" spans="1:26" ht="15.75" customHeight="1">
      <c r="A977" s="224"/>
      <c r="B977" s="225"/>
      <c r="C977" s="225"/>
      <c r="D977" s="224"/>
      <c r="E977" s="225"/>
      <c r="F977" s="225"/>
      <c r="G977" s="225"/>
      <c r="H977" s="225"/>
      <c r="I977" s="225"/>
      <c r="J977" s="225"/>
      <c r="K977" s="225"/>
      <c r="L977" s="225"/>
      <c r="M977" s="225"/>
      <c r="N977" s="224"/>
      <c r="O977" s="225"/>
      <c r="P977" s="225"/>
      <c r="Q977" s="225"/>
      <c r="R977" s="225"/>
      <c r="S977" s="225"/>
      <c r="T977" s="225"/>
      <c r="U977" s="225"/>
      <c r="V977" s="225"/>
      <c r="W977" s="225"/>
      <c r="X977" s="225"/>
      <c r="Y977" s="225"/>
      <c r="Z977" s="225"/>
    </row>
    <row r="978" spans="1:26" ht="15.75" customHeight="1">
      <c r="A978" s="224"/>
      <c r="B978" s="225"/>
      <c r="C978" s="225"/>
      <c r="D978" s="224"/>
      <c r="E978" s="225"/>
      <c r="F978" s="225"/>
      <c r="G978" s="225"/>
      <c r="H978" s="225"/>
      <c r="I978" s="225"/>
      <c r="J978" s="225"/>
      <c r="K978" s="225"/>
      <c r="L978" s="225"/>
      <c r="M978" s="225"/>
      <c r="N978" s="224"/>
      <c r="O978" s="225"/>
      <c r="P978" s="225"/>
      <c r="Q978" s="225"/>
      <c r="R978" s="225"/>
      <c r="S978" s="225"/>
      <c r="T978" s="225"/>
      <c r="U978" s="225"/>
      <c r="V978" s="225"/>
      <c r="W978" s="225"/>
      <c r="X978" s="225"/>
      <c r="Y978" s="225"/>
      <c r="Z978" s="225"/>
    </row>
    <row r="979" spans="1:26" ht="15.75" customHeight="1">
      <c r="A979" s="224"/>
      <c r="B979" s="225"/>
      <c r="C979" s="225"/>
      <c r="D979" s="224"/>
      <c r="E979" s="225"/>
      <c r="F979" s="225"/>
      <c r="G979" s="225"/>
      <c r="H979" s="225"/>
      <c r="I979" s="225"/>
      <c r="J979" s="225"/>
      <c r="K979" s="225"/>
      <c r="L979" s="225"/>
      <c r="M979" s="225"/>
      <c r="N979" s="224"/>
      <c r="O979" s="225"/>
      <c r="P979" s="225"/>
      <c r="Q979" s="225"/>
      <c r="R979" s="225"/>
      <c r="S979" s="225"/>
      <c r="T979" s="225"/>
      <c r="U979" s="225"/>
      <c r="V979" s="225"/>
      <c r="W979" s="225"/>
      <c r="X979" s="225"/>
      <c r="Y979" s="225"/>
      <c r="Z979" s="225"/>
    </row>
    <row r="980" spans="1:26" ht="15.75" customHeight="1">
      <c r="A980" s="224"/>
      <c r="B980" s="225"/>
      <c r="C980" s="225"/>
      <c r="D980" s="224"/>
      <c r="E980" s="225"/>
      <c r="F980" s="225"/>
      <c r="G980" s="225"/>
      <c r="H980" s="225"/>
      <c r="I980" s="225"/>
      <c r="J980" s="225"/>
      <c r="K980" s="225"/>
      <c r="L980" s="225"/>
      <c r="M980" s="225"/>
      <c r="N980" s="224"/>
      <c r="O980" s="225"/>
      <c r="P980" s="225"/>
      <c r="Q980" s="225"/>
      <c r="R980" s="225"/>
      <c r="S980" s="225"/>
      <c r="T980" s="225"/>
      <c r="U980" s="225"/>
      <c r="V980" s="225"/>
      <c r="W980" s="225"/>
      <c r="X980" s="225"/>
      <c r="Y980" s="225"/>
      <c r="Z980" s="225"/>
    </row>
    <row r="981" spans="1:26" ht="15.75" customHeight="1">
      <c r="A981" s="224"/>
      <c r="B981" s="225"/>
      <c r="C981" s="225"/>
      <c r="D981" s="224"/>
      <c r="E981" s="225"/>
      <c r="F981" s="225"/>
      <c r="G981" s="225"/>
      <c r="H981" s="225"/>
      <c r="I981" s="225"/>
      <c r="J981" s="225"/>
      <c r="K981" s="225"/>
      <c r="L981" s="225"/>
      <c r="M981" s="225"/>
      <c r="N981" s="224"/>
      <c r="O981" s="225"/>
      <c r="P981" s="225"/>
      <c r="Q981" s="225"/>
      <c r="R981" s="225"/>
      <c r="S981" s="225"/>
      <c r="T981" s="225"/>
      <c r="U981" s="225"/>
      <c r="V981" s="225"/>
      <c r="W981" s="225"/>
      <c r="X981" s="225"/>
      <c r="Y981" s="225"/>
      <c r="Z981" s="225"/>
    </row>
    <row r="982" spans="1:26" ht="15.75" customHeight="1">
      <c r="A982" s="224"/>
      <c r="B982" s="225"/>
      <c r="C982" s="225"/>
      <c r="D982" s="224"/>
      <c r="E982" s="225"/>
      <c r="F982" s="225"/>
      <c r="G982" s="225"/>
      <c r="H982" s="225"/>
      <c r="I982" s="225"/>
      <c r="J982" s="225"/>
      <c r="K982" s="225"/>
      <c r="L982" s="225"/>
      <c r="M982" s="225"/>
      <c r="N982" s="224"/>
      <c r="O982" s="225"/>
      <c r="P982" s="225"/>
      <c r="Q982" s="225"/>
      <c r="R982" s="225"/>
      <c r="S982" s="225"/>
      <c r="T982" s="225"/>
      <c r="U982" s="225"/>
      <c r="V982" s="225"/>
      <c r="W982" s="225"/>
      <c r="X982" s="225"/>
      <c r="Y982" s="225"/>
      <c r="Z982" s="225"/>
    </row>
    <row r="983" spans="1:26" ht="15.75" customHeight="1">
      <c r="A983" s="224"/>
      <c r="B983" s="225"/>
      <c r="C983" s="225"/>
      <c r="D983" s="224"/>
      <c r="E983" s="225"/>
      <c r="F983" s="225"/>
      <c r="G983" s="225"/>
      <c r="H983" s="225"/>
      <c r="I983" s="225"/>
      <c r="J983" s="225"/>
      <c r="K983" s="225"/>
      <c r="L983" s="225"/>
      <c r="M983" s="225"/>
      <c r="N983" s="224"/>
      <c r="O983" s="225"/>
      <c r="P983" s="225"/>
      <c r="Q983" s="225"/>
      <c r="R983" s="225"/>
      <c r="S983" s="225"/>
      <c r="T983" s="225"/>
      <c r="U983" s="225"/>
      <c r="V983" s="225"/>
      <c r="W983" s="225"/>
      <c r="X983" s="225"/>
      <c r="Y983" s="225"/>
      <c r="Z983" s="225"/>
    </row>
    <row r="984" spans="1:26" ht="15.75" customHeight="1">
      <c r="A984" s="224"/>
      <c r="B984" s="225"/>
      <c r="C984" s="225"/>
      <c r="D984" s="224"/>
      <c r="E984" s="225"/>
      <c r="F984" s="225"/>
      <c r="G984" s="225"/>
      <c r="H984" s="225"/>
      <c r="I984" s="225"/>
      <c r="J984" s="225"/>
      <c r="K984" s="225"/>
      <c r="L984" s="225"/>
      <c r="M984" s="225"/>
      <c r="N984" s="224"/>
      <c r="O984" s="225"/>
      <c r="P984" s="225"/>
      <c r="Q984" s="225"/>
      <c r="R984" s="225"/>
      <c r="S984" s="225"/>
      <c r="T984" s="225"/>
      <c r="U984" s="225"/>
      <c r="V984" s="225"/>
      <c r="W984" s="225"/>
      <c r="X984" s="225"/>
      <c r="Y984" s="225"/>
      <c r="Z984" s="225"/>
    </row>
    <row r="985" spans="1:26" ht="15.75" customHeight="1">
      <c r="A985" s="224"/>
      <c r="B985" s="225"/>
      <c r="C985" s="225"/>
      <c r="D985" s="224"/>
      <c r="E985" s="225"/>
      <c r="F985" s="225"/>
      <c r="G985" s="225"/>
      <c r="H985" s="225"/>
      <c r="I985" s="225"/>
      <c r="J985" s="225"/>
      <c r="K985" s="225"/>
      <c r="L985" s="225"/>
      <c r="M985" s="225"/>
      <c r="N985" s="224"/>
      <c r="O985" s="225"/>
      <c r="P985" s="225"/>
      <c r="Q985" s="225"/>
      <c r="R985" s="225"/>
      <c r="S985" s="225"/>
      <c r="T985" s="225"/>
      <c r="U985" s="225"/>
      <c r="V985" s="225"/>
      <c r="W985" s="225"/>
      <c r="X985" s="225"/>
      <c r="Y985" s="225"/>
      <c r="Z985" s="225"/>
    </row>
    <row r="986" spans="1:26" ht="15.75" customHeight="1">
      <c r="A986" s="224"/>
      <c r="B986" s="225"/>
      <c r="C986" s="225"/>
      <c r="D986" s="224"/>
      <c r="E986" s="225"/>
      <c r="F986" s="225"/>
      <c r="G986" s="225"/>
      <c r="H986" s="225"/>
      <c r="I986" s="225"/>
      <c r="J986" s="225"/>
      <c r="K986" s="225"/>
      <c r="L986" s="225"/>
      <c r="M986" s="225"/>
      <c r="N986" s="224"/>
      <c r="O986" s="225"/>
      <c r="P986" s="225"/>
      <c r="Q986" s="225"/>
      <c r="R986" s="225"/>
      <c r="S986" s="225"/>
      <c r="T986" s="225"/>
      <c r="U986" s="225"/>
      <c r="V986" s="225"/>
      <c r="W986" s="225"/>
      <c r="X986" s="225"/>
      <c r="Y986" s="225"/>
      <c r="Z986" s="225"/>
    </row>
    <row r="987" spans="1:26" ht="15.75" customHeight="1">
      <c r="A987" s="224"/>
      <c r="B987" s="225"/>
      <c r="C987" s="225"/>
      <c r="D987" s="224"/>
      <c r="E987" s="225"/>
      <c r="F987" s="225"/>
      <c r="G987" s="225"/>
      <c r="H987" s="225"/>
      <c r="I987" s="225"/>
      <c r="J987" s="225"/>
      <c r="K987" s="225"/>
      <c r="L987" s="225"/>
      <c r="M987" s="225"/>
      <c r="N987" s="224"/>
      <c r="O987" s="225"/>
      <c r="P987" s="225"/>
      <c r="Q987" s="225"/>
      <c r="R987" s="225"/>
      <c r="S987" s="225"/>
      <c r="T987" s="225"/>
      <c r="U987" s="225"/>
      <c r="V987" s="225"/>
      <c r="W987" s="225"/>
      <c r="X987" s="225"/>
      <c r="Y987" s="225"/>
      <c r="Z987" s="225"/>
    </row>
    <row r="988" spans="1:26" ht="15.75" customHeight="1">
      <c r="A988" s="224"/>
      <c r="B988" s="225"/>
      <c r="C988" s="225"/>
      <c r="D988" s="224"/>
      <c r="E988" s="225"/>
      <c r="F988" s="225"/>
      <c r="G988" s="225"/>
      <c r="H988" s="225"/>
      <c r="I988" s="225"/>
      <c r="J988" s="225"/>
      <c r="K988" s="225"/>
      <c r="L988" s="225"/>
      <c r="M988" s="225"/>
      <c r="N988" s="224"/>
      <c r="O988" s="225"/>
      <c r="P988" s="225"/>
      <c r="Q988" s="225"/>
      <c r="R988" s="225"/>
      <c r="S988" s="225"/>
      <c r="T988" s="225"/>
      <c r="U988" s="225"/>
      <c r="V988" s="225"/>
      <c r="W988" s="225"/>
      <c r="X988" s="225"/>
      <c r="Y988" s="225"/>
      <c r="Z988" s="225"/>
    </row>
    <row r="989" spans="1:26" ht="15.75" customHeight="1">
      <c r="A989" s="224"/>
      <c r="B989" s="225"/>
      <c r="C989" s="225"/>
      <c r="D989" s="224"/>
      <c r="E989" s="225"/>
      <c r="F989" s="225"/>
      <c r="G989" s="225"/>
      <c r="H989" s="225"/>
      <c r="I989" s="225"/>
      <c r="J989" s="225"/>
      <c r="K989" s="225"/>
      <c r="L989" s="225"/>
      <c r="M989" s="225"/>
      <c r="N989" s="224"/>
      <c r="O989" s="225"/>
      <c r="P989" s="225"/>
      <c r="Q989" s="225"/>
      <c r="R989" s="225"/>
      <c r="S989" s="225"/>
      <c r="T989" s="225"/>
      <c r="U989" s="225"/>
      <c r="V989" s="225"/>
      <c r="W989" s="225"/>
      <c r="X989" s="225"/>
      <c r="Y989" s="225"/>
      <c r="Z989" s="225"/>
    </row>
    <row r="990" spans="1:26" ht="15.75" customHeight="1">
      <c r="A990" s="224"/>
      <c r="B990" s="225"/>
      <c r="C990" s="225"/>
      <c r="D990" s="224"/>
      <c r="E990" s="225"/>
      <c r="F990" s="225"/>
      <c r="G990" s="225"/>
      <c r="H990" s="225"/>
      <c r="I990" s="225"/>
      <c r="J990" s="225"/>
      <c r="K990" s="225"/>
      <c r="L990" s="225"/>
      <c r="M990" s="225"/>
      <c r="N990" s="224"/>
      <c r="O990" s="225"/>
      <c r="P990" s="225"/>
      <c r="Q990" s="225"/>
      <c r="R990" s="225"/>
      <c r="S990" s="225"/>
      <c r="T990" s="225"/>
      <c r="U990" s="225"/>
      <c r="V990" s="225"/>
      <c r="W990" s="225"/>
      <c r="X990" s="225"/>
      <c r="Y990" s="225"/>
      <c r="Z990" s="225"/>
    </row>
    <row r="991" spans="1:26" ht="15.75" customHeight="1">
      <c r="A991" s="224"/>
      <c r="B991" s="225"/>
      <c r="C991" s="225"/>
      <c r="D991" s="224"/>
      <c r="E991" s="225"/>
      <c r="F991" s="225"/>
      <c r="G991" s="225"/>
      <c r="H991" s="225"/>
      <c r="I991" s="225"/>
      <c r="J991" s="225"/>
      <c r="K991" s="225"/>
      <c r="L991" s="225"/>
      <c r="M991" s="225"/>
      <c r="N991" s="224"/>
      <c r="O991" s="225"/>
      <c r="P991" s="225"/>
      <c r="Q991" s="225"/>
      <c r="R991" s="225"/>
      <c r="S991" s="225"/>
      <c r="T991" s="225"/>
      <c r="U991" s="225"/>
      <c r="V991" s="225"/>
      <c r="W991" s="225"/>
      <c r="X991" s="225"/>
      <c r="Y991" s="225"/>
      <c r="Z991" s="225"/>
    </row>
    <row r="992" spans="1:26" ht="15.75" customHeight="1">
      <c r="A992" s="224"/>
      <c r="B992" s="225"/>
      <c r="C992" s="225"/>
      <c r="D992" s="224"/>
      <c r="E992" s="225"/>
      <c r="F992" s="225"/>
      <c r="G992" s="225"/>
      <c r="H992" s="225"/>
      <c r="I992" s="225"/>
      <c r="J992" s="225"/>
      <c r="K992" s="225"/>
      <c r="L992" s="225"/>
      <c r="M992" s="225"/>
      <c r="N992" s="224"/>
      <c r="O992" s="225"/>
      <c r="P992" s="225"/>
      <c r="Q992" s="225"/>
      <c r="R992" s="225"/>
      <c r="S992" s="225"/>
      <c r="T992" s="225"/>
      <c r="U992" s="225"/>
      <c r="V992" s="225"/>
      <c r="W992" s="225"/>
      <c r="X992" s="225"/>
      <c r="Y992" s="225"/>
      <c r="Z992" s="225"/>
    </row>
    <row r="993" spans="1:26" ht="15.75" customHeight="1">
      <c r="A993" s="224"/>
      <c r="B993" s="225"/>
      <c r="C993" s="225"/>
      <c r="D993" s="224"/>
      <c r="E993" s="225"/>
      <c r="F993" s="225"/>
      <c r="G993" s="225"/>
      <c r="H993" s="225"/>
      <c r="I993" s="225"/>
      <c r="J993" s="225"/>
      <c r="K993" s="225"/>
      <c r="L993" s="225"/>
      <c r="M993" s="225"/>
      <c r="N993" s="224"/>
      <c r="O993" s="225"/>
      <c r="P993" s="225"/>
      <c r="Q993" s="225"/>
      <c r="R993" s="225"/>
      <c r="S993" s="225"/>
      <c r="T993" s="225"/>
      <c r="U993" s="225"/>
      <c r="V993" s="225"/>
      <c r="W993" s="225"/>
      <c r="X993" s="225"/>
      <c r="Y993" s="225"/>
      <c r="Z993" s="225"/>
    </row>
    <row r="994" spans="1:26" ht="15.75" customHeight="1">
      <c r="A994" s="224"/>
      <c r="B994" s="225"/>
      <c r="C994" s="225"/>
      <c r="D994" s="224"/>
      <c r="E994" s="225"/>
      <c r="F994" s="225"/>
      <c r="G994" s="225"/>
      <c r="H994" s="225"/>
      <c r="I994" s="225"/>
      <c r="J994" s="225"/>
      <c r="K994" s="225"/>
      <c r="L994" s="225"/>
      <c r="M994" s="225"/>
      <c r="N994" s="224"/>
      <c r="O994" s="225"/>
      <c r="P994" s="225"/>
      <c r="Q994" s="225"/>
      <c r="R994" s="225"/>
      <c r="S994" s="225"/>
      <c r="T994" s="225"/>
      <c r="U994" s="225"/>
      <c r="V994" s="225"/>
      <c r="W994" s="225"/>
      <c r="X994" s="225"/>
      <c r="Y994" s="225"/>
      <c r="Z994" s="225"/>
    </row>
    <row r="995" spans="1:26" ht="15.75" customHeight="1">
      <c r="A995" s="224"/>
      <c r="B995" s="225"/>
      <c r="C995" s="225"/>
      <c r="D995" s="224"/>
      <c r="E995" s="225"/>
      <c r="F995" s="225"/>
      <c r="G995" s="225"/>
      <c r="H995" s="225"/>
      <c r="I995" s="225"/>
      <c r="J995" s="225"/>
      <c r="K995" s="225"/>
      <c r="L995" s="225"/>
      <c r="M995" s="225"/>
      <c r="N995" s="224"/>
      <c r="O995" s="225"/>
      <c r="P995" s="225"/>
      <c r="Q995" s="225"/>
      <c r="R995" s="225"/>
      <c r="S995" s="225"/>
      <c r="T995" s="225"/>
      <c r="U995" s="225"/>
      <c r="V995" s="225"/>
      <c r="W995" s="225"/>
      <c r="X995" s="225"/>
      <c r="Y995" s="225"/>
      <c r="Z995" s="225"/>
    </row>
    <row r="996" spans="1:26" ht="15.75" customHeight="1">
      <c r="A996" s="224"/>
      <c r="B996" s="225"/>
      <c r="C996" s="225"/>
      <c r="D996" s="224"/>
      <c r="E996" s="225"/>
      <c r="F996" s="225"/>
      <c r="G996" s="225"/>
      <c r="H996" s="225"/>
      <c r="I996" s="225"/>
      <c r="J996" s="225"/>
      <c r="K996" s="225"/>
      <c r="L996" s="225"/>
      <c r="M996" s="225"/>
      <c r="N996" s="224"/>
      <c r="O996" s="225"/>
      <c r="P996" s="225"/>
      <c r="Q996" s="225"/>
      <c r="R996" s="225"/>
      <c r="S996" s="225"/>
      <c r="T996" s="225"/>
      <c r="U996" s="225"/>
      <c r="V996" s="225"/>
      <c r="W996" s="225"/>
      <c r="X996" s="225"/>
      <c r="Y996" s="225"/>
      <c r="Z996" s="225"/>
    </row>
    <row r="997" spans="1:26" ht="15.75" customHeight="1">
      <c r="A997" s="224"/>
      <c r="B997" s="225"/>
      <c r="C997" s="225"/>
      <c r="D997" s="224"/>
      <c r="E997" s="225"/>
      <c r="F997" s="225"/>
      <c r="G997" s="225"/>
      <c r="H997" s="225"/>
      <c r="I997" s="225"/>
      <c r="J997" s="225"/>
      <c r="K997" s="225"/>
      <c r="L997" s="225"/>
      <c r="M997" s="225"/>
      <c r="N997" s="224"/>
      <c r="O997" s="225"/>
      <c r="P997" s="225"/>
      <c r="Q997" s="225"/>
      <c r="R997" s="225"/>
      <c r="S997" s="225"/>
      <c r="T997" s="225"/>
      <c r="U997" s="225"/>
      <c r="V997" s="225"/>
      <c r="W997" s="225"/>
      <c r="X997" s="225"/>
      <c r="Y997" s="225"/>
      <c r="Z997" s="225"/>
    </row>
    <row r="998" spans="1:26" ht="15.75" customHeight="1">
      <c r="A998" s="224"/>
      <c r="B998" s="225"/>
      <c r="C998" s="225"/>
      <c r="D998" s="224"/>
      <c r="E998" s="225"/>
      <c r="F998" s="225"/>
      <c r="G998" s="225"/>
      <c r="H998" s="225"/>
      <c r="I998" s="225"/>
      <c r="J998" s="225"/>
      <c r="K998" s="225"/>
      <c r="L998" s="225"/>
      <c r="M998" s="225"/>
      <c r="N998" s="224"/>
      <c r="O998" s="225"/>
      <c r="P998" s="225"/>
      <c r="Q998" s="225"/>
      <c r="R998" s="225"/>
      <c r="S998" s="225"/>
      <c r="T998" s="225"/>
      <c r="U998" s="225"/>
      <c r="V998" s="225"/>
      <c r="W998" s="225"/>
      <c r="X998" s="225"/>
      <c r="Y998" s="225"/>
      <c r="Z998" s="225"/>
    </row>
    <row r="999" spans="1:26" ht="15.75" customHeight="1">
      <c r="A999" s="224"/>
      <c r="B999" s="225"/>
      <c r="C999" s="225"/>
      <c r="D999" s="224"/>
      <c r="E999" s="225"/>
      <c r="F999" s="225"/>
      <c r="G999" s="225"/>
      <c r="H999" s="225"/>
      <c r="I999" s="225"/>
      <c r="J999" s="225"/>
      <c r="K999" s="225"/>
      <c r="L999" s="225"/>
      <c r="M999" s="225"/>
      <c r="N999" s="224"/>
      <c r="O999" s="225"/>
      <c r="P999" s="225"/>
      <c r="Q999" s="225"/>
      <c r="R999" s="225"/>
      <c r="S999" s="225"/>
      <c r="T999" s="225"/>
      <c r="U999" s="225"/>
      <c r="V999" s="225"/>
      <c r="W999" s="225"/>
      <c r="X999" s="225"/>
      <c r="Y999" s="225"/>
      <c r="Z999" s="225"/>
    </row>
    <row r="1000" spans="1:26" ht="15.75" customHeight="1">
      <c r="A1000" s="224"/>
      <c r="B1000" s="225"/>
      <c r="C1000" s="225"/>
      <c r="D1000" s="224"/>
      <c r="E1000" s="225"/>
      <c r="F1000" s="225"/>
      <c r="G1000" s="225"/>
      <c r="H1000" s="225"/>
      <c r="I1000" s="225"/>
      <c r="J1000" s="225"/>
      <c r="K1000" s="225"/>
      <c r="L1000" s="225"/>
      <c r="M1000" s="225"/>
      <c r="N1000" s="224"/>
      <c r="O1000" s="225"/>
      <c r="P1000" s="225"/>
      <c r="Q1000" s="225"/>
      <c r="R1000" s="225"/>
      <c r="S1000" s="225"/>
      <c r="T1000" s="225"/>
      <c r="U1000" s="225"/>
      <c r="V1000" s="225"/>
      <c r="W1000" s="225"/>
      <c r="X1000" s="225"/>
      <c r="Y1000" s="225"/>
      <c r="Z1000" s="225"/>
    </row>
  </sheetData>
  <mergeCells count="34">
    <mergeCell ref="C2:H2"/>
    <mergeCell ref="C3:H3"/>
    <mergeCell ref="C4:H4"/>
    <mergeCell ref="B7:I7"/>
    <mergeCell ref="D25:E25"/>
    <mergeCell ref="G25:H25"/>
    <mergeCell ref="G9:H9"/>
    <mergeCell ref="C11:H14"/>
    <mergeCell ref="D22:E22"/>
    <mergeCell ref="G22:H22"/>
    <mergeCell ref="D24:E24"/>
    <mergeCell ref="G24:H24"/>
    <mergeCell ref="B36:B37"/>
    <mergeCell ref="D28:E28"/>
    <mergeCell ref="G28:H28"/>
    <mergeCell ref="D31:E31"/>
    <mergeCell ref="D33:E33"/>
    <mergeCell ref="D35:E35"/>
    <mergeCell ref="D26:E26"/>
    <mergeCell ref="G26:H26"/>
    <mergeCell ref="K7:T7"/>
    <mergeCell ref="K8:T52"/>
    <mergeCell ref="C9:D9"/>
    <mergeCell ref="C36:H51"/>
    <mergeCell ref="D18:E18"/>
    <mergeCell ref="G18:H18"/>
    <mergeCell ref="D19:E19"/>
    <mergeCell ref="G19:H19"/>
    <mergeCell ref="D20:E20"/>
    <mergeCell ref="G20:H20"/>
    <mergeCell ref="D21:E21"/>
    <mergeCell ref="G21:H21"/>
    <mergeCell ref="D27:E27"/>
    <mergeCell ref="G27:H27"/>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pane ySplit="6" topLeftCell="A7" activePane="bottomLeft" state="frozen"/>
      <selection pane="bottomLeft" activeCell="B8" sqref="B8"/>
    </sheetView>
  </sheetViews>
  <sheetFormatPr defaultColWidth="12.625" defaultRowHeight="15" customHeight="1"/>
  <cols>
    <col min="1" max="1" width="4" customWidth="1"/>
    <col min="2" max="2" width="40.125" customWidth="1"/>
    <col min="3" max="3" width="23.875" customWidth="1"/>
    <col min="4" max="5" width="20" customWidth="1"/>
    <col min="6" max="6" width="7.75" customWidth="1"/>
    <col min="7" max="7" width="4.5" customWidth="1"/>
    <col min="8" max="8" width="118.625" customWidth="1"/>
    <col min="9" max="9" width="20.5" customWidth="1"/>
    <col min="10" max="10" width="9.875" customWidth="1"/>
    <col min="11" max="11" width="9.625" customWidth="1"/>
    <col min="12" max="26" width="10" customWidth="1"/>
  </cols>
  <sheetData>
    <row r="1" spans="1:26">
      <c r="A1" s="224"/>
      <c r="B1" s="225"/>
      <c r="C1" s="225"/>
      <c r="D1" s="243"/>
      <c r="E1" s="243"/>
      <c r="F1" s="244"/>
      <c r="G1" s="225"/>
      <c r="H1" s="225"/>
      <c r="I1" s="225"/>
      <c r="J1" s="225"/>
      <c r="K1" s="225"/>
      <c r="L1" s="225"/>
      <c r="M1" s="224"/>
      <c r="N1" s="225"/>
      <c r="O1" s="225"/>
      <c r="P1" s="225"/>
      <c r="Q1" s="225"/>
      <c r="R1" s="225"/>
      <c r="S1" s="225"/>
      <c r="T1" s="225"/>
      <c r="U1" s="225"/>
      <c r="V1" s="225"/>
      <c r="W1" s="225"/>
      <c r="X1" s="225"/>
      <c r="Y1" s="225"/>
      <c r="Z1" s="225"/>
    </row>
    <row r="2" spans="1:26">
      <c r="A2" s="224"/>
      <c r="B2" s="85" t="s">
        <v>55</v>
      </c>
      <c r="C2" s="557" t="str">
        <f>IF(FRP!E6&lt;&gt;"",FRP!E6,"")</f>
        <v>RENOVACION CONTSEM 2018-2022</v>
      </c>
      <c r="D2" s="588"/>
      <c r="E2" s="588"/>
      <c r="F2" s="588"/>
      <c r="G2" s="583"/>
      <c r="H2" s="225"/>
      <c r="I2" s="225"/>
      <c r="J2" s="225"/>
      <c r="K2" s="245" t="s">
        <v>139</v>
      </c>
      <c r="L2" s="225"/>
      <c r="M2" s="224"/>
      <c r="N2" s="225"/>
      <c r="O2" s="225"/>
      <c r="P2" s="225"/>
      <c r="Q2" s="225"/>
      <c r="R2" s="225"/>
      <c r="S2" s="225"/>
      <c r="T2" s="225"/>
      <c r="U2" s="225"/>
      <c r="V2" s="225"/>
      <c r="W2" s="225"/>
      <c r="X2" s="225"/>
      <c r="Y2" s="225"/>
      <c r="Z2" s="225"/>
    </row>
    <row r="3" spans="1:26">
      <c r="A3" s="224"/>
      <c r="B3" s="85" t="s">
        <v>57</v>
      </c>
      <c r="C3" s="558" t="str">
        <f>IF(FRP!E7&lt;&gt;"",FRP!E7,"")</f>
        <v>NZ040294094</v>
      </c>
      <c r="D3" s="588"/>
      <c r="E3" s="588"/>
      <c r="F3" s="588"/>
      <c r="G3" s="583"/>
      <c r="H3" s="225"/>
      <c r="I3" s="225"/>
      <c r="J3" s="225"/>
      <c r="K3" s="225"/>
      <c r="L3" s="225"/>
      <c r="M3" s="224"/>
      <c r="N3" s="225"/>
      <c r="O3" s="225"/>
      <c r="P3" s="225"/>
      <c r="Q3" s="225"/>
      <c r="R3" s="225"/>
      <c r="S3" s="225"/>
      <c r="T3" s="225"/>
      <c r="U3" s="225"/>
      <c r="V3" s="225"/>
      <c r="W3" s="225"/>
      <c r="X3" s="225"/>
      <c r="Y3" s="225"/>
      <c r="Z3" s="225"/>
    </row>
    <row r="4" spans="1:26">
      <c r="A4" s="224"/>
      <c r="B4" s="96" t="s">
        <v>44</v>
      </c>
      <c r="C4" s="557" t="str">
        <f>IF(FRP!K3&lt;&gt;"",FRP!K3,"")</f>
        <v>SILVIA LAIGLESIA MARTÍNEZ</v>
      </c>
      <c r="D4" s="588"/>
      <c r="E4" s="588"/>
      <c r="F4" s="588"/>
      <c r="G4" s="583"/>
      <c r="H4" s="225"/>
      <c r="I4" s="225"/>
      <c r="J4" s="225"/>
      <c r="K4" s="225"/>
      <c r="L4" s="225"/>
      <c r="M4" s="224"/>
      <c r="N4" s="225"/>
      <c r="O4" s="225"/>
      <c r="P4" s="225"/>
      <c r="Q4" s="225"/>
      <c r="R4" s="225"/>
      <c r="S4" s="225"/>
      <c r="T4" s="225"/>
      <c r="U4" s="225"/>
      <c r="V4" s="225"/>
      <c r="W4" s="225"/>
      <c r="X4" s="225"/>
      <c r="Y4" s="225"/>
      <c r="Z4" s="225"/>
    </row>
    <row r="5" spans="1:26">
      <c r="A5" s="246"/>
      <c r="B5" s="225"/>
      <c r="C5" s="225"/>
      <c r="D5" s="224"/>
      <c r="E5" s="225"/>
      <c r="F5" s="225"/>
      <c r="G5" s="225"/>
      <c r="H5" s="225"/>
      <c r="I5" s="225"/>
      <c r="J5" s="225"/>
      <c r="K5" s="225"/>
      <c r="L5" s="225"/>
      <c r="M5" s="224"/>
      <c r="N5" s="225"/>
      <c r="O5" s="225"/>
      <c r="P5" s="225"/>
      <c r="Q5" s="225"/>
      <c r="R5" s="225"/>
      <c r="S5" s="225"/>
      <c r="T5" s="225"/>
      <c r="U5" s="225"/>
      <c r="V5" s="225"/>
      <c r="W5" s="225"/>
      <c r="X5" s="225"/>
      <c r="Y5" s="225"/>
      <c r="Z5" s="225"/>
    </row>
    <row r="6" spans="1:26">
      <c r="A6" s="224"/>
      <c r="B6" s="247" t="s">
        <v>140</v>
      </c>
      <c r="C6" s="248" t="s">
        <v>141</v>
      </c>
      <c r="D6" s="248" t="s">
        <v>142</v>
      </c>
      <c r="E6" s="458" t="s">
        <v>143</v>
      </c>
      <c r="F6" s="224" t="s">
        <v>144</v>
      </c>
      <c r="G6" s="225"/>
      <c r="H6" s="249" t="s">
        <v>145</v>
      </c>
      <c r="I6" s="225"/>
      <c r="J6" s="225"/>
      <c r="K6" s="225"/>
      <c r="L6" s="225"/>
      <c r="M6" s="224"/>
      <c r="N6" s="225"/>
      <c r="O6" s="225"/>
      <c r="P6" s="225"/>
      <c r="Q6" s="225"/>
      <c r="R6" s="225"/>
      <c r="S6" s="225"/>
      <c r="T6" s="225"/>
      <c r="U6" s="225"/>
      <c r="V6" s="225"/>
      <c r="W6" s="225"/>
      <c r="X6" s="225"/>
      <c r="Y6" s="225"/>
      <c r="Z6" s="225"/>
    </row>
    <row r="7" spans="1:26">
      <c r="A7" s="246"/>
      <c r="B7" s="250"/>
      <c r="C7" s="459"/>
      <c r="D7" s="459"/>
      <c r="E7" s="460"/>
      <c r="F7" s="251" t="str">
        <f t="shared" ref="F7:F15" si="0">IF(E7&lt;&gt;"",_xludf.DAYS(E7,D7),"")</f>
        <v/>
      </c>
      <c r="G7" s="246"/>
      <c r="H7" s="252"/>
      <c r="I7" s="246"/>
      <c r="J7" s="246"/>
      <c r="K7" s="246"/>
      <c r="L7" s="246"/>
      <c r="M7" s="246"/>
      <c r="N7" s="246"/>
      <c r="O7" s="246"/>
      <c r="P7" s="246"/>
      <c r="Q7" s="246"/>
      <c r="R7" s="246"/>
      <c r="S7" s="246"/>
      <c r="T7" s="246"/>
      <c r="U7" s="246"/>
      <c r="V7" s="246"/>
      <c r="W7" s="246"/>
      <c r="X7" s="246"/>
      <c r="Y7" s="246"/>
      <c r="Z7" s="246"/>
    </row>
    <row r="8" spans="1:26">
      <c r="A8" s="246"/>
      <c r="B8" s="250"/>
      <c r="C8" s="459"/>
      <c r="D8" s="459"/>
      <c r="E8" s="460"/>
      <c r="F8" s="251" t="str">
        <f t="shared" si="0"/>
        <v/>
      </c>
      <c r="G8" s="246"/>
      <c r="H8" s="252"/>
      <c r="I8" s="246"/>
      <c r="J8" s="246"/>
      <c r="K8" s="246"/>
      <c r="L8" s="246"/>
      <c r="M8" s="246"/>
      <c r="N8" s="246"/>
      <c r="O8" s="246"/>
      <c r="P8" s="246"/>
      <c r="Q8" s="246"/>
      <c r="R8" s="246"/>
      <c r="S8" s="246"/>
      <c r="T8" s="246"/>
      <c r="U8" s="246"/>
      <c r="V8" s="246"/>
      <c r="W8" s="246"/>
      <c r="X8" s="246"/>
      <c r="Y8" s="246"/>
      <c r="Z8" s="246"/>
    </row>
    <row r="9" spans="1:26">
      <c r="A9" s="246"/>
      <c r="B9" s="250"/>
      <c r="C9" s="459"/>
      <c r="D9" s="459"/>
      <c r="E9" s="460"/>
      <c r="F9" s="251" t="str">
        <f t="shared" si="0"/>
        <v/>
      </c>
      <c r="G9" s="246"/>
      <c r="H9" s="252"/>
      <c r="I9" s="246"/>
      <c r="J9" s="246"/>
      <c r="K9" s="246"/>
      <c r="L9" s="246"/>
      <c r="M9" s="246"/>
      <c r="N9" s="246"/>
      <c r="O9" s="246"/>
      <c r="P9" s="246"/>
      <c r="Q9" s="246"/>
      <c r="R9" s="246"/>
      <c r="S9" s="246"/>
      <c r="T9" s="246"/>
      <c r="U9" s="246"/>
      <c r="V9" s="246"/>
      <c r="W9" s="246"/>
      <c r="X9" s="246"/>
      <c r="Y9" s="246"/>
      <c r="Z9" s="246"/>
    </row>
    <row r="10" spans="1:26">
      <c r="A10" s="246"/>
      <c r="B10" s="250"/>
      <c r="C10" s="459"/>
      <c r="D10" s="459"/>
      <c r="E10" s="460"/>
      <c r="F10" s="251" t="str">
        <f t="shared" si="0"/>
        <v/>
      </c>
      <c r="G10" s="246"/>
      <c r="H10" s="252"/>
      <c r="I10" s="246"/>
      <c r="J10" s="246"/>
      <c r="K10" s="246"/>
      <c r="L10" s="246"/>
      <c r="M10" s="246"/>
      <c r="N10" s="246"/>
      <c r="O10" s="246"/>
      <c r="P10" s="246"/>
      <c r="Q10" s="246"/>
      <c r="R10" s="246"/>
      <c r="S10" s="246"/>
      <c r="T10" s="246"/>
      <c r="U10" s="246"/>
      <c r="V10" s="246"/>
      <c r="W10" s="246"/>
      <c r="X10" s="246"/>
      <c r="Y10" s="246"/>
      <c r="Z10" s="246"/>
    </row>
    <row r="11" spans="1:26">
      <c r="A11" s="246"/>
      <c r="B11" s="250"/>
      <c r="C11" s="459"/>
      <c r="D11" s="459"/>
      <c r="E11" s="460"/>
      <c r="F11" s="251" t="str">
        <f t="shared" si="0"/>
        <v/>
      </c>
      <c r="G11" s="246"/>
      <c r="H11" s="252"/>
      <c r="I11" s="246"/>
      <c r="J11" s="246"/>
      <c r="K11" s="246"/>
      <c r="L11" s="246"/>
      <c r="M11" s="246"/>
      <c r="N11" s="246"/>
      <c r="O11" s="246"/>
      <c r="P11" s="246"/>
      <c r="Q11" s="246"/>
      <c r="R11" s="246"/>
      <c r="S11" s="246"/>
      <c r="T11" s="246"/>
      <c r="U11" s="246"/>
      <c r="V11" s="246"/>
      <c r="W11" s="246"/>
      <c r="X11" s="246"/>
      <c r="Y11" s="246"/>
      <c r="Z11" s="246"/>
    </row>
    <row r="12" spans="1:26">
      <c r="A12" s="246"/>
      <c r="B12" s="250"/>
      <c r="C12" s="459"/>
      <c r="D12" s="253"/>
      <c r="E12" s="460"/>
      <c r="F12" s="251" t="str">
        <f t="shared" si="0"/>
        <v/>
      </c>
      <c r="G12" s="246"/>
      <c r="H12" s="254"/>
      <c r="I12" s="246"/>
      <c r="J12" s="246"/>
      <c r="K12" s="246"/>
      <c r="L12" s="246"/>
      <c r="M12" s="246"/>
      <c r="N12" s="246"/>
      <c r="O12" s="246"/>
      <c r="P12" s="246"/>
      <c r="Q12" s="246"/>
      <c r="R12" s="246"/>
      <c r="S12" s="246"/>
      <c r="T12" s="246"/>
      <c r="U12" s="246"/>
      <c r="V12" s="246"/>
      <c r="W12" s="246"/>
      <c r="X12" s="246"/>
      <c r="Y12" s="246"/>
      <c r="Z12" s="246"/>
    </row>
    <row r="13" spans="1:26">
      <c r="A13" s="246"/>
      <c r="B13" s="250"/>
      <c r="C13" s="459"/>
      <c r="D13" s="459"/>
      <c r="E13" s="460"/>
      <c r="F13" s="251" t="str">
        <f t="shared" si="0"/>
        <v/>
      </c>
      <c r="G13" s="246"/>
      <c r="H13" s="252"/>
      <c r="I13" s="246"/>
      <c r="J13" s="246"/>
      <c r="K13" s="246"/>
      <c r="L13" s="246"/>
      <c r="M13" s="246"/>
      <c r="N13" s="246"/>
      <c r="O13" s="246"/>
      <c r="P13" s="246"/>
      <c r="Q13" s="246"/>
      <c r="R13" s="246"/>
      <c r="S13" s="246"/>
      <c r="T13" s="246"/>
      <c r="U13" s="246"/>
      <c r="V13" s="246"/>
      <c r="W13" s="246"/>
      <c r="X13" s="246"/>
      <c r="Y13" s="246"/>
      <c r="Z13" s="246"/>
    </row>
    <row r="14" spans="1:26">
      <c r="A14" s="246"/>
      <c r="B14" s="461"/>
      <c r="C14" s="459"/>
      <c r="D14" s="459"/>
      <c r="E14" s="460"/>
      <c r="F14" s="251" t="str">
        <f t="shared" si="0"/>
        <v/>
      </c>
      <c r="G14" s="246"/>
      <c r="H14" s="252"/>
      <c r="I14" s="246"/>
      <c r="J14" s="246"/>
      <c r="K14" s="246"/>
      <c r="L14" s="246"/>
      <c r="M14" s="246"/>
      <c r="N14" s="246"/>
      <c r="O14" s="246"/>
      <c r="P14" s="246"/>
      <c r="Q14" s="246"/>
      <c r="R14" s="246"/>
      <c r="S14" s="246"/>
      <c r="T14" s="246"/>
      <c r="U14" s="246"/>
      <c r="V14" s="246"/>
      <c r="W14" s="246"/>
      <c r="X14" s="246"/>
      <c r="Y14" s="246"/>
      <c r="Z14" s="246"/>
    </row>
    <row r="15" spans="1:26">
      <c r="A15" s="224"/>
      <c r="B15" s="461"/>
      <c r="C15" s="459"/>
      <c r="D15" s="459"/>
      <c r="E15" s="460"/>
      <c r="F15" s="225" t="str">
        <f t="shared" si="0"/>
        <v/>
      </c>
      <c r="G15" s="225"/>
      <c r="H15" s="252"/>
      <c r="I15" s="225"/>
      <c r="J15" s="225"/>
      <c r="K15" s="225"/>
      <c r="L15" s="225"/>
      <c r="M15" s="224"/>
      <c r="N15" s="225"/>
      <c r="O15" s="225"/>
      <c r="P15" s="225"/>
      <c r="Q15" s="225"/>
      <c r="R15" s="225"/>
      <c r="S15" s="225"/>
      <c r="T15" s="225"/>
      <c r="U15" s="225"/>
      <c r="V15" s="225"/>
      <c r="W15" s="225"/>
      <c r="X15" s="225"/>
      <c r="Y15" s="225"/>
      <c r="Z15" s="225"/>
    </row>
    <row r="16" spans="1:26">
      <c r="A16" s="224"/>
      <c r="B16" s="250"/>
      <c r="C16" s="459"/>
      <c r="D16" s="459"/>
      <c r="E16" s="460"/>
      <c r="F16" s="225"/>
      <c r="G16" s="225"/>
      <c r="H16" s="252"/>
      <c r="I16" s="225"/>
      <c r="J16" s="225"/>
      <c r="K16" s="225"/>
      <c r="L16" s="225"/>
      <c r="M16" s="224"/>
      <c r="N16" s="225"/>
      <c r="O16" s="225"/>
      <c r="P16" s="225"/>
      <c r="Q16" s="225"/>
      <c r="R16" s="225"/>
      <c r="S16" s="225"/>
      <c r="T16" s="225"/>
      <c r="U16" s="225"/>
      <c r="V16" s="225"/>
      <c r="W16" s="225"/>
      <c r="X16" s="225"/>
      <c r="Y16" s="225"/>
      <c r="Z16" s="225"/>
    </row>
    <row r="17" spans="1:26">
      <c r="A17" s="224"/>
      <c r="B17" s="250"/>
      <c r="C17" s="459"/>
      <c r="D17" s="459"/>
      <c r="E17" s="460"/>
      <c r="F17" s="225"/>
      <c r="G17" s="225"/>
      <c r="H17" s="252"/>
      <c r="I17" s="225"/>
      <c r="J17" s="225"/>
      <c r="K17" s="225"/>
      <c r="L17" s="225"/>
      <c r="M17" s="224"/>
      <c r="N17" s="225"/>
      <c r="O17" s="225"/>
      <c r="P17" s="225"/>
      <c r="Q17" s="225"/>
      <c r="R17" s="225"/>
      <c r="S17" s="225"/>
      <c r="T17" s="225"/>
      <c r="U17" s="225"/>
      <c r="V17" s="225"/>
      <c r="W17" s="225"/>
      <c r="X17" s="225"/>
      <c r="Y17" s="225"/>
      <c r="Z17" s="225"/>
    </row>
    <row r="18" spans="1:26">
      <c r="A18" s="224"/>
      <c r="B18" s="250"/>
      <c r="C18" s="459"/>
      <c r="D18" s="459"/>
      <c r="E18" s="460"/>
      <c r="F18" s="225"/>
      <c r="G18" s="225"/>
      <c r="H18" s="252"/>
      <c r="I18" s="225"/>
      <c r="J18" s="225"/>
      <c r="K18" s="225"/>
      <c r="L18" s="225"/>
      <c r="M18" s="224"/>
      <c r="N18" s="225"/>
      <c r="O18" s="225"/>
      <c r="P18" s="225"/>
      <c r="Q18" s="225"/>
      <c r="R18" s="225"/>
      <c r="S18" s="225"/>
      <c r="T18" s="225"/>
      <c r="U18" s="225"/>
      <c r="V18" s="225"/>
      <c r="W18" s="225"/>
      <c r="X18" s="225"/>
      <c r="Y18" s="225"/>
      <c r="Z18" s="225"/>
    </row>
    <row r="19" spans="1:26">
      <c r="A19" s="224"/>
      <c r="B19" s="250"/>
      <c r="C19" s="459"/>
      <c r="D19" s="459"/>
      <c r="E19" s="460"/>
      <c r="F19" s="225"/>
      <c r="G19" s="225"/>
      <c r="H19" s="252"/>
      <c r="I19" s="225"/>
      <c r="J19" s="225"/>
      <c r="K19" s="225"/>
      <c r="L19" s="225"/>
      <c r="M19" s="224"/>
      <c r="N19" s="225"/>
      <c r="O19" s="225"/>
      <c r="P19" s="225"/>
      <c r="Q19" s="225"/>
      <c r="R19" s="225"/>
      <c r="S19" s="225"/>
      <c r="T19" s="225"/>
      <c r="U19" s="225"/>
      <c r="V19" s="225"/>
      <c r="W19" s="225"/>
      <c r="X19" s="225"/>
      <c r="Y19" s="225"/>
      <c r="Z19" s="225"/>
    </row>
    <row r="20" spans="1:26">
      <c r="A20" s="224"/>
      <c r="B20" s="250"/>
      <c r="C20" s="459"/>
      <c r="D20" s="459"/>
      <c r="E20" s="460"/>
      <c r="F20" s="225"/>
      <c r="G20" s="225"/>
      <c r="H20" s="252"/>
      <c r="I20" s="225"/>
      <c r="J20" s="225"/>
      <c r="K20" s="225"/>
      <c r="L20" s="225"/>
      <c r="M20" s="224"/>
      <c r="N20" s="225"/>
      <c r="O20" s="225"/>
      <c r="P20" s="225"/>
      <c r="Q20" s="225"/>
      <c r="R20" s="225"/>
      <c r="S20" s="225"/>
      <c r="T20" s="225"/>
      <c r="U20" s="225"/>
      <c r="V20" s="225"/>
      <c r="W20" s="225"/>
      <c r="X20" s="225"/>
      <c r="Y20" s="225"/>
      <c r="Z20" s="225"/>
    </row>
    <row r="21" spans="1:26" ht="15.75" customHeight="1">
      <c r="A21" s="224"/>
      <c r="B21" s="250"/>
      <c r="C21" s="459"/>
      <c r="D21" s="459"/>
      <c r="E21" s="460"/>
      <c r="F21" s="225"/>
      <c r="G21" s="225"/>
      <c r="H21" s="252"/>
      <c r="I21" s="225"/>
      <c r="J21" s="225"/>
      <c r="K21" s="225"/>
      <c r="L21" s="225"/>
      <c r="M21" s="224"/>
      <c r="N21" s="225"/>
      <c r="O21" s="225"/>
      <c r="P21" s="225"/>
      <c r="Q21" s="225"/>
      <c r="R21" s="225"/>
      <c r="S21" s="225"/>
      <c r="T21" s="225"/>
      <c r="U21" s="225"/>
      <c r="V21" s="225"/>
      <c r="W21" s="225"/>
      <c r="X21" s="225"/>
      <c r="Y21" s="225"/>
      <c r="Z21" s="225"/>
    </row>
    <row r="22" spans="1:26" ht="15.75" customHeight="1">
      <c r="A22" s="224"/>
      <c r="B22" s="250"/>
      <c r="C22" s="459"/>
      <c r="D22" s="459"/>
      <c r="E22" s="460"/>
      <c r="F22" s="225"/>
      <c r="G22" s="225"/>
      <c r="H22" s="252"/>
      <c r="I22" s="225"/>
      <c r="J22" s="225"/>
      <c r="K22" s="225"/>
      <c r="L22" s="225"/>
      <c r="M22" s="224"/>
      <c r="N22" s="225"/>
      <c r="O22" s="225"/>
      <c r="P22" s="225"/>
      <c r="Q22" s="225"/>
      <c r="R22" s="225"/>
      <c r="S22" s="225"/>
      <c r="T22" s="225"/>
      <c r="U22" s="225"/>
      <c r="V22" s="225"/>
      <c r="W22" s="225"/>
      <c r="X22" s="225"/>
      <c r="Y22" s="225"/>
      <c r="Z22" s="225"/>
    </row>
    <row r="23" spans="1:26" ht="15.75" customHeight="1">
      <c r="A23" s="224"/>
      <c r="B23" s="250"/>
      <c r="C23" s="459"/>
      <c r="D23" s="459"/>
      <c r="E23" s="460"/>
      <c r="F23" s="225"/>
      <c r="G23" s="225"/>
      <c r="H23" s="252"/>
      <c r="I23" s="225"/>
      <c r="J23" s="225"/>
      <c r="K23" s="225"/>
      <c r="L23" s="225"/>
      <c r="M23" s="224"/>
      <c r="N23" s="225"/>
      <c r="O23" s="225"/>
      <c r="P23" s="225"/>
      <c r="Q23" s="225"/>
      <c r="R23" s="225"/>
      <c r="S23" s="225"/>
      <c r="T23" s="225"/>
      <c r="U23" s="225"/>
      <c r="V23" s="225"/>
      <c r="W23" s="225"/>
      <c r="X23" s="225"/>
      <c r="Y23" s="225"/>
      <c r="Z23" s="225"/>
    </row>
    <row r="24" spans="1:26" ht="15.75" customHeight="1">
      <c r="A24" s="224"/>
      <c r="B24" s="250"/>
      <c r="C24" s="459"/>
      <c r="D24" s="459"/>
      <c r="E24" s="460"/>
      <c r="F24" s="225"/>
      <c r="G24" s="225"/>
      <c r="H24" s="252"/>
      <c r="I24" s="225"/>
      <c r="J24" s="225"/>
      <c r="K24" s="225"/>
      <c r="L24" s="225"/>
      <c r="M24" s="224"/>
      <c r="N24" s="225"/>
      <c r="O24" s="225"/>
      <c r="P24" s="225"/>
      <c r="Q24" s="225"/>
      <c r="R24" s="225"/>
      <c r="S24" s="225"/>
      <c r="T24" s="225"/>
      <c r="U24" s="225"/>
      <c r="V24" s="225"/>
      <c r="W24" s="225"/>
      <c r="X24" s="225"/>
      <c r="Y24" s="225"/>
      <c r="Z24" s="225"/>
    </row>
    <row r="25" spans="1:26" ht="15.75" customHeight="1">
      <c r="A25" s="224"/>
      <c r="B25" s="250"/>
      <c r="C25" s="459"/>
      <c r="D25" s="459"/>
      <c r="E25" s="460"/>
      <c r="F25" s="225"/>
      <c r="G25" s="225"/>
      <c r="H25" s="252"/>
      <c r="I25" s="225"/>
      <c r="J25" s="225"/>
      <c r="K25" s="225"/>
      <c r="L25" s="225"/>
      <c r="M25" s="224"/>
      <c r="N25" s="225"/>
      <c r="O25" s="225"/>
      <c r="P25" s="225"/>
      <c r="Q25" s="225"/>
      <c r="R25" s="225"/>
      <c r="S25" s="225"/>
      <c r="T25" s="225"/>
      <c r="U25" s="225"/>
      <c r="V25" s="225"/>
      <c r="W25" s="225"/>
      <c r="X25" s="225"/>
      <c r="Y25" s="225"/>
      <c r="Z25" s="225"/>
    </row>
    <row r="26" spans="1:26" ht="15.75" customHeight="1">
      <c r="A26" s="224"/>
      <c r="B26" s="255"/>
      <c r="C26" s="256"/>
      <c r="D26" s="256"/>
      <c r="E26" s="462"/>
      <c r="F26" s="225"/>
      <c r="G26" s="225"/>
      <c r="H26" s="463"/>
      <c r="I26" s="225"/>
      <c r="J26" s="225"/>
      <c r="K26" s="225"/>
      <c r="L26" s="225"/>
      <c r="M26" s="224"/>
      <c r="N26" s="225"/>
      <c r="O26" s="225"/>
      <c r="P26" s="225"/>
      <c r="Q26" s="225"/>
      <c r="R26" s="225"/>
      <c r="S26" s="225"/>
      <c r="T26" s="225"/>
      <c r="U26" s="225"/>
      <c r="V26" s="225"/>
      <c r="W26" s="225"/>
      <c r="X26" s="225"/>
      <c r="Y26" s="225"/>
      <c r="Z26" s="225"/>
    </row>
    <row r="27" spans="1:26" ht="15.75" customHeight="1">
      <c r="A27" s="224"/>
      <c r="B27" s="225"/>
      <c r="C27" s="225"/>
      <c r="D27" s="224"/>
      <c r="E27" s="225"/>
      <c r="F27" s="225"/>
      <c r="G27" s="225"/>
      <c r="H27" s="225"/>
      <c r="I27" s="225"/>
      <c r="J27" s="225"/>
      <c r="K27" s="225"/>
      <c r="L27" s="225"/>
      <c r="M27" s="224"/>
      <c r="N27" s="225"/>
      <c r="O27" s="225"/>
      <c r="P27" s="225"/>
      <c r="Q27" s="225"/>
      <c r="R27" s="225"/>
      <c r="S27" s="225"/>
      <c r="T27" s="225"/>
      <c r="U27" s="225"/>
      <c r="V27" s="225"/>
      <c r="W27" s="225"/>
      <c r="X27" s="225"/>
      <c r="Y27" s="225"/>
      <c r="Z27" s="225"/>
    </row>
    <row r="28" spans="1:26" ht="15.75" customHeight="1">
      <c r="A28" s="224"/>
      <c r="B28" s="225"/>
      <c r="C28" s="225"/>
      <c r="D28" s="224"/>
      <c r="E28" s="225"/>
      <c r="F28" s="225"/>
      <c r="G28" s="225"/>
      <c r="H28" s="225"/>
      <c r="I28" s="225"/>
      <c r="J28" s="225"/>
      <c r="K28" s="225"/>
      <c r="L28" s="225"/>
      <c r="M28" s="224"/>
      <c r="N28" s="225"/>
      <c r="O28" s="225"/>
      <c r="P28" s="225"/>
      <c r="Q28" s="225"/>
      <c r="R28" s="225"/>
      <c r="S28" s="225"/>
      <c r="T28" s="225"/>
      <c r="U28" s="225"/>
      <c r="V28" s="225"/>
      <c r="W28" s="225"/>
      <c r="X28" s="225"/>
      <c r="Y28" s="225"/>
      <c r="Z28" s="225"/>
    </row>
    <row r="29" spans="1:26" ht="15.75" customHeight="1">
      <c r="A29" s="224"/>
      <c r="B29" s="225"/>
      <c r="C29" s="225"/>
      <c r="D29" s="224"/>
      <c r="E29" s="225"/>
      <c r="F29" s="225"/>
      <c r="G29" s="225"/>
      <c r="H29" s="225"/>
      <c r="I29" s="225"/>
      <c r="J29" s="225"/>
      <c r="K29" s="225"/>
      <c r="L29" s="225"/>
      <c r="M29" s="224"/>
      <c r="N29" s="225"/>
      <c r="O29" s="225"/>
      <c r="P29" s="225"/>
      <c r="Q29" s="225"/>
      <c r="R29" s="225"/>
      <c r="S29" s="225"/>
      <c r="T29" s="225"/>
      <c r="U29" s="225"/>
      <c r="V29" s="225"/>
      <c r="W29" s="225"/>
      <c r="X29" s="225"/>
      <c r="Y29" s="225"/>
      <c r="Z29" s="225"/>
    </row>
    <row r="30" spans="1:26" ht="15.75" customHeight="1">
      <c r="A30" s="224"/>
      <c r="B30" s="225"/>
      <c r="C30" s="225"/>
      <c r="D30" s="224"/>
      <c r="E30" s="225"/>
      <c r="F30" s="225"/>
      <c r="G30" s="225"/>
      <c r="H30" s="225"/>
      <c r="I30" s="225"/>
      <c r="J30" s="225"/>
      <c r="K30" s="225"/>
      <c r="L30" s="225"/>
      <c r="M30" s="224"/>
      <c r="N30" s="225"/>
      <c r="O30" s="225"/>
      <c r="P30" s="225"/>
      <c r="Q30" s="225"/>
      <c r="R30" s="225"/>
      <c r="S30" s="225"/>
      <c r="T30" s="225"/>
      <c r="U30" s="225"/>
      <c r="V30" s="225"/>
      <c r="W30" s="225"/>
      <c r="X30" s="225"/>
      <c r="Y30" s="225"/>
      <c r="Z30" s="225"/>
    </row>
    <row r="31" spans="1:26" ht="15.75" customHeight="1">
      <c r="A31" s="224"/>
      <c r="B31" s="225"/>
      <c r="C31" s="225"/>
      <c r="D31" s="224"/>
      <c r="E31" s="225"/>
      <c r="F31" s="225"/>
      <c r="G31" s="225"/>
      <c r="H31" s="225"/>
      <c r="I31" s="225"/>
      <c r="J31" s="225"/>
      <c r="K31" s="225"/>
      <c r="L31" s="225"/>
      <c r="M31" s="224"/>
      <c r="N31" s="225"/>
      <c r="O31" s="225"/>
      <c r="P31" s="225"/>
      <c r="Q31" s="225"/>
      <c r="R31" s="225"/>
      <c r="S31" s="225"/>
      <c r="T31" s="225"/>
      <c r="U31" s="225"/>
      <c r="V31" s="225"/>
      <c r="W31" s="225"/>
      <c r="X31" s="225"/>
      <c r="Y31" s="225"/>
      <c r="Z31" s="225"/>
    </row>
    <row r="32" spans="1:26" ht="15.75" customHeight="1">
      <c r="A32" s="224"/>
      <c r="B32" s="225"/>
      <c r="C32" s="225"/>
      <c r="D32" s="224"/>
      <c r="E32" s="225"/>
      <c r="F32" s="225"/>
      <c r="G32" s="225"/>
      <c r="H32" s="225"/>
      <c r="I32" s="225"/>
      <c r="J32" s="225"/>
      <c r="K32" s="225"/>
      <c r="L32" s="225"/>
      <c r="M32" s="224"/>
      <c r="N32" s="225"/>
      <c r="O32" s="225"/>
      <c r="P32" s="225"/>
      <c r="Q32" s="225"/>
      <c r="R32" s="225"/>
      <c r="S32" s="225"/>
      <c r="T32" s="225"/>
      <c r="U32" s="225"/>
      <c r="V32" s="225"/>
      <c r="W32" s="225"/>
      <c r="X32" s="225"/>
      <c r="Y32" s="225"/>
      <c r="Z32" s="225"/>
    </row>
    <row r="33" spans="1:26" ht="15.75" customHeight="1">
      <c r="A33" s="224"/>
      <c r="B33" s="225"/>
      <c r="C33" s="225"/>
      <c r="D33" s="224"/>
      <c r="E33" s="225"/>
      <c r="F33" s="225"/>
      <c r="G33" s="225"/>
      <c r="H33" s="225"/>
      <c r="I33" s="225"/>
      <c r="J33" s="225"/>
      <c r="K33" s="225"/>
      <c r="L33" s="225"/>
      <c r="M33" s="224"/>
      <c r="N33" s="225"/>
      <c r="O33" s="225"/>
      <c r="P33" s="225"/>
      <c r="Q33" s="225"/>
      <c r="R33" s="225"/>
      <c r="S33" s="225"/>
      <c r="T33" s="225"/>
      <c r="U33" s="225"/>
      <c r="V33" s="225"/>
      <c r="W33" s="225"/>
      <c r="X33" s="225"/>
      <c r="Y33" s="225"/>
      <c r="Z33" s="225"/>
    </row>
    <row r="34" spans="1:26" ht="15.75" customHeight="1">
      <c r="A34" s="224"/>
      <c r="B34" s="225"/>
      <c r="C34" s="225"/>
      <c r="D34" s="224"/>
      <c r="E34" s="225"/>
      <c r="F34" s="225"/>
      <c r="G34" s="225"/>
      <c r="H34" s="225"/>
      <c r="I34" s="225"/>
      <c r="J34" s="225"/>
      <c r="K34" s="225"/>
      <c r="L34" s="225"/>
      <c r="M34" s="224"/>
      <c r="N34" s="225"/>
      <c r="O34" s="225"/>
      <c r="P34" s="225"/>
      <c r="Q34" s="225"/>
      <c r="R34" s="225"/>
      <c r="S34" s="225"/>
      <c r="T34" s="225"/>
      <c r="U34" s="225"/>
      <c r="V34" s="225"/>
      <c r="W34" s="225"/>
      <c r="X34" s="225"/>
      <c r="Y34" s="225"/>
      <c r="Z34" s="225"/>
    </row>
    <row r="35" spans="1:26" ht="15.75" customHeight="1">
      <c r="A35" s="224"/>
      <c r="B35" s="225"/>
      <c r="C35" s="225"/>
      <c r="D35" s="224"/>
      <c r="E35" s="225"/>
      <c r="F35" s="225"/>
      <c r="G35" s="225"/>
      <c r="H35" s="225"/>
      <c r="I35" s="225"/>
      <c r="J35" s="225"/>
      <c r="K35" s="225"/>
      <c r="L35" s="225"/>
      <c r="M35" s="224"/>
      <c r="N35" s="225"/>
      <c r="O35" s="225"/>
      <c r="P35" s="225"/>
      <c r="Q35" s="225"/>
      <c r="R35" s="225"/>
      <c r="S35" s="225"/>
      <c r="T35" s="225"/>
      <c r="U35" s="225"/>
      <c r="V35" s="225"/>
      <c r="W35" s="225"/>
      <c r="X35" s="225"/>
      <c r="Y35" s="225"/>
      <c r="Z35" s="225"/>
    </row>
    <row r="36" spans="1:26" ht="15.75" customHeight="1">
      <c r="A36" s="224"/>
      <c r="B36" s="225"/>
      <c r="C36" s="225"/>
      <c r="D36" s="224"/>
      <c r="E36" s="225"/>
      <c r="F36" s="225"/>
      <c r="G36" s="225"/>
      <c r="H36" s="225"/>
      <c r="I36" s="225"/>
      <c r="J36" s="225"/>
      <c r="K36" s="225"/>
      <c r="L36" s="225"/>
      <c r="M36" s="224"/>
      <c r="N36" s="225"/>
      <c r="O36" s="225"/>
      <c r="P36" s="225"/>
      <c r="Q36" s="225"/>
      <c r="R36" s="225"/>
      <c r="S36" s="225"/>
      <c r="T36" s="225"/>
      <c r="U36" s="225"/>
      <c r="V36" s="225"/>
      <c r="W36" s="225"/>
      <c r="X36" s="225"/>
      <c r="Y36" s="225"/>
      <c r="Z36" s="225"/>
    </row>
    <row r="37" spans="1:26" ht="15.75" customHeight="1">
      <c r="A37" s="224"/>
      <c r="B37" s="225"/>
      <c r="C37" s="225"/>
      <c r="D37" s="224"/>
      <c r="E37" s="225"/>
      <c r="F37" s="225"/>
      <c r="G37" s="225"/>
      <c r="H37" s="225"/>
      <c r="I37" s="225"/>
      <c r="J37" s="225"/>
      <c r="K37" s="225"/>
      <c r="L37" s="225"/>
      <c r="M37" s="224"/>
      <c r="N37" s="225"/>
      <c r="O37" s="225"/>
      <c r="P37" s="225"/>
      <c r="Q37" s="225"/>
      <c r="R37" s="225"/>
      <c r="S37" s="225"/>
      <c r="T37" s="225"/>
      <c r="U37" s="225"/>
      <c r="V37" s="225"/>
      <c r="W37" s="225"/>
      <c r="X37" s="225"/>
      <c r="Y37" s="225"/>
      <c r="Z37" s="225"/>
    </row>
    <row r="38" spans="1:26" ht="15.75" customHeight="1">
      <c r="A38" s="224"/>
      <c r="B38" s="225"/>
      <c r="C38" s="225"/>
      <c r="D38" s="224"/>
      <c r="E38" s="225"/>
      <c r="F38" s="225"/>
      <c r="G38" s="225"/>
      <c r="H38" s="225"/>
      <c r="I38" s="225"/>
      <c r="J38" s="225"/>
      <c r="K38" s="225"/>
      <c r="L38" s="225"/>
      <c r="M38" s="224"/>
      <c r="N38" s="225"/>
      <c r="O38" s="225"/>
      <c r="P38" s="225"/>
      <c r="Q38" s="225"/>
      <c r="R38" s="225"/>
      <c r="S38" s="225"/>
      <c r="T38" s="225"/>
      <c r="U38" s="225"/>
      <c r="V38" s="225"/>
      <c r="W38" s="225"/>
      <c r="X38" s="225"/>
      <c r="Y38" s="225"/>
      <c r="Z38" s="225"/>
    </row>
    <row r="39" spans="1:26" ht="15.75" customHeight="1">
      <c r="A39" s="224"/>
      <c r="B39" s="225"/>
      <c r="C39" s="225"/>
      <c r="D39" s="224"/>
      <c r="E39" s="225"/>
      <c r="F39" s="225"/>
      <c r="G39" s="225"/>
      <c r="H39" s="225"/>
      <c r="I39" s="225"/>
      <c r="J39" s="225"/>
      <c r="K39" s="225"/>
      <c r="L39" s="225"/>
      <c r="M39" s="224"/>
      <c r="N39" s="225"/>
      <c r="O39" s="225"/>
      <c r="P39" s="225"/>
      <c r="Q39" s="225"/>
      <c r="R39" s="225"/>
      <c r="S39" s="225"/>
      <c r="T39" s="225"/>
      <c r="U39" s="225"/>
      <c r="V39" s="225"/>
      <c r="W39" s="225"/>
      <c r="X39" s="225"/>
      <c r="Y39" s="225"/>
      <c r="Z39" s="225"/>
    </row>
    <row r="40" spans="1:26" ht="15.75" customHeight="1">
      <c r="A40" s="224"/>
      <c r="B40" s="225"/>
      <c r="C40" s="225"/>
      <c r="D40" s="224"/>
      <c r="E40" s="225"/>
      <c r="F40" s="225"/>
      <c r="G40" s="225"/>
      <c r="H40" s="225"/>
      <c r="I40" s="225"/>
      <c r="J40" s="225"/>
      <c r="K40" s="225"/>
      <c r="L40" s="225"/>
      <c r="M40" s="224"/>
      <c r="N40" s="225"/>
      <c r="O40" s="225"/>
      <c r="P40" s="225"/>
      <c r="Q40" s="225"/>
      <c r="R40" s="225"/>
      <c r="S40" s="225"/>
      <c r="T40" s="225"/>
      <c r="U40" s="225"/>
      <c r="V40" s="225"/>
      <c r="W40" s="225"/>
      <c r="X40" s="225"/>
      <c r="Y40" s="225"/>
      <c r="Z40" s="225"/>
    </row>
    <row r="41" spans="1:26" ht="15.75" customHeight="1">
      <c r="A41" s="224"/>
      <c r="B41" s="225"/>
      <c r="C41" s="225"/>
      <c r="D41" s="224"/>
      <c r="E41" s="225"/>
      <c r="F41" s="225"/>
      <c r="G41" s="225"/>
      <c r="H41" s="225"/>
      <c r="I41" s="225"/>
      <c r="J41" s="225"/>
      <c r="K41" s="225"/>
      <c r="L41" s="225"/>
      <c r="M41" s="224"/>
      <c r="N41" s="225"/>
      <c r="O41" s="225"/>
      <c r="P41" s="225"/>
      <c r="Q41" s="225"/>
      <c r="R41" s="225"/>
      <c r="S41" s="225"/>
      <c r="T41" s="225"/>
      <c r="U41" s="225"/>
      <c r="V41" s="225"/>
      <c r="W41" s="225"/>
      <c r="X41" s="225"/>
      <c r="Y41" s="225"/>
      <c r="Z41" s="225"/>
    </row>
    <row r="42" spans="1:26" ht="15.75" customHeight="1">
      <c r="A42" s="224"/>
      <c r="B42" s="225"/>
      <c r="C42" s="225"/>
      <c r="D42" s="224"/>
      <c r="E42" s="225"/>
      <c r="F42" s="225"/>
      <c r="G42" s="225"/>
      <c r="H42" s="225"/>
      <c r="I42" s="225"/>
      <c r="J42" s="225"/>
      <c r="K42" s="225"/>
      <c r="L42" s="225"/>
      <c r="M42" s="224"/>
      <c r="N42" s="225"/>
      <c r="O42" s="225"/>
      <c r="P42" s="225"/>
      <c r="Q42" s="225"/>
      <c r="R42" s="225"/>
      <c r="S42" s="225"/>
      <c r="T42" s="225"/>
      <c r="U42" s="225"/>
      <c r="V42" s="225"/>
      <c r="W42" s="225"/>
      <c r="X42" s="225"/>
      <c r="Y42" s="225"/>
      <c r="Z42" s="225"/>
    </row>
    <row r="43" spans="1:26" ht="15.75" customHeight="1">
      <c r="A43" s="224"/>
      <c r="B43" s="225"/>
      <c r="C43" s="225"/>
      <c r="D43" s="224"/>
      <c r="E43" s="225"/>
      <c r="F43" s="225"/>
      <c r="G43" s="225"/>
      <c r="H43" s="225"/>
      <c r="I43" s="225"/>
      <c r="J43" s="225"/>
      <c r="K43" s="225"/>
      <c r="L43" s="225"/>
      <c r="M43" s="224"/>
      <c r="N43" s="225"/>
      <c r="O43" s="225"/>
      <c r="P43" s="225"/>
      <c r="Q43" s="225"/>
      <c r="R43" s="225"/>
      <c r="S43" s="225"/>
      <c r="T43" s="225"/>
      <c r="U43" s="225"/>
      <c r="V43" s="225"/>
      <c r="W43" s="225"/>
      <c r="X43" s="225"/>
      <c r="Y43" s="225"/>
      <c r="Z43" s="225"/>
    </row>
    <row r="44" spans="1:26" ht="15.75" customHeight="1">
      <c r="A44" s="224"/>
      <c r="B44" s="225"/>
      <c r="C44" s="225"/>
      <c r="D44" s="224"/>
      <c r="E44" s="225"/>
      <c r="F44" s="225"/>
      <c r="G44" s="225"/>
      <c r="H44" s="225"/>
      <c r="I44" s="225"/>
      <c r="J44" s="225"/>
      <c r="K44" s="225"/>
      <c r="L44" s="225"/>
      <c r="M44" s="224"/>
      <c r="N44" s="225"/>
      <c r="O44" s="225"/>
      <c r="P44" s="225"/>
      <c r="Q44" s="225"/>
      <c r="R44" s="225"/>
      <c r="S44" s="225"/>
      <c r="T44" s="225"/>
      <c r="U44" s="225"/>
      <c r="V44" s="225"/>
      <c r="W44" s="225"/>
      <c r="X44" s="225"/>
      <c r="Y44" s="225"/>
      <c r="Z44" s="225"/>
    </row>
    <row r="45" spans="1:26" ht="15.75" customHeight="1">
      <c r="A45" s="224"/>
      <c r="B45" s="225"/>
      <c r="C45" s="225"/>
      <c r="D45" s="224"/>
      <c r="E45" s="225"/>
      <c r="F45" s="225"/>
      <c r="G45" s="225"/>
      <c r="H45" s="225"/>
      <c r="I45" s="225"/>
      <c r="J45" s="225"/>
      <c r="K45" s="225"/>
      <c r="L45" s="225"/>
      <c r="M45" s="224"/>
      <c r="N45" s="225"/>
      <c r="O45" s="225"/>
      <c r="P45" s="225"/>
      <c r="Q45" s="225"/>
      <c r="R45" s="225"/>
      <c r="S45" s="225"/>
      <c r="T45" s="225"/>
      <c r="U45" s="225"/>
      <c r="V45" s="225"/>
      <c r="W45" s="225"/>
      <c r="X45" s="225"/>
      <c r="Y45" s="225"/>
      <c r="Z45" s="225"/>
    </row>
    <row r="46" spans="1:26" ht="15.75" customHeight="1">
      <c r="A46" s="224"/>
      <c r="B46" s="225"/>
      <c r="C46" s="225"/>
      <c r="D46" s="224"/>
      <c r="E46" s="225"/>
      <c r="F46" s="225"/>
      <c r="G46" s="225"/>
      <c r="H46" s="225"/>
      <c r="I46" s="225"/>
      <c r="J46" s="225"/>
      <c r="K46" s="225"/>
      <c r="L46" s="225"/>
      <c r="M46" s="224"/>
      <c r="N46" s="225"/>
      <c r="O46" s="225"/>
      <c r="P46" s="225"/>
      <c r="Q46" s="225"/>
      <c r="R46" s="225"/>
      <c r="S46" s="225"/>
      <c r="T46" s="225"/>
      <c r="U46" s="225"/>
      <c r="V46" s="225"/>
      <c r="W46" s="225"/>
      <c r="X46" s="225"/>
      <c r="Y46" s="225"/>
      <c r="Z46" s="225"/>
    </row>
    <row r="47" spans="1:26" ht="15.75" customHeight="1">
      <c r="A47" s="224"/>
      <c r="B47" s="225"/>
      <c r="C47" s="225"/>
      <c r="D47" s="224"/>
      <c r="E47" s="225"/>
      <c r="F47" s="225"/>
      <c r="G47" s="225"/>
      <c r="H47" s="225"/>
      <c r="I47" s="225"/>
      <c r="J47" s="225"/>
      <c r="K47" s="225"/>
      <c r="L47" s="225"/>
      <c r="M47" s="224"/>
      <c r="N47" s="225"/>
      <c r="O47" s="225"/>
      <c r="P47" s="225"/>
      <c r="Q47" s="225"/>
      <c r="R47" s="225"/>
      <c r="S47" s="225"/>
      <c r="T47" s="225"/>
      <c r="U47" s="225"/>
      <c r="V47" s="225"/>
      <c r="W47" s="225"/>
      <c r="X47" s="225"/>
      <c r="Y47" s="225"/>
      <c r="Z47" s="225"/>
    </row>
    <row r="48" spans="1:26" ht="15.75" customHeight="1">
      <c r="A48" s="224"/>
      <c r="B48" s="225"/>
      <c r="C48" s="225"/>
      <c r="D48" s="224"/>
      <c r="E48" s="225"/>
      <c r="F48" s="225"/>
      <c r="G48" s="225"/>
      <c r="H48" s="225"/>
      <c r="I48" s="225"/>
      <c r="J48" s="225"/>
      <c r="K48" s="225"/>
      <c r="L48" s="225"/>
      <c r="M48" s="224"/>
      <c r="N48" s="225"/>
      <c r="O48" s="225"/>
      <c r="P48" s="225"/>
      <c r="Q48" s="225"/>
      <c r="R48" s="225"/>
      <c r="S48" s="225"/>
      <c r="T48" s="225"/>
      <c r="U48" s="225"/>
      <c r="V48" s="225"/>
      <c r="W48" s="225"/>
      <c r="X48" s="225"/>
      <c r="Y48" s="225"/>
      <c r="Z48" s="225"/>
    </row>
    <row r="49" spans="1:26" ht="15.75" customHeight="1">
      <c r="A49" s="224"/>
      <c r="B49" s="225"/>
      <c r="C49" s="225"/>
      <c r="D49" s="224"/>
      <c r="E49" s="225"/>
      <c r="F49" s="225"/>
      <c r="G49" s="225"/>
      <c r="H49" s="225"/>
      <c r="I49" s="225"/>
      <c r="J49" s="225"/>
      <c r="K49" s="225"/>
      <c r="L49" s="225"/>
      <c r="M49" s="224"/>
      <c r="N49" s="225"/>
      <c r="O49" s="225"/>
      <c r="P49" s="225"/>
      <c r="Q49" s="225"/>
      <c r="R49" s="225"/>
      <c r="S49" s="225"/>
      <c r="T49" s="225"/>
      <c r="U49" s="225"/>
      <c r="V49" s="225"/>
      <c r="W49" s="225"/>
      <c r="X49" s="225"/>
      <c r="Y49" s="225"/>
      <c r="Z49" s="225"/>
    </row>
    <row r="50" spans="1:26" ht="15.75" customHeight="1">
      <c r="A50" s="224"/>
      <c r="B50" s="225"/>
      <c r="C50" s="225"/>
      <c r="D50" s="224"/>
      <c r="E50" s="225"/>
      <c r="F50" s="225"/>
      <c r="G50" s="225"/>
      <c r="H50" s="225"/>
      <c r="I50" s="225"/>
      <c r="J50" s="225"/>
      <c r="K50" s="225"/>
      <c r="L50" s="225"/>
      <c r="M50" s="224"/>
      <c r="N50" s="225"/>
      <c r="O50" s="225"/>
      <c r="P50" s="225"/>
      <c r="Q50" s="225"/>
      <c r="R50" s="225"/>
      <c r="S50" s="225"/>
      <c r="T50" s="225"/>
      <c r="U50" s="225"/>
      <c r="V50" s="225"/>
      <c r="W50" s="225"/>
      <c r="X50" s="225"/>
      <c r="Y50" s="225"/>
      <c r="Z50" s="225"/>
    </row>
    <row r="51" spans="1:26" ht="15.75" customHeight="1">
      <c r="A51" s="224"/>
      <c r="B51" s="225"/>
      <c r="C51" s="225"/>
      <c r="D51" s="224"/>
      <c r="E51" s="225"/>
      <c r="F51" s="225"/>
      <c r="G51" s="225"/>
      <c r="H51" s="225"/>
      <c r="I51" s="225"/>
      <c r="J51" s="225"/>
      <c r="K51" s="225"/>
      <c r="L51" s="225"/>
      <c r="M51" s="224"/>
      <c r="N51" s="225"/>
      <c r="O51" s="225"/>
      <c r="P51" s="225"/>
      <c r="Q51" s="225"/>
      <c r="R51" s="225"/>
      <c r="S51" s="225"/>
      <c r="T51" s="225"/>
      <c r="U51" s="225"/>
      <c r="V51" s="225"/>
      <c r="W51" s="225"/>
      <c r="X51" s="225"/>
      <c r="Y51" s="225"/>
      <c r="Z51" s="225"/>
    </row>
    <row r="52" spans="1:26" ht="15.75" customHeight="1">
      <c r="A52" s="224"/>
      <c r="B52" s="225"/>
      <c r="C52" s="225"/>
      <c r="D52" s="224"/>
      <c r="E52" s="225"/>
      <c r="F52" s="225"/>
      <c r="G52" s="225"/>
      <c r="H52" s="225"/>
      <c r="I52" s="225"/>
      <c r="J52" s="225"/>
      <c r="K52" s="225"/>
      <c r="L52" s="225"/>
      <c r="M52" s="224"/>
      <c r="N52" s="225"/>
      <c r="O52" s="225"/>
      <c r="P52" s="225"/>
      <c r="Q52" s="225"/>
      <c r="R52" s="225"/>
      <c r="S52" s="225"/>
      <c r="T52" s="225"/>
      <c r="U52" s="225"/>
      <c r="V52" s="225"/>
      <c r="W52" s="225"/>
      <c r="X52" s="225"/>
      <c r="Y52" s="225"/>
      <c r="Z52" s="225"/>
    </row>
    <row r="53" spans="1:26" ht="15.75" customHeight="1">
      <c r="A53" s="224"/>
      <c r="B53" s="225"/>
      <c r="C53" s="225"/>
      <c r="D53" s="224"/>
      <c r="E53" s="225"/>
      <c r="F53" s="225"/>
      <c r="G53" s="225"/>
      <c r="H53" s="225"/>
      <c r="I53" s="225"/>
      <c r="J53" s="225"/>
      <c r="K53" s="225"/>
      <c r="L53" s="225"/>
      <c r="M53" s="224"/>
      <c r="N53" s="225"/>
      <c r="O53" s="225"/>
      <c r="P53" s="225"/>
      <c r="Q53" s="225"/>
      <c r="R53" s="225"/>
      <c r="S53" s="225"/>
      <c r="T53" s="225"/>
      <c r="U53" s="225"/>
      <c r="V53" s="225"/>
      <c r="W53" s="225"/>
      <c r="X53" s="225"/>
      <c r="Y53" s="225"/>
      <c r="Z53" s="225"/>
    </row>
    <row r="54" spans="1:26" ht="15.75" customHeight="1">
      <c r="A54" s="224"/>
      <c r="B54" s="225"/>
      <c r="C54" s="225"/>
      <c r="D54" s="224"/>
      <c r="E54" s="225"/>
      <c r="F54" s="225"/>
      <c r="G54" s="225"/>
      <c r="H54" s="225"/>
      <c r="I54" s="225"/>
      <c r="J54" s="225"/>
      <c r="K54" s="225"/>
      <c r="L54" s="225"/>
      <c r="M54" s="224"/>
      <c r="N54" s="225"/>
      <c r="O54" s="225"/>
      <c r="P54" s="225"/>
      <c r="Q54" s="225"/>
      <c r="R54" s="225"/>
      <c r="S54" s="225"/>
      <c r="T54" s="225"/>
      <c r="U54" s="225"/>
      <c r="V54" s="225"/>
      <c r="W54" s="225"/>
      <c r="X54" s="225"/>
      <c r="Y54" s="225"/>
      <c r="Z54" s="225"/>
    </row>
    <row r="55" spans="1:26" ht="15.75" customHeight="1">
      <c r="A55" s="224"/>
      <c r="B55" s="225"/>
      <c r="C55" s="225"/>
      <c r="D55" s="224"/>
      <c r="E55" s="225"/>
      <c r="F55" s="225"/>
      <c r="G55" s="225"/>
      <c r="H55" s="225"/>
      <c r="I55" s="225"/>
      <c r="J55" s="225"/>
      <c r="K55" s="225"/>
      <c r="L55" s="225"/>
      <c r="M55" s="224"/>
      <c r="N55" s="225"/>
      <c r="O55" s="225"/>
      <c r="P55" s="225"/>
      <c r="Q55" s="225"/>
      <c r="R55" s="225"/>
      <c r="S55" s="225"/>
      <c r="T55" s="225"/>
      <c r="U55" s="225"/>
      <c r="V55" s="225"/>
      <c r="W55" s="225"/>
      <c r="X55" s="225"/>
      <c r="Y55" s="225"/>
      <c r="Z55" s="225"/>
    </row>
    <row r="56" spans="1:26" ht="15.75" customHeight="1">
      <c r="A56" s="224"/>
      <c r="B56" s="225"/>
      <c r="C56" s="225"/>
      <c r="D56" s="224"/>
      <c r="E56" s="225"/>
      <c r="F56" s="225"/>
      <c r="G56" s="225"/>
      <c r="H56" s="225"/>
      <c r="I56" s="225"/>
      <c r="J56" s="225"/>
      <c r="K56" s="225"/>
      <c r="L56" s="225"/>
      <c r="M56" s="224"/>
      <c r="N56" s="225"/>
      <c r="O56" s="225"/>
      <c r="P56" s="225"/>
      <c r="Q56" s="225"/>
      <c r="R56" s="225"/>
      <c r="S56" s="225"/>
      <c r="T56" s="225"/>
      <c r="U56" s="225"/>
      <c r="V56" s="225"/>
      <c r="W56" s="225"/>
      <c r="X56" s="225"/>
      <c r="Y56" s="225"/>
      <c r="Z56" s="225"/>
    </row>
    <row r="57" spans="1:26" ht="15.75" customHeight="1">
      <c r="A57" s="224"/>
      <c r="B57" s="225"/>
      <c r="C57" s="225"/>
      <c r="D57" s="224"/>
      <c r="E57" s="225"/>
      <c r="F57" s="225"/>
      <c r="G57" s="225"/>
      <c r="H57" s="225"/>
      <c r="I57" s="225"/>
      <c r="J57" s="225"/>
      <c r="K57" s="225"/>
      <c r="L57" s="225"/>
      <c r="M57" s="224"/>
      <c r="N57" s="225"/>
      <c r="O57" s="225"/>
      <c r="P57" s="225"/>
      <c r="Q57" s="225"/>
      <c r="R57" s="225"/>
      <c r="S57" s="225"/>
      <c r="T57" s="225"/>
      <c r="U57" s="225"/>
      <c r="V57" s="225"/>
      <c r="W57" s="225"/>
      <c r="X57" s="225"/>
      <c r="Y57" s="225"/>
      <c r="Z57" s="225"/>
    </row>
    <row r="58" spans="1:26" ht="15.75" customHeight="1">
      <c r="A58" s="224"/>
      <c r="B58" s="225"/>
      <c r="C58" s="225"/>
      <c r="D58" s="224"/>
      <c r="E58" s="225"/>
      <c r="F58" s="225"/>
      <c r="G58" s="225"/>
      <c r="H58" s="225"/>
      <c r="I58" s="225"/>
      <c r="J58" s="225"/>
      <c r="K58" s="225"/>
      <c r="L58" s="225"/>
      <c r="M58" s="224"/>
      <c r="N58" s="225"/>
      <c r="O58" s="225"/>
      <c r="P58" s="225"/>
      <c r="Q58" s="225"/>
      <c r="R58" s="225"/>
      <c r="S58" s="225"/>
      <c r="T58" s="225"/>
      <c r="U58" s="225"/>
      <c r="V58" s="225"/>
      <c r="W58" s="225"/>
      <c r="X58" s="225"/>
      <c r="Y58" s="225"/>
      <c r="Z58" s="225"/>
    </row>
    <row r="59" spans="1:26" ht="15.75" customHeight="1">
      <c r="A59" s="224"/>
      <c r="B59" s="225"/>
      <c r="C59" s="225"/>
      <c r="D59" s="224"/>
      <c r="E59" s="225"/>
      <c r="F59" s="225"/>
      <c r="G59" s="225"/>
      <c r="H59" s="225"/>
      <c r="I59" s="225"/>
      <c r="J59" s="225"/>
      <c r="K59" s="225"/>
      <c r="L59" s="225"/>
      <c r="M59" s="224"/>
      <c r="N59" s="225"/>
      <c r="O59" s="225"/>
      <c r="P59" s="225"/>
      <c r="Q59" s="225"/>
      <c r="R59" s="225"/>
      <c r="S59" s="225"/>
      <c r="T59" s="225"/>
      <c r="U59" s="225"/>
      <c r="V59" s="225"/>
      <c r="W59" s="225"/>
      <c r="X59" s="225"/>
      <c r="Y59" s="225"/>
      <c r="Z59" s="225"/>
    </row>
    <row r="60" spans="1:26" ht="15.75" customHeight="1">
      <c r="A60" s="224"/>
      <c r="B60" s="225"/>
      <c r="C60" s="225"/>
      <c r="D60" s="224"/>
      <c r="E60" s="225"/>
      <c r="F60" s="225"/>
      <c r="G60" s="225"/>
      <c r="H60" s="225"/>
      <c r="I60" s="225"/>
      <c r="J60" s="225"/>
      <c r="K60" s="225"/>
      <c r="L60" s="225"/>
      <c r="M60" s="224"/>
      <c r="N60" s="225"/>
      <c r="O60" s="225"/>
      <c r="P60" s="225"/>
      <c r="Q60" s="225"/>
      <c r="R60" s="225"/>
      <c r="S60" s="225"/>
      <c r="T60" s="225"/>
      <c r="U60" s="225"/>
      <c r="V60" s="225"/>
      <c r="W60" s="225"/>
      <c r="X60" s="225"/>
      <c r="Y60" s="225"/>
      <c r="Z60" s="225"/>
    </row>
    <row r="61" spans="1:26" ht="15.75" customHeight="1">
      <c r="A61" s="224"/>
      <c r="B61" s="225"/>
      <c r="C61" s="225"/>
      <c r="D61" s="224"/>
      <c r="E61" s="225"/>
      <c r="F61" s="225"/>
      <c r="G61" s="225"/>
      <c r="H61" s="225"/>
      <c r="I61" s="225"/>
      <c r="J61" s="225"/>
      <c r="K61" s="225"/>
      <c r="L61" s="225"/>
      <c r="M61" s="224"/>
      <c r="N61" s="225"/>
      <c r="O61" s="225"/>
      <c r="P61" s="225"/>
      <c r="Q61" s="225"/>
      <c r="R61" s="225"/>
      <c r="S61" s="225"/>
      <c r="T61" s="225"/>
      <c r="U61" s="225"/>
      <c r="V61" s="225"/>
      <c r="W61" s="225"/>
      <c r="X61" s="225"/>
      <c r="Y61" s="225"/>
      <c r="Z61" s="225"/>
    </row>
    <row r="62" spans="1:26" ht="15.75" customHeight="1">
      <c r="A62" s="224"/>
      <c r="B62" s="225"/>
      <c r="C62" s="225"/>
      <c r="D62" s="224"/>
      <c r="E62" s="225"/>
      <c r="F62" s="225"/>
      <c r="G62" s="225"/>
      <c r="H62" s="225"/>
      <c r="I62" s="225"/>
      <c r="J62" s="225"/>
      <c r="K62" s="225"/>
      <c r="L62" s="225"/>
      <c r="M62" s="224"/>
      <c r="N62" s="225"/>
      <c r="O62" s="225"/>
      <c r="P62" s="225"/>
      <c r="Q62" s="225"/>
      <c r="R62" s="225"/>
      <c r="S62" s="225"/>
      <c r="T62" s="225"/>
      <c r="U62" s="225"/>
      <c r="V62" s="225"/>
      <c r="W62" s="225"/>
      <c r="X62" s="225"/>
      <c r="Y62" s="225"/>
      <c r="Z62" s="225"/>
    </row>
    <row r="63" spans="1:26" ht="15.75" customHeight="1">
      <c r="A63" s="224"/>
      <c r="B63" s="225"/>
      <c r="C63" s="225"/>
      <c r="D63" s="224"/>
      <c r="E63" s="225"/>
      <c r="F63" s="225"/>
      <c r="G63" s="225"/>
      <c r="H63" s="225"/>
      <c r="I63" s="225"/>
      <c r="J63" s="225"/>
      <c r="K63" s="225"/>
      <c r="L63" s="225"/>
      <c r="M63" s="224"/>
      <c r="N63" s="225"/>
      <c r="O63" s="225"/>
      <c r="P63" s="225"/>
      <c r="Q63" s="225"/>
      <c r="R63" s="225"/>
      <c r="S63" s="225"/>
      <c r="T63" s="225"/>
      <c r="U63" s="225"/>
      <c r="V63" s="225"/>
      <c r="W63" s="225"/>
      <c r="X63" s="225"/>
      <c r="Y63" s="225"/>
      <c r="Z63" s="225"/>
    </row>
    <row r="64" spans="1:26" ht="15.75" customHeight="1">
      <c r="A64" s="224"/>
      <c r="B64" s="225"/>
      <c r="C64" s="225"/>
      <c r="D64" s="224"/>
      <c r="E64" s="225"/>
      <c r="F64" s="225"/>
      <c r="G64" s="225"/>
      <c r="H64" s="225"/>
      <c r="I64" s="225"/>
      <c r="J64" s="225"/>
      <c r="K64" s="225"/>
      <c r="L64" s="225"/>
      <c r="M64" s="224"/>
      <c r="N64" s="225"/>
      <c r="O64" s="225"/>
      <c r="P64" s="225"/>
      <c r="Q64" s="225"/>
      <c r="R64" s="225"/>
      <c r="S64" s="225"/>
      <c r="T64" s="225"/>
      <c r="U64" s="225"/>
      <c r="V64" s="225"/>
      <c r="W64" s="225"/>
      <c r="X64" s="225"/>
      <c r="Y64" s="225"/>
      <c r="Z64" s="225"/>
    </row>
    <row r="65" spans="1:26" ht="15.75" customHeight="1">
      <c r="A65" s="224"/>
      <c r="B65" s="225"/>
      <c r="C65" s="225"/>
      <c r="D65" s="224"/>
      <c r="E65" s="225"/>
      <c r="F65" s="225"/>
      <c r="G65" s="225"/>
      <c r="H65" s="225"/>
      <c r="I65" s="225"/>
      <c r="J65" s="225"/>
      <c r="K65" s="225"/>
      <c r="L65" s="225"/>
      <c r="M65" s="224"/>
      <c r="N65" s="225"/>
      <c r="O65" s="225"/>
      <c r="P65" s="225"/>
      <c r="Q65" s="225"/>
      <c r="R65" s="225"/>
      <c r="S65" s="225"/>
      <c r="T65" s="225"/>
      <c r="U65" s="225"/>
      <c r="V65" s="225"/>
      <c r="W65" s="225"/>
      <c r="X65" s="225"/>
      <c r="Y65" s="225"/>
      <c r="Z65" s="225"/>
    </row>
    <row r="66" spans="1:26" ht="15.75" customHeight="1">
      <c r="A66" s="224"/>
      <c r="B66" s="225"/>
      <c r="C66" s="225"/>
      <c r="D66" s="224"/>
      <c r="E66" s="225"/>
      <c r="F66" s="225"/>
      <c r="G66" s="225"/>
      <c r="H66" s="225"/>
      <c r="I66" s="225"/>
      <c r="J66" s="225"/>
      <c r="K66" s="225"/>
      <c r="L66" s="225"/>
      <c r="M66" s="224"/>
      <c r="N66" s="225"/>
      <c r="O66" s="225"/>
      <c r="P66" s="225"/>
      <c r="Q66" s="225"/>
      <c r="R66" s="225"/>
      <c r="S66" s="225"/>
      <c r="T66" s="225"/>
      <c r="U66" s="225"/>
      <c r="V66" s="225"/>
      <c r="W66" s="225"/>
      <c r="X66" s="225"/>
      <c r="Y66" s="225"/>
      <c r="Z66" s="225"/>
    </row>
    <row r="67" spans="1:26" ht="15.75" customHeight="1">
      <c r="A67" s="224"/>
      <c r="B67" s="225"/>
      <c r="C67" s="225"/>
      <c r="D67" s="224"/>
      <c r="E67" s="225"/>
      <c r="F67" s="225"/>
      <c r="G67" s="225"/>
      <c r="H67" s="225"/>
      <c r="I67" s="225"/>
      <c r="J67" s="225"/>
      <c r="K67" s="225"/>
      <c r="L67" s="225"/>
      <c r="M67" s="224"/>
      <c r="N67" s="225"/>
      <c r="O67" s="225"/>
      <c r="P67" s="225"/>
      <c r="Q67" s="225"/>
      <c r="R67" s="225"/>
      <c r="S67" s="225"/>
      <c r="T67" s="225"/>
      <c r="U67" s="225"/>
      <c r="V67" s="225"/>
      <c r="W67" s="225"/>
      <c r="X67" s="225"/>
      <c r="Y67" s="225"/>
      <c r="Z67" s="225"/>
    </row>
    <row r="68" spans="1:26" ht="15.75" customHeight="1">
      <c r="A68" s="224"/>
      <c r="B68" s="225"/>
      <c r="C68" s="225"/>
      <c r="D68" s="224"/>
      <c r="E68" s="225"/>
      <c r="F68" s="225"/>
      <c r="G68" s="225"/>
      <c r="H68" s="225"/>
      <c r="I68" s="225"/>
      <c r="J68" s="225"/>
      <c r="K68" s="225"/>
      <c r="L68" s="225"/>
      <c r="M68" s="224"/>
      <c r="N68" s="225"/>
      <c r="O68" s="225"/>
      <c r="P68" s="225"/>
      <c r="Q68" s="225"/>
      <c r="R68" s="225"/>
      <c r="S68" s="225"/>
      <c r="T68" s="225"/>
      <c r="U68" s="225"/>
      <c r="V68" s="225"/>
      <c r="W68" s="225"/>
      <c r="X68" s="225"/>
      <c r="Y68" s="225"/>
      <c r="Z68" s="225"/>
    </row>
    <row r="69" spans="1:26" ht="15.75" customHeight="1">
      <c r="A69" s="224"/>
      <c r="B69" s="225"/>
      <c r="C69" s="225"/>
      <c r="D69" s="224"/>
      <c r="E69" s="225"/>
      <c r="F69" s="225"/>
      <c r="G69" s="225"/>
      <c r="H69" s="225"/>
      <c r="I69" s="225"/>
      <c r="J69" s="225"/>
      <c r="K69" s="225"/>
      <c r="L69" s="225"/>
      <c r="M69" s="224"/>
      <c r="N69" s="225"/>
      <c r="O69" s="225"/>
      <c r="P69" s="225"/>
      <c r="Q69" s="225"/>
      <c r="R69" s="225"/>
      <c r="S69" s="225"/>
      <c r="T69" s="225"/>
      <c r="U69" s="225"/>
      <c r="V69" s="225"/>
      <c r="W69" s="225"/>
      <c r="X69" s="225"/>
      <c r="Y69" s="225"/>
      <c r="Z69" s="225"/>
    </row>
    <row r="70" spans="1:26" ht="15.75" customHeight="1">
      <c r="A70" s="224"/>
      <c r="B70" s="225"/>
      <c r="C70" s="225"/>
      <c r="D70" s="224"/>
      <c r="E70" s="225"/>
      <c r="F70" s="225"/>
      <c r="G70" s="225"/>
      <c r="H70" s="225"/>
      <c r="I70" s="225"/>
      <c r="J70" s="225"/>
      <c r="K70" s="225"/>
      <c r="L70" s="225"/>
      <c r="M70" s="224"/>
      <c r="N70" s="225"/>
      <c r="O70" s="225"/>
      <c r="P70" s="225"/>
      <c r="Q70" s="225"/>
      <c r="R70" s="225"/>
      <c r="S70" s="225"/>
      <c r="T70" s="225"/>
      <c r="U70" s="225"/>
      <c r="V70" s="225"/>
      <c r="W70" s="225"/>
      <c r="X70" s="225"/>
      <c r="Y70" s="225"/>
      <c r="Z70" s="225"/>
    </row>
    <row r="71" spans="1:26" ht="15.75" customHeight="1">
      <c r="A71" s="224"/>
      <c r="B71" s="225"/>
      <c r="C71" s="225"/>
      <c r="D71" s="224"/>
      <c r="E71" s="225"/>
      <c r="F71" s="225"/>
      <c r="G71" s="225"/>
      <c r="H71" s="225"/>
      <c r="I71" s="225"/>
      <c r="J71" s="225"/>
      <c r="K71" s="225"/>
      <c r="L71" s="225"/>
      <c r="M71" s="224"/>
      <c r="N71" s="225"/>
      <c r="O71" s="225"/>
      <c r="P71" s="225"/>
      <c r="Q71" s="225"/>
      <c r="R71" s="225"/>
      <c r="S71" s="225"/>
      <c r="T71" s="225"/>
      <c r="U71" s="225"/>
      <c r="V71" s="225"/>
      <c r="W71" s="225"/>
      <c r="X71" s="225"/>
      <c r="Y71" s="225"/>
      <c r="Z71" s="225"/>
    </row>
    <row r="72" spans="1:26" ht="15.75" customHeight="1">
      <c r="A72" s="224"/>
      <c r="B72" s="225"/>
      <c r="C72" s="225"/>
      <c r="D72" s="224"/>
      <c r="E72" s="225"/>
      <c r="F72" s="225"/>
      <c r="G72" s="225"/>
      <c r="H72" s="225"/>
      <c r="I72" s="225"/>
      <c r="J72" s="225"/>
      <c r="K72" s="225"/>
      <c r="L72" s="225"/>
      <c r="M72" s="224"/>
      <c r="N72" s="225"/>
      <c r="O72" s="225"/>
      <c r="P72" s="225"/>
      <c r="Q72" s="225"/>
      <c r="R72" s="225"/>
      <c r="S72" s="225"/>
      <c r="T72" s="225"/>
      <c r="U72" s="225"/>
      <c r="V72" s="225"/>
      <c r="W72" s="225"/>
      <c r="X72" s="225"/>
      <c r="Y72" s="225"/>
      <c r="Z72" s="225"/>
    </row>
    <row r="73" spans="1:26" ht="15.75" customHeight="1">
      <c r="A73" s="224"/>
      <c r="B73" s="225"/>
      <c r="C73" s="225"/>
      <c r="D73" s="224"/>
      <c r="E73" s="225"/>
      <c r="F73" s="225"/>
      <c r="G73" s="225"/>
      <c r="H73" s="225"/>
      <c r="I73" s="225"/>
      <c r="J73" s="225"/>
      <c r="K73" s="225"/>
      <c r="L73" s="225"/>
      <c r="M73" s="224"/>
      <c r="N73" s="225"/>
      <c r="O73" s="225"/>
      <c r="P73" s="225"/>
      <c r="Q73" s="225"/>
      <c r="R73" s="225"/>
      <c r="S73" s="225"/>
      <c r="T73" s="225"/>
      <c r="U73" s="225"/>
      <c r="V73" s="225"/>
      <c r="W73" s="225"/>
      <c r="X73" s="225"/>
      <c r="Y73" s="225"/>
      <c r="Z73" s="225"/>
    </row>
    <row r="74" spans="1:26" ht="15.75" customHeight="1">
      <c r="A74" s="224"/>
      <c r="B74" s="225"/>
      <c r="C74" s="225"/>
      <c r="D74" s="224"/>
      <c r="E74" s="225"/>
      <c r="F74" s="225"/>
      <c r="G74" s="225"/>
      <c r="H74" s="225"/>
      <c r="I74" s="225"/>
      <c r="J74" s="225"/>
      <c r="K74" s="225"/>
      <c r="L74" s="225"/>
      <c r="M74" s="224"/>
      <c r="N74" s="225"/>
      <c r="O74" s="225"/>
      <c r="P74" s="225"/>
      <c r="Q74" s="225"/>
      <c r="R74" s="225"/>
      <c r="S74" s="225"/>
      <c r="T74" s="225"/>
      <c r="U74" s="225"/>
      <c r="V74" s="225"/>
      <c r="W74" s="225"/>
      <c r="X74" s="225"/>
      <c r="Y74" s="225"/>
      <c r="Z74" s="225"/>
    </row>
    <row r="75" spans="1:26" ht="15.75" customHeight="1">
      <c r="A75" s="224"/>
      <c r="B75" s="225"/>
      <c r="C75" s="225"/>
      <c r="D75" s="224"/>
      <c r="E75" s="225"/>
      <c r="F75" s="225"/>
      <c r="G75" s="225"/>
      <c r="H75" s="225"/>
      <c r="I75" s="225"/>
      <c r="J75" s="225"/>
      <c r="K75" s="225"/>
      <c r="L75" s="225"/>
      <c r="M75" s="224"/>
      <c r="N75" s="225"/>
      <c r="O75" s="225"/>
      <c r="P75" s="225"/>
      <c r="Q75" s="225"/>
      <c r="R75" s="225"/>
      <c r="S75" s="225"/>
      <c r="T75" s="225"/>
      <c r="U75" s="225"/>
      <c r="V75" s="225"/>
      <c r="W75" s="225"/>
      <c r="X75" s="225"/>
      <c r="Y75" s="225"/>
      <c r="Z75" s="225"/>
    </row>
    <row r="76" spans="1:26" ht="15.75" customHeight="1">
      <c r="A76" s="224"/>
      <c r="B76" s="225"/>
      <c r="C76" s="225"/>
      <c r="D76" s="224"/>
      <c r="E76" s="225"/>
      <c r="F76" s="225"/>
      <c r="G76" s="225"/>
      <c r="H76" s="225"/>
      <c r="I76" s="225"/>
      <c r="J76" s="225"/>
      <c r="K76" s="225"/>
      <c r="L76" s="225"/>
      <c r="M76" s="224"/>
      <c r="N76" s="225"/>
      <c r="O76" s="225"/>
      <c r="P76" s="225"/>
      <c r="Q76" s="225"/>
      <c r="R76" s="225"/>
      <c r="S76" s="225"/>
      <c r="T76" s="225"/>
      <c r="U76" s="225"/>
      <c r="V76" s="225"/>
      <c r="W76" s="225"/>
      <c r="X76" s="225"/>
      <c r="Y76" s="225"/>
      <c r="Z76" s="225"/>
    </row>
    <row r="77" spans="1:26" ht="15.75" customHeight="1">
      <c r="A77" s="224"/>
      <c r="B77" s="225"/>
      <c r="C77" s="225"/>
      <c r="D77" s="224"/>
      <c r="E77" s="225"/>
      <c r="F77" s="225"/>
      <c r="G77" s="225"/>
      <c r="H77" s="225"/>
      <c r="I77" s="225"/>
      <c r="J77" s="225"/>
      <c r="K77" s="225"/>
      <c r="L77" s="225"/>
      <c r="M77" s="224"/>
      <c r="N77" s="225"/>
      <c r="O77" s="225"/>
      <c r="P77" s="225"/>
      <c r="Q77" s="225"/>
      <c r="R77" s="225"/>
      <c r="S77" s="225"/>
      <c r="T77" s="225"/>
      <c r="U77" s="225"/>
      <c r="V77" s="225"/>
      <c r="W77" s="225"/>
      <c r="X77" s="225"/>
      <c r="Y77" s="225"/>
      <c r="Z77" s="225"/>
    </row>
    <row r="78" spans="1:26" ht="15.75" customHeight="1">
      <c r="A78" s="224"/>
      <c r="B78" s="225"/>
      <c r="C78" s="225"/>
      <c r="D78" s="224"/>
      <c r="E78" s="225"/>
      <c r="F78" s="225"/>
      <c r="G78" s="225"/>
      <c r="H78" s="225"/>
      <c r="I78" s="225"/>
      <c r="J78" s="225"/>
      <c r="K78" s="225"/>
      <c r="L78" s="225"/>
      <c r="M78" s="224"/>
      <c r="N78" s="225"/>
      <c r="O78" s="225"/>
      <c r="P78" s="225"/>
      <c r="Q78" s="225"/>
      <c r="R78" s="225"/>
      <c r="S78" s="225"/>
      <c r="T78" s="225"/>
      <c r="U78" s="225"/>
      <c r="V78" s="225"/>
      <c r="W78" s="225"/>
      <c r="X78" s="225"/>
      <c r="Y78" s="225"/>
      <c r="Z78" s="225"/>
    </row>
    <row r="79" spans="1:26" ht="15.75" customHeight="1">
      <c r="A79" s="224"/>
      <c r="B79" s="225"/>
      <c r="C79" s="225"/>
      <c r="D79" s="224"/>
      <c r="E79" s="225"/>
      <c r="F79" s="225"/>
      <c r="G79" s="225"/>
      <c r="H79" s="225"/>
      <c r="I79" s="225"/>
      <c r="J79" s="225"/>
      <c r="K79" s="225"/>
      <c r="L79" s="225"/>
      <c r="M79" s="224"/>
      <c r="N79" s="225"/>
      <c r="O79" s="225"/>
      <c r="P79" s="225"/>
      <c r="Q79" s="225"/>
      <c r="R79" s="225"/>
      <c r="S79" s="225"/>
      <c r="T79" s="225"/>
      <c r="U79" s="225"/>
      <c r="V79" s="225"/>
      <c r="W79" s="225"/>
      <c r="X79" s="225"/>
      <c r="Y79" s="225"/>
      <c r="Z79" s="225"/>
    </row>
    <row r="80" spans="1:26" ht="15.75" customHeight="1">
      <c r="A80" s="224"/>
      <c r="B80" s="225"/>
      <c r="C80" s="225"/>
      <c r="D80" s="224"/>
      <c r="E80" s="225"/>
      <c r="F80" s="225"/>
      <c r="G80" s="225"/>
      <c r="H80" s="225"/>
      <c r="I80" s="225"/>
      <c r="J80" s="225"/>
      <c r="K80" s="225"/>
      <c r="L80" s="225"/>
      <c r="M80" s="224"/>
      <c r="N80" s="225"/>
      <c r="O80" s="225"/>
      <c r="P80" s="225"/>
      <c r="Q80" s="225"/>
      <c r="R80" s="225"/>
      <c r="S80" s="225"/>
      <c r="T80" s="225"/>
      <c r="U80" s="225"/>
      <c r="V80" s="225"/>
      <c r="W80" s="225"/>
      <c r="X80" s="225"/>
      <c r="Y80" s="225"/>
      <c r="Z80" s="225"/>
    </row>
    <row r="81" spans="1:26" ht="15.75" customHeight="1">
      <c r="A81" s="224"/>
      <c r="B81" s="225"/>
      <c r="C81" s="225"/>
      <c r="D81" s="224"/>
      <c r="E81" s="225"/>
      <c r="F81" s="225"/>
      <c r="G81" s="225"/>
      <c r="H81" s="225"/>
      <c r="I81" s="225"/>
      <c r="J81" s="225"/>
      <c r="K81" s="225"/>
      <c r="L81" s="225"/>
      <c r="M81" s="224"/>
      <c r="N81" s="225"/>
      <c r="O81" s="225"/>
      <c r="P81" s="225"/>
      <c r="Q81" s="225"/>
      <c r="R81" s="225"/>
      <c r="S81" s="225"/>
      <c r="T81" s="225"/>
      <c r="U81" s="225"/>
      <c r="V81" s="225"/>
      <c r="W81" s="225"/>
      <c r="X81" s="225"/>
      <c r="Y81" s="225"/>
      <c r="Z81" s="225"/>
    </row>
    <row r="82" spans="1:26" ht="15.75" customHeight="1">
      <c r="A82" s="224"/>
      <c r="B82" s="225"/>
      <c r="C82" s="225"/>
      <c r="D82" s="224"/>
      <c r="E82" s="225"/>
      <c r="F82" s="225"/>
      <c r="G82" s="225"/>
      <c r="H82" s="225"/>
      <c r="I82" s="225"/>
      <c r="J82" s="225"/>
      <c r="K82" s="225"/>
      <c r="L82" s="225"/>
      <c r="M82" s="224"/>
      <c r="N82" s="225"/>
      <c r="O82" s="225"/>
      <c r="P82" s="225"/>
      <c r="Q82" s="225"/>
      <c r="R82" s="225"/>
      <c r="S82" s="225"/>
      <c r="T82" s="225"/>
      <c r="U82" s="225"/>
      <c r="V82" s="225"/>
      <c r="W82" s="225"/>
      <c r="X82" s="225"/>
      <c r="Y82" s="225"/>
      <c r="Z82" s="225"/>
    </row>
    <row r="83" spans="1:26" ht="15.75" customHeight="1">
      <c r="A83" s="224"/>
      <c r="B83" s="225"/>
      <c r="C83" s="225"/>
      <c r="D83" s="224"/>
      <c r="E83" s="225"/>
      <c r="F83" s="225"/>
      <c r="G83" s="225"/>
      <c r="H83" s="225"/>
      <c r="I83" s="225"/>
      <c r="J83" s="225"/>
      <c r="K83" s="225"/>
      <c r="L83" s="225"/>
      <c r="M83" s="224"/>
      <c r="N83" s="225"/>
      <c r="O83" s="225"/>
      <c r="P83" s="225"/>
      <c r="Q83" s="225"/>
      <c r="R83" s="225"/>
      <c r="S83" s="225"/>
      <c r="T83" s="225"/>
      <c r="U83" s="225"/>
      <c r="V83" s="225"/>
      <c r="W83" s="225"/>
      <c r="X83" s="225"/>
      <c r="Y83" s="225"/>
      <c r="Z83" s="225"/>
    </row>
    <row r="84" spans="1:26" ht="15.75" customHeight="1">
      <c r="A84" s="224"/>
      <c r="B84" s="225"/>
      <c r="C84" s="225"/>
      <c r="D84" s="224"/>
      <c r="E84" s="225"/>
      <c r="F84" s="225"/>
      <c r="G84" s="225"/>
      <c r="H84" s="225"/>
      <c r="I84" s="225"/>
      <c r="J84" s="225"/>
      <c r="K84" s="225"/>
      <c r="L84" s="225"/>
      <c r="M84" s="224"/>
      <c r="N84" s="225"/>
      <c r="O84" s="225"/>
      <c r="P84" s="225"/>
      <c r="Q84" s="225"/>
      <c r="R84" s="225"/>
      <c r="S84" s="225"/>
      <c r="T84" s="225"/>
      <c r="U84" s="225"/>
      <c r="V84" s="225"/>
      <c r="W84" s="225"/>
      <c r="X84" s="225"/>
      <c r="Y84" s="225"/>
      <c r="Z84" s="225"/>
    </row>
    <row r="85" spans="1:26" ht="15.75" customHeight="1">
      <c r="A85" s="224"/>
      <c r="B85" s="225"/>
      <c r="C85" s="225"/>
      <c r="D85" s="224"/>
      <c r="E85" s="225"/>
      <c r="F85" s="225"/>
      <c r="G85" s="225"/>
      <c r="H85" s="225"/>
      <c r="I85" s="225"/>
      <c r="J85" s="225"/>
      <c r="K85" s="225"/>
      <c r="L85" s="225"/>
      <c r="M85" s="224"/>
      <c r="N85" s="225"/>
      <c r="O85" s="225"/>
      <c r="P85" s="225"/>
      <c r="Q85" s="225"/>
      <c r="R85" s="225"/>
      <c r="S85" s="225"/>
      <c r="T85" s="225"/>
      <c r="U85" s="225"/>
      <c r="V85" s="225"/>
      <c r="W85" s="225"/>
      <c r="X85" s="225"/>
      <c r="Y85" s="225"/>
      <c r="Z85" s="225"/>
    </row>
    <row r="86" spans="1:26" ht="15.75" customHeight="1">
      <c r="A86" s="224"/>
      <c r="B86" s="225"/>
      <c r="C86" s="225"/>
      <c r="D86" s="224"/>
      <c r="E86" s="225"/>
      <c r="F86" s="225"/>
      <c r="G86" s="225"/>
      <c r="H86" s="225"/>
      <c r="I86" s="225"/>
      <c r="J86" s="225"/>
      <c r="K86" s="225"/>
      <c r="L86" s="225"/>
      <c r="M86" s="224"/>
      <c r="N86" s="225"/>
      <c r="O86" s="225"/>
      <c r="P86" s="225"/>
      <c r="Q86" s="225"/>
      <c r="R86" s="225"/>
      <c r="S86" s="225"/>
      <c r="T86" s="225"/>
      <c r="U86" s="225"/>
      <c r="V86" s="225"/>
      <c r="W86" s="225"/>
      <c r="X86" s="225"/>
      <c r="Y86" s="225"/>
      <c r="Z86" s="225"/>
    </row>
    <row r="87" spans="1:26" ht="15.75" customHeight="1">
      <c r="A87" s="224"/>
      <c r="B87" s="225"/>
      <c r="C87" s="225"/>
      <c r="D87" s="224"/>
      <c r="E87" s="225"/>
      <c r="F87" s="225"/>
      <c r="G87" s="225"/>
      <c r="H87" s="225"/>
      <c r="I87" s="225"/>
      <c r="J87" s="225"/>
      <c r="K87" s="225"/>
      <c r="L87" s="225"/>
      <c r="M87" s="224"/>
      <c r="N87" s="225"/>
      <c r="O87" s="225"/>
      <c r="P87" s="225"/>
      <c r="Q87" s="225"/>
      <c r="R87" s="225"/>
      <c r="S87" s="225"/>
      <c r="T87" s="225"/>
      <c r="U87" s="225"/>
      <c r="V87" s="225"/>
      <c r="W87" s="225"/>
      <c r="X87" s="225"/>
      <c r="Y87" s="225"/>
      <c r="Z87" s="225"/>
    </row>
    <row r="88" spans="1:26" ht="15.75" customHeight="1">
      <c r="A88" s="224"/>
      <c r="B88" s="225"/>
      <c r="C88" s="225"/>
      <c r="D88" s="224"/>
      <c r="E88" s="225"/>
      <c r="F88" s="225"/>
      <c r="G88" s="225"/>
      <c r="H88" s="225"/>
      <c r="I88" s="225"/>
      <c r="J88" s="225"/>
      <c r="K88" s="225"/>
      <c r="L88" s="225"/>
      <c r="M88" s="224"/>
      <c r="N88" s="225"/>
      <c r="O88" s="225"/>
      <c r="P88" s="225"/>
      <c r="Q88" s="225"/>
      <c r="R88" s="225"/>
      <c r="S88" s="225"/>
      <c r="T88" s="225"/>
      <c r="U88" s="225"/>
      <c r="V88" s="225"/>
      <c r="W88" s="225"/>
      <c r="X88" s="225"/>
      <c r="Y88" s="225"/>
      <c r="Z88" s="225"/>
    </row>
    <row r="89" spans="1:26" ht="15.75" customHeight="1">
      <c r="A89" s="224"/>
      <c r="B89" s="225"/>
      <c r="C89" s="225"/>
      <c r="D89" s="224"/>
      <c r="E89" s="225"/>
      <c r="F89" s="225"/>
      <c r="G89" s="225"/>
      <c r="H89" s="225"/>
      <c r="I89" s="225"/>
      <c r="J89" s="225"/>
      <c r="K89" s="225"/>
      <c r="L89" s="225"/>
      <c r="M89" s="224"/>
      <c r="N89" s="225"/>
      <c r="O89" s="225"/>
      <c r="P89" s="225"/>
      <c r="Q89" s="225"/>
      <c r="R89" s="225"/>
      <c r="S89" s="225"/>
      <c r="T89" s="225"/>
      <c r="U89" s="225"/>
      <c r="V89" s="225"/>
      <c r="W89" s="225"/>
      <c r="X89" s="225"/>
      <c r="Y89" s="225"/>
      <c r="Z89" s="225"/>
    </row>
    <row r="90" spans="1:26" ht="15.75" customHeight="1">
      <c r="A90" s="224"/>
      <c r="B90" s="225"/>
      <c r="C90" s="225"/>
      <c r="D90" s="224"/>
      <c r="E90" s="225"/>
      <c r="F90" s="225"/>
      <c r="G90" s="225"/>
      <c r="H90" s="225"/>
      <c r="I90" s="225"/>
      <c r="J90" s="225"/>
      <c r="K90" s="225"/>
      <c r="L90" s="225"/>
      <c r="M90" s="224"/>
      <c r="N90" s="225"/>
      <c r="O90" s="225"/>
      <c r="P90" s="225"/>
      <c r="Q90" s="225"/>
      <c r="R90" s="225"/>
      <c r="S90" s="225"/>
      <c r="T90" s="225"/>
      <c r="U90" s="225"/>
      <c r="V90" s="225"/>
      <c r="W90" s="225"/>
      <c r="X90" s="225"/>
      <c r="Y90" s="225"/>
      <c r="Z90" s="225"/>
    </row>
    <row r="91" spans="1:26" ht="15.75" customHeight="1">
      <c r="A91" s="224"/>
      <c r="B91" s="225"/>
      <c r="C91" s="225"/>
      <c r="D91" s="224"/>
      <c r="E91" s="225"/>
      <c r="F91" s="225"/>
      <c r="G91" s="225"/>
      <c r="H91" s="225"/>
      <c r="I91" s="225"/>
      <c r="J91" s="225"/>
      <c r="K91" s="225"/>
      <c r="L91" s="225"/>
      <c r="M91" s="224"/>
      <c r="N91" s="225"/>
      <c r="O91" s="225"/>
      <c r="P91" s="225"/>
      <c r="Q91" s="225"/>
      <c r="R91" s="225"/>
      <c r="S91" s="225"/>
      <c r="T91" s="225"/>
      <c r="U91" s="225"/>
      <c r="V91" s="225"/>
      <c r="W91" s="225"/>
      <c r="X91" s="225"/>
      <c r="Y91" s="225"/>
      <c r="Z91" s="225"/>
    </row>
    <row r="92" spans="1:26" ht="15.75" customHeight="1">
      <c r="A92" s="224"/>
      <c r="B92" s="225"/>
      <c r="C92" s="225"/>
      <c r="D92" s="224"/>
      <c r="E92" s="225"/>
      <c r="F92" s="225"/>
      <c r="G92" s="225"/>
      <c r="H92" s="225"/>
      <c r="I92" s="225"/>
      <c r="J92" s="225"/>
      <c r="K92" s="225"/>
      <c r="L92" s="225"/>
      <c r="M92" s="224"/>
      <c r="N92" s="225"/>
      <c r="O92" s="225"/>
      <c r="P92" s="225"/>
      <c r="Q92" s="225"/>
      <c r="R92" s="225"/>
      <c r="S92" s="225"/>
      <c r="T92" s="225"/>
      <c r="U92" s="225"/>
      <c r="V92" s="225"/>
      <c r="W92" s="225"/>
      <c r="X92" s="225"/>
      <c r="Y92" s="225"/>
      <c r="Z92" s="225"/>
    </row>
    <row r="93" spans="1:26" ht="15.75" customHeight="1">
      <c r="A93" s="224"/>
      <c r="B93" s="225"/>
      <c r="C93" s="225"/>
      <c r="D93" s="224"/>
      <c r="E93" s="225"/>
      <c r="F93" s="225"/>
      <c r="G93" s="225"/>
      <c r="H93" s="225"/>
      <c r="I93" s="225"/>
      <c r="J93" s="225"/>
      <c r="K93" s="225"/>
      <c r="L93" s="225"/>
      <c r="M93" s="224"/>
      <c r="N93" s="225"/>
      <c r="O93" s="225"/>
      <c r="P93" s="225"/>
      <c r="Q93" s="225"/>
      <c r="R93" s="225"/>
      <c r="S93" s="225"/>
      <c r="T93" s="225"/>
      <c r="U93" s="225"/>
      <c r="V93" s="225"/>
      <c r="W93" s="225"/>
      <c r="X93" s="225"/>
      <c r="Y93" s="225"/>
      <c r="Z93" s="225"/>
    </row>
    <row r="94" spans="1:26" ht="15.75" customHeight="1">
      <c r="A94" s="224"/>
      <c r="B94" s="225"/>
      <c r="C94" s="225"/>
      <c r="D94" s="224"/>
      <c r="E94" s="225"/>
      <c r="F94" s="225"/>
      <c r="G94" s="225"/>
      <c r="H94" s="225"/>
      <c r="I94" s="225"/>
      <c r="J94" s="225"/>
      <c r="K94" s="225"/>
      <c r="L94" s="225"/>
      <c r="M94" s="224"/>
      <c r="N94" s="225"/>
      <c r="O94" s="225"/>
      <c r="P94" s="225"/>
      <c r="Q94" s="225"/>
      <c r="R94" s="225"/>
      <c r="S94" s="225"/>
      <c r="T94" s="225"/>
      <c r="U94" s="225"/>
      <c r="V94" s="225"/>
      <c r="W94" s="225"/>
      <c r="X94" s="225"/>
      <c r="Y94" s="225"/>
      <c r="Z94" s="225"/>
    </row>
    <row r="95" spans="1:26" ht="15.75" customHeight="1">
      <c r="A95" s="224"/>
      <c r="B95" s="225"/>
      <c r="C95" s="225"/>
      <c r="D95" s="224"/>
      <c r="E95" s="225"/>
      <c r="F95" s="225"/>
      <c r="G95" s="225"/>
      <c r="H95" s="225"/>
      <c r="I95" s="225"/>
      <c r="J95" s="225"/>
      <c r="K95" s="225"/>
      <c r="L95" s="225"/>
      <c r="M95" s="224"/>
      <c r="N95" s="225"/>
      <c r="O95" s="225"/>
      <c r="P95" s="225"/>
      <c r="Q95" s="225"/>
      <c r="R95" s="225"/>
      <c r="S95" s="225"/>
      <c r="T95" s="225"/>
      <c r="U95" s="225"/>
      <c r="V95" s="225"/>
      <c r="W95" s="225"/>
      <c r="X95" s="225"/>
      <c r="Y95" s="225"/>
      <c r="Z95" s="225"/>
    </row>
    <row r="96" spans="1:26" ht="15.75" customHeight="1">
      <c r="A96" s="224"/>
      <c r="B96" s="225"/>
      <c r="C96" s="225"/>
      <c r="D96" s="224"/>
      <c r="E96" s="225"/>
      <c r="F96" s="225"/>
      <c r="G96" s="225"/>
      <c r="H96" s="225"/>
      <c r="I96" s="225"/>
      <c r="J96" s="225"/>
      <c r="K96" s="225"/>
      <c r="L96" s="225"/>
      <c r="M96" s="224"/>
      <c r="N96" s="225"/>
      <c r="O96" s="225"/>
      <c r="P96" s="225"/>
      <c r="Q96" s="225"/>
      <c r="R96" s="225"/>
      <c r="S96" s="225"/>
      <c r="T96" s="225"/>
      <c r="U96" s="225"/>
      <c r="V96" s="225"/>
      <c r="W96" s="225"/>
      <c r="X96" s="225"/>
      <c r="Y96" s="225"/>
      <c r="Z96" s="225"/>
    </row>
    <row r="97" spans="1:26" ht="15.75" customHeight="1">
      <c r="A97" s="224"/>
      <c r="B97" s="225"/>
      <c r="C97" s="225"/>
      <c r="D97" s="224"/>
      <c r="E97" s="225"/>
      <c r="F97" s="225"/>
      <c r="G97" s="225"/>
      <c r="H97" s="225"/>
      <c r="I97" s="225"/>
      <c r="J97" s="225"/>
      <c r="K97" s="225"/>
      <c r="L97" s="225"/>
      <c r="M97" s="224"/>
      <c r="N97" s="225"/>
      <c r="O97" s="225"/>
      <c r="P97" s="225"/>
      <c r="Q97" s="225"/>
      <c r="R97" s="225"/>
      <c r="S97" s="225"/>
      <c r="T97" s="225"/>
      <c r="U97" s="225"/>
      <c r="V97" s="225"/>
      <c r="W97" s="225"/>
      <c r="X97" s="225"/>
      <c r="Y97" s="225"/>
      <c r="Z97" s="225"/>
    </row>
    <row r="98" spans="1:26" ht="15.75" customHeight="1">
      <c r="A98" s="224"/>
      <c r="B98" s="225"/>
      <c r="C98" s="225"/>
      <c r="D98" s="224"/>
      <c r="E98" s="225"/>
      <c r="F98" s="225"/>
      <c r="G98" s="225"/>
      <c r="H98" s="225"/>
      <c r="I98" s="225"/>
      <c r="J98" s="225"/>
      <c r="K98" s="225"/>
      <c r="L98" s="225"/>
      <c r="M98" s="224"/>
      <c r="N98" s="225"/>
      <c r="O98" s="225"/>
      <c r="P98" s="225"/>
      <c r="Q98" s="225"/>
      <c r="R98" s="225"/>
      <c r="S98" s="225"/>
      <c r="T98" s="225"/>
      <c r="U98" s="225"/>
      <c r="V98" s="225"/>
      <c r="W98" s="225"/>
      <c r="X98" s="225"/>
      <c r="Y98" s="225"/>
      <c r="Z98" s="225"/>
    </row>
    <row r="99" spans="1:26" ht="15.75" customHeight="1">
      <c r="A99" s="224"/>
      <c r="B99" s="225"/>
      <c r="C99" s="225"/>
      <c r="D99" s="224"/>
      <c r="E99" s="225"/>
      <c r="F99" s="225"/>
      <c r="G99" s="225"/>
      <c r="H99" s="225"/>
      <c r="I99" s="225"/>
      <c r="J99" s="225"/>
      <c r="K99" s="225"/>
      <c r="L99" s="225"/>
      <c r="M99" s="224"/>
      <c r="N99" s="225"/>
      <c r="O99" s="225"/>
      <c r="P99" s="225"/>
      <c r="Q99" s="225"/>
      <c r="R99" s="225"/>
      <c r="S99" s="225"/>
      <c r="T99" s="225"/>
      <c r="U99" s="225"/>
      <c r="V99" s="225"/>
      <c r="W99" s="225"/>
      <c r="X99" s="225"/>
      <c r="Y99" s="225"/>
      <c r="Z99" s="225"/>
    </row>
    <row r="100" spans="1:26" ht="15.75" customHeight="1">
      <c r="A100" s="224"/>
      <c r="B100" s="225"/>
      <c r="C100" s="225"/>
      <c r="D100" s="224"/>
      <c r="E100" s="225"/>
      <c r="F100" s="225"/>
      <c r="G100" s="225"/>
      <c r="H100" s="225"/>
      <c r="I100" s="225"/>
      <c r="J100" s="225"/>
      <c r="K100" s="225"/>
      <c r="L100" s="225"/>
      <c r="M100" s="224"/>
      <c r="N100" s="225"/>
      <c r="O100" s="225"/>
      <c r="P100" s="225"/>
      <c r="Q100" s="225"/>
      <c r="R100" s="225"/>
      <c r="S100" s="225"/>
      <c r="T100" s="225"/>
      <c r="U100" s="225"/>
      <c r="V100" s="225"/>
      <c r="W100" s="225"/>
      <c r="X100" s="225"/>
      <c r="Y100" s="225"/>
      <c r="Z100" s="225"/>
    </row>
    <row r="101" spans="1:26" ht="15.75" customHeight="1">
      <c r="A101" s="224"/>
      <c r="B101" s="225"/>
      <c r="C101" s="225"/>
      <c r="D101" s="224"/>
      <c r="E101" s="225"/>
      <c r="F101" s="225"/>
      <c r="G101" s="225"/>
      <c r="H101" s="225"/>
      <c r="I101" s="225"/>
      <c r="J101" s="225"/>
      <c r="K101" s="225"/>
      <c r="L101" s="225"/>
      <c r="M101" s="224"/>
      <c r="N101" s="225"/>
      <c r="O101" s="225"/>
      <c r="P101" s="225"/>
      <c r="Q101" s="225"/>
      <c r="R101" s="225"/>
      <c r="S101" s="225"/>
      <c r="T101" s="225"/>
      <c r="U101" s="225"/>
      <c r="V101" s="225"/>
      <c r="W101" s="225"/>
      <c r="X101" s="225"/>
      <c r="Y101" s="225"/>
      <c r="Z101" s="225"/>
    </row>
    <row r="102" spans="1:26" ht="15.75" customHeight="1">
      <c r="A102" s="224"/>
      <c r="B102" s="225"/>
      <c r="C102" s="225"/>
      <c r="D102" s="224"/>
      <c r="E102" s="225"/>
      <c r="F102" s="225"/>
      <c r="G102" s="225"/>
      <c r="H102" s="225"/>
      <c r="I102" s="225"/>
      <c r="J102" s="225"/>
      <c r="K102" s="225"/>
      <c r="L102" s="225"/>
      <c r="M102" s="224"/>
      <c r="N102" s="225"/>
      <c r="O102" s="225"/>
      <c r="P102" s="225"/>
      <c r="Q102" s="225"/>
      <c r="R102" s="225"/>
      <c r="S102" s="225"/>
      <c r="T102" s="225"/>
      <c r="U102" s="225"/>
      <c r="V102" s="225"/>
      <c r="W102" s="225"/>
      <c r="X102" s="225"/>
      <c r="Y102" s="225"/>
      <c r="Z102" s="225"/>
    </row>
    <row r="103" spans="1:26" ht="15.75" customHeight="1">
      <c r="A103" s="224"/>
      <c r="B103" s="225"/>
      <c r="C103" s="225"/>
      <c r="D103" s="224"/>
      <c r="E103" s="225"/>
      <c r="F103" s="225"/>
      <c r="G103" s="225"/>
      <c r="H103" s="225"/>
      <c r="I103" s="225"/>
      <c r="J103" s="225"/>
      <c r="K103" s="225"/>
      <c r="L103" s="225"/>
      <c r="M103" s="224"/>
      <c r="N103" s="225"/>
      <c r="O103" s="225"/>
      <c r="P103" s="225"/>
      <c r="Q103" s="225"/>
      <c r="R103" s="225"/>
      <c r="S103" s="225"/>
      <c r="T103" s="225"/>
      <c r="U103" s="225"/>
      <c r="V103" s="225"/>
      <c r="W103" s="225"/>
      <c r="X103" s="225"/>
      <c r="Y103" s="225"/>
      <c r="Z103" s="225"/>
    </row>
    <row r="104" spans="1:26" ht="15.75" customHeight="1">
      <c r="A104" s="224"/>
      <c r="B104" s="225"/>
      <c r="C104" s="225"/>
      <c r="D104" s="224"/>
      <c r="E104" s="225"/>
      <c r="F104" s="225"/>
      <c r="G104" s="225"/>
      <c r="H104" s="225"/>
      <c r="I104" s="225"/>
      <c r="J104" s="225"/>
      <c r="K104" s="225"/>
      <c r="L104" s="225"/>
      <c r="M104" s="224"/>
      <c r="N104" s="225"/>
      <c r="O104" s="225"/>
      <c r="P104" s="225"/>
      <c r="Q104" s="225"/>
      <c r="R104" s="225"/>
      <c r="S104" s="225"/>
      <c r="T104" s="225"/>
      <c r="U104" s="225"/>
      <c r="V104" s="225"/>
      <c r="W104" s="225"/>
      <c r="X104" s="225"/>
      <c r="Y104" s="225"/>
      <c r="Z104" s="225"/>
    </row>
    <row r="105" spans="1:26" ht="15.75" customHeight="1">
      <c r="A105" s="224"/>
      <c r="B105" s="225"/>
      <c r="C105" s="225"/>
      <c r="D105" s="224"/>
      <c r="E105" s="225"/>
      <c r="F105" s="225"/>
      <c r="G105" s="225"/>
      <c r="H105" s="225"/>
      <c r="I105" s="225"/>
      <c r="J105" s="225"/>
      <c r="K105" s="225"/>
      <c r="L105" s="225"/>
      <c r="M105" s="224"/>
      <c r="N105" s="225"/>
      <c r="O105" s="225"/>
      <c r="P105" s="225"/>
      <c r="Q105" s="225"/>
      <c r="R105" s="225"/>
      <c r="S105" s="225"/>
      <c r="T105" s="225"/>
      <c r="U105" s="225"/>
      <c r="V105" s="225"/>
      <c r="W105" s="225"/>
      <c r="X105" s="225"/>
      <c r="Y105" s="225"/>
      <c r="Z105" s="225"/>
    </row>
    <row r="106" spans="1:26" ht="15.75" customHeight="1">
      <c r="A106" s="224"/>
      <c r="B106" s="225"/>
      <c r="C106" s="225"/>
      <c r="D106" s="224"/>
      <c r="E106" s="225"/>
      <c r="F106" s="225"/>
      <c r="G106" s="225"/>
      <c r="H106" s="225"/>
      <c r="I106" s="225"/>
      <c r="J106" s="225"/>
      <c r="K106" s="225"/>
      <c r="L106" s="225"/>
      <c r="M106" s="224"/>
      <c r="N106" s="225"/>
      <c r="O106" s="225"/>
      <c r="P106" s="225"/>
      <c r="Q106" s="225"/>
      <c r="R106" s="225"/>
      <c r="S106" s="225"/>
      <c r="T106" s="225"/>
      <c r="U106" s="225"/>
      <c r="V106" s="225"/>
      <c r="W106" s="225"/>
      <c r="X106" s="225"/>
      <c r="Y106" s="225"/>
      <c r="Z106" s="225"/>
    </row>
    <row r="107" spans="1:26" ht="15.75" customHeight="1">
      <c r="A107" s="224"/>
      <c r="B107" s="225"/>
      <c r="C107" s="225"/>
      <c r="D107" s="224"/>
      <c r="E107" s="225"/>
      <c r="F107" s="225"/>
      <c r="G107" s="225"/>
      <c r="H107" s="225"/>
      <c r="I107" s="225"/>
      <c r="J107" s="225"/>
      <c r="K107" s="225"/>
      <c r="L107" s="225"/>
      <c r="M107" s="224"/>
      <c r="N107" s="225"/>
      <c r="O107" s="225"/>
      <c r="P107" s="225"/>
      <c r="Q107" s="225"/>
      <c r="R107" s="225"/>
      <c r="S107" s="225"/>
      <c r="T107" s="225"/>
      <c r="U107" s="225"/>
      <c r="V107" s="225"/>
      <c r="W107" s="225"/>
      <c r="X107" s="225"/>
      <c r="Y107" s="225"/>
      <c r="Z107" s="225"/>
    </row>
    <row r="108" spans="1:26" ht="15.75" customHeight="1">
      <c r="A108" s="224"/>
      <c r="B108" s="225"/>
      <c r="C108" s="225"/>
      <c r="D108" s="224"/>
      <c r="E108" s="225"/>
      <c r="F108" s="225"/>
      <c r="G108" s="225"/>
      <c r="H108" s="225"/>
      <c r="I108" s="225"/>
      <c r="J108" s="225"/>
      <c r="K108" s="225"/>
      <c r="L108" s="225"/>
      <c r="M108" s="224"/>
      <c r="N108" s="225"/>
      <c r="O108" s="225"/>
      <c r="P108" s="225"/>
      <c r="Q108" s="225"/>
      <c r="R108" s="225"/>
      <c r="S108" s="225"/>
      <c r="T108" s="225"/>
      <c r="U108" s="225"/>
      <c r="V108" s="225"/>
      <c r="W108" s="225"/>
      <c r="X108" s="225"/>
      <c r="Y108" s="225"/>
      <c r="Z108" s="225"/>
    </row>
    <row r="109" spans="1:26" ht="15.75" customHeight="1">
      <c r="A109" s="224"/>
      <c r="B109" s="225"/>
      <c r="C109" s="225"/>
      <c r="D109" s="224"/>
      <c r="E109" s="225"/>
      <c r="F109" s="225"/>
      <c r="G109" s="225"/>
      <c r="H109" s="225"/>
      <c r="I109" s="225"/>
      <c r="J109" s="225"/>
      <c r="K109" s="225"/>
      <c r="L109" s="225"/>
      <c r="M109" s="224"/>
      <c r="N109" s="225"/>
      <c r="O109" s="225"/>
      <c r="P109" s="225"/>
      <c r="Q109" s="225"/>
      <c r="R109" s="225"/>
      <c r="S109" s="225"/>
      <c r="T109" s="225"/>
      <c r="U109" s="225"/>
      <c r="V109" s="225"/>
      <c r="W109" s="225"/>
      <c r="X109" s="225"/>
      <c r="Y109" s="225"/>
      <c r="Z109" s="225"/>
    </row>
    <row r="110" spans="1:26" ht="15.75" customHeight="1">
      <c r="A110" s="224"/>
      <c r="B110" s="225"/>
      <c r="C110" s="225"/>
      <c r="D110" s="224"/>
      <c r="E110" s="225"/>
      <c r="F110" s="225"/>
      <c r="G110" s="225"/>
      <c r="H110" s="225"/>
      <c r="I110" s="225"/>
      <c r="J110" s="225"/>
      <c r="K110" s="225"/>
      <c r="L110" s="225"/>
      <c r="M110" s="224"/>
      <c r="N110" s="225"/>
      <c r="O110" s="225"/>
      <c r="P110" s="225"/>
      <c r="Q110" s="225"/>
      <c r="R110" s="225"/>
      <c r="S110" s="225"/>
      <c r="T110" s="225"/>
      <c r="U110" s="225"/>
      <c r="V110" s="225"/>
      <c r="W110" s="225"/>
      <c r="X110" s="225"/>
      <c r="Y110" s="225"/>
      <c r="Z110" s="225"/>
    </row>
    <row r="111" spans="1:26" ht="15.75" customHeight="1">
      <c r="A111" s="224"/>
      <c r="B111" s="225"/>
      <c r="C111" s="225"/>
      <c r="D111" s="224"/>
      <c r="E111" s="225"/>
      <c r="F111" s="225"/>
      <c r="G111" s="225"/>
      <c r="H111" s="225"/>
      <c r="I111" s="225"/>
      <c r="J111" s="225"/>
      <c r="K111" s="225"/>
      <c r="L111" s="225"/>
      <c r="M111" s="224"/>
      <c r="N111" s="225"/>
      <c r="O111" s="225"/>
      <c r="P111" s="225"/>
      <c r="Q111" s="225"/>
      <c r="R111" s="225"/>
      <c r="S111" s="225"/>
      <c r="T111" s="225"/>
      <c r="U111" s="225"/>
      <c r="V111" s="225"/>
      <c r="W111" s="225"/>
      <c r="X111" s="225"/>
      <c r="Y111" s="225"/>
      <c r="Z111" s="225"/>
    </row>
    <row r="112" spans="1:26" ht="15.75" customHeight="1">
      <c r="A112" s="224"/>
      <c r="B112" s="225"/>
      <c r="C112" s="225"/>
      <c r="D112" s="224"/>
      <c r="E112" s="225"/>
      <c r="F112" s="225"/>
      <c r="G112" s="225"/>
      <c r="H112" s="225"/>
      <c r="I112" s="225"/>
      <c r="J112" s="225"/>
      <c r="K112" s="225"/>
      <c r="L112" s="225"/>
      <c r="M112" s="224"/>
      <c r="N112" s="225"/>
      <c r="O112" s="225"/>
      <c r="P112" s="225"/>
      <c r="Q112" s="225"/>
      <c r="R112" s="225"/>
      <c r="S112" s="225"/>
      <c r="T112" s="225"/>
      <c r="U112" s="225"/>
      <c r="V112" s="225"/>
      <c r="W112" s="225"/>
      <c r="X112" s="225"/>
      <c r="Y112" s="225"/>
      <c r="Z112" s="225"/>
    </row>
    <row r="113" spans="1:26" ht="15.75" customHeight="1">
      <c r="A113" s="224"/>
      <c r="B113" s="225"/>
      <c r="C113" s="225"/>
      <c r="D113" s="224"/>
      <c r="E113" s="225"/>
      <c r="F113" s="225"/>
      <c r="G113" s="225"/>
      <c r="H113" s="225"/>
      <c r="I113" s="225"/>
      <c r="J113" s="225"/>
      <c r="K113" s="225"/>
      <c r="L113" s="225"/>
      <c r="M113" s="224"/>
      <c r="N113" s="225"/>
      <c r="O113" s="225"/>
      <c r="P113" s="225"/>
      <c r="Q113" s="225"/>
      <c r="R113" s="225"/>
      <c r="S113" s="225"/>
      <c r="T113" s="225"/>
      <c r="U113" s="225"/>
      <c r="V113" s="225"/>
      <c r="W113" s="225"/>
      <c r="X113" s="225"/>
      <c r="Y113" s="225"/>
      <c r="Z113" s="225"/>
    </row>
    <row r="114" spans="1:26" ht="15.75" customHeight="1">
      <c r="A114" s="224"/>
      <c r="B114" s="225"/>
      <c r="C114" s="225"/>
      <c r="D114" s="224"/>
      <c r="E114" s="225"/>
      <c r="F114" s="225"/>
      <c r="G114" s="225"/>
      <c r="H114" s="225"/>
      <c r="I114" s="225"/>
      <c r="J114" s="225"/>
      <c r="K114" s="225"/>
      <c r="L114" s="225"/>
      <c r="M114" s="224"/>
      <c r="N114" s="225"/>
      <c r="O114" s="225"/>
      <c r="P114" s="225"/>
      <c r="Q114" s="225"/>
      <c r="R114" s="225"/>
      <c r="S114" s="225"/>
      <c r="T114" s="225"/>
      <c r="U114" s="225"/>
      <c r="V114" s="225"/>
      <c r="W114" s="225"/>
      <c r="X114" s="225"/>
      <c r="Y114" s="225"/>
      <c r="Z114" s="225"/>
    </row>
    <row r="115" spans="1:26" ht="15.75" customHeight="1">
      <c r="A115" s="224"/>
      <c r="B115" s="225"/>
      <c r="C115" s="225"/>
      <c r="D115" s="224"/>
      <c r="E115" s="225"/>
      <c r="F115" s="225"/>
      <c r="G115" s="225"/>
      <c r="H115" s="225"/>
      <c r="I115" s="225"/>
      <c r="J115" s="225"/>
      <c r="K115" s="225"/>
      <c r="L115" s="225"/>
      <c r="M115" s="224"/>
      <c r="N115" s="225"/>
      <c r="O115" s="225"/>
      <c r="P115" s="225"/>
      <c r="Q115" s="225"/>
      <c r="R115" s="225"/>
      <c r="S115" s="225"/>
      <c r="T115" s="225"/>
      <c r="U115" s="225"/>
      <c r="V115" s="225"/>
      <c r="W115" s="225"/>
      <c r="X115" s="225"/>
      <c r="Y115" s="225"/>
      <c r="Z115" s="225"/>
    </row>
    <row r="116" spans="1:26" ht="15.75" customHeight="1">
      <c r="A116" s="224"/>
      <c r="B116" s="225"/>
      <c r="C116" s="225"/>
      <c r="D116" s="224"/>
      <c r="E116" s="225"/>
      <c r="F116" s="225"/>
      <c r="G116" s="225"/>
      <c r="H116" s="225"/>
      <c r="I116" s="225"/>
      <c r="J116" s="225"/>
      <c r="K116" s="225"/>
      <c r="L116" s="225"/>
      <c r="M116" s="224"/>
      <c r="N116" s="225"/>
      <c r="O116" s="225"/>
      <c r="P116" s="225"/>
      <c r="Q116" s="225"/>
      <c r="R116" s="225"/>
      <c r="S116" s="225"/>
      <c r="T116" s="225"/>
      <c r="U116" s="225"/>
      <c r="V116" s="225"/>
      <c r="W116" s="225"/>
      <c r="X116" s="225"/>
      <c r="Y116" s="225"/>
      <c r="Z116" s="225"/>
    </row>
    <row r="117" spans="1:26" ht="15.75" customHeight="1">
      <c r="A117" s="224"/>
      <c r="B117" s="225"/>
      <c r="C117" s="225"/>
      <c r="D117" s="224"/>
      <c r="E117" s="225"/>
      <c r="F117" s="225"/>
      <c r="G117" s="225"/>
      <c r="H117" s="225"/>
      <c r="I117" s="225"/>
      <c r="J117" s="225"/>
      <c r="K117" s="225"/>
      <c r="L117" s="225"/>
      <c r="M117" s="224"/>
      <c r="N117" s="225"/>
      <c r="O117" s="225"/>
      <c r="P117" s="225"/>
      <c r="Q117" s="225"/>
      <c r="R117" s="225"/>
      <c r="S117" s="225"/>
      <c r="T117" s="225"/>
      <c r="U117" s="225"/>
      <c r="V117" s="225"/>
      <c r="W117" s="225"/>
      <c r="X117" s="225"/>
      <c r="Y117" s="225"/>
      <c r="Z117" s="225"/>
    </row>
    <row r="118" spans="1:26" ht="15.75" customHeight="1">
      <c r="A118" s="224"/>
      <c r="B118" s="225"/>
      <c r="C118" s="225"/>
      <c r="D118" s="224"/>
      <c r="E118" s="225"/>
      <c r="F118" s="225"/>
      <c r="G118" s="225"/>
      <c r="H118" s="225"/>
      <c r="I118" s="225"/>
      <c r="J118" s="225"/>
      <c r="K118" s="225"/>
      <c r="L118" s="225"/>
      <c r="M118" s="224"/>
      <c r="N118" s="225"/>
      <c r="O118" s="225"/>
      <c r="P118" s="225"/>
      <c r="Q118" s="225"/>
      <c r="R118" s="225"/>
      <c r="S118" s="225"/>
      <c r="T118" s="225"/>
      <c r="U118" s="225"/>
      <c r="V118" s="225"/>
      <c r="W118" s="225"/>
      <c r="X118" s="225"/>
      <c r="Y118" s="225"/>
      <c r="Z118" s="225"/>
    </row>
    <row r="119" spans="1:26" ht="15.75" customHeight="1">
      <c r="A119" s="224"/>
      <c r="B119" s="225"/>
      <c r="C119" s="225"/>
      <c r="D119" s="224"/>
      <c r="E119" s="225"/>
      <c r="F119" s="225"/>
      <c r="G119" s="225"/>
      <c r="H119" s="225"/>
      <c r="I119" s="225"/>
      <c r="J119" s="225"/>
      <c r="K119" s="225"/>
      <c r="L119" s="225"/>
      <c r="M119" s="224"/>
      <c r="N119" s="225"/>
      <c r="O119" s="225"/>
      <c r="P119" s="225"/>
      <c r="Q119" s="225"/>
      <c r="R119" s="225"/>
      <c r="S119" s="225"/>
      <c r="T119" s="225"/>
      <c r="U119" s="225"/>
      <c r="V119" s="225"/>
      <c r="W119" s="225"/>
      <c r="X119" s="225"/>
      <c r="Y119" s="225"/>
      <c r="Z119" s="225"/>
    </row>
    <row r="120" spans="1:26" ht="15.75" customHeight="1">
      <c r="A120" s="224"/>
      <c r="B120" s="225"/>
      <c r="C120" s="225"/>
      <c r="D120" s="224"/>
      <c r="E120" s="225"/>
      <c r="F120" s="225"/>
      <c r="G120" s="225"/>
      <c r="H120" s="225"/>
      <c r="I120" s="225"/>
      <c r="J120" s="225"/>
      <c r="K120" s="225"/>
      <c r="L120" s="225"/>
      <c r="M120" s="224"/>
      <c r="N120" s="225"/>
      <c r="O120" s="225"/>
      <c r="P120" s="225"/>
      <c r="Q120" s="225"/>
      <c r="R120" s="225"/>
      <c r="S120" s="225"/>
      <c r="T120" s="225"/>
      <c r="U120" s="225"/>
      <c r="V120" s="225"/>
      <c r="W120" s="225"/>
      <c r="X120" s="225"/>
      <c r="Y120" s="225"/>
      <c r="Z120" s="225"/>
    </row>
    <row r="121" spans="1:26" ht="15.75" customHeight="1">
      <c r="A121" s="224"/>
      <c r="B121" s="225"/>
      <c r="C121" s="225"/>
      <c r="D121" s="224"/>
      <c r="E121" s="225"/>
      <c r="F121" s="225"/>
      <c r="G121" s="225"/>
      <c r="H121" s="225"/>
      <c r="I121" s="225"/>
      <c r="J121" s="225"/>
      <c r="K121" s="225"/>
      <c r="L121" s="225"/>
      <c r="M121" s="224"/>
      <c r="N121" s="225"/>
      <c r="O121" s="225"/>
      <c r="P121" s="225"/>
      <c r="Q121" s="225"/>
      <c r="R121" s="225"/>
      <c r="S121" s="225"/>
      <c r="T121" s="225"/>
      <c r="U121" s="225"/>
      <c r="V121" s="225"/>
      <c r="W121" s="225"/>
      <c r="X121" s="225"/>
      <c r="Y121" s="225"/>
      <c r="Z121" s="225"/>
    </row>
    <row r="122" spans="1:26" ht="15.75" customHeight="1">
      <c r="A122" s="224"/>
      <c r="B122" s="225"/>
      <c r="C122" s="225"/>
      <c r="D122" s="224"/>
      <c r="E122" s="225"/>
      <c r="F122" s="225"/>
      <c r="G122" s="225"/>
      <c r="H122" s="225"/>
      <c r="I122" s="225"/>
      <c r="J122" s="225"/>
      <c r="K122" s="225"/>
      <c r="L122" s="225"/>
      <c r="M122" s="224"/>
      <c r="N122" s="225"/>
      <c r="O122" s="225"/>
      <c r="P122" s="225"/>
      <c r="Q122" s="225"/>
      <c r="R122" s="225"/>
      <c r="S122" s="225"/>
      <c r="T122" s="225"/>
      <c r="U122" s="225"/>
      <c r="V122" s="225"/>
      <c r="W122" s="225"/>
      <c r="X122" s="225"/>
      <c r="Y122" s="225"/>
      <c r="Z122" s="225"/>
    </row>
    <row r="123" spans="1:26" ht="15.75" customHeight="1">
      <c r="A123" s="224"/>
      <c r="B123" s="225"/>
      <c r="C123" s="225"/>
      <c r="D123" s="224"/>
      <c r="E123" s="225"/>
      <c r="F123" s="225"/>
      <c r="G123" s="225"/>
      <c r="H123" s="225"/>
      <c r="I123" s="225"/>
      <c r="J123" s="225"/>
      <c r="K123" s="225"/>
      <c r="L123" s="225"/>
      <c r="M123" s="224"/>
      <c r="N123" s="225"/>
      <c r="O123" s="225"/>
      <c r="P123" s="225"/>
      <c r="Q123" s="225"/>
      <c r="R123" s="225"/>
      <c r="S123" s="225"/>
      <c r="T123" s="225"/>
      <c r="U123" s="225"/>
      <c r="V123" s="225"/>
      <c r="W123" s="225"/>
      <c r="X123" s="225"/>
      <c r="Y123" s="225"/>
      <c r="Z123" s="225"/>
    </row>
    <row r="124" spans="1:26" ht="15.75" customHeight="1">
      <c r="A124" s="224"/>
      <c r="B124" s="225"/>
      <c r="C124" s="225"/>
      <c r="D124" s="224"/>
      <c r="E124" s="225"/>
      <c r="F124" s="225"/>
      <c r="G124" s="225"/>
      <c r="H124" s="225"/>
      <c r="I124" s="225"/>
      <c r="J124" s="225"/>
      <c r="K124" s="225"/>
      <c r="L124" s="225"/>
      <c r="M124" s="224"/>
      <c r="N124" s="225"/>
      <c r="O124" s="225"/>
      <c r="P124" s="225"/>
      <c r="Q124" s="225"/>
      <c r="R124" s="225"/>
      <c r="S124" s="225"/>
      <c r="T124" s="225"/>
      <c r="U124" s="225"/>
      <c r="V124" s="225"/>
      <c r="W124" s="225"/>
      <c r="X124" s="225"/>
      <c r="Y124" s="225"/>
      <c r="Z124" s="225"/>
    </row>
    <row r="125" spans="1:26" ht="15.75" customHeight="1">
      <c r="A125" s="224"/>
      <c r="B125" s="225"/>
      <c r="C125" s="225"/>
      <c r="D125" s="224"/>
      <c r="E125" s="225"/>
      <c r="F125" s="225"/>
      <c r="G125" s="225"/>
      <c r="H125" s="225"/>
      <c r="I125" s="225"/>
      <c r="J125" s="225"/>
      <c r="K125" s="225"/>
      <c r="L125" s="225"/>
      <c r="M125" s="224"/>
      <c r="N125" s="225"/>
      <c r="O125" s="225"/>
      <c r="P125" s="225"/>
      <c r="Q125" s="225"/>
      <c r="R125" s="225"/>
      <c r="S125" s="225"/>
      <c r="T125" s="225"/>
      <c r="U125" s="225"/>
      <c r="V125" s="225"/>
      <c r="W125" s="225"/>
      <c r="X125" s="225"/>
      <c r="Y125" s="225"/>
      <c r="Z125" s="225"/>
    </row>
    <row r="126" spans="1:26" ht="15.75" customHeight="1">
      <c r="A126" s="224"/>
      <c r="B126" s="225"/>
      <c r="C126" s="225"/>
      <c r="D126" s="224"/>
      <c r="E126" s="225"/>
      <c r="F126" s="225"/>
      <c r="G126" s="225"/>
      <c r="H126" s="225"/>
      <c r="I126" s="225"/>
      <c r="J126" s="225"/>
      <c r="K126" s="225"/>
      <c r="L126" s="225"/>
      <c r="M126" s="224"/>
      <c r="N126" s="225"/>
      <c r="O126" s="225"/>
      <c r="P126" s="225"/>
      <c r="Q126" s="225"/>
      <c r="R126" s="225"/>
      <c r="S126" s="225"/>
      <c r="T126" s="225"/>
      <c r="U126" s="225"/>
      <c r="V126" s="225"/>
      <c r="W126" s="225"/>
      <c r="X126" s="225"/>
      <c r="Y126" s="225"/>
      <c r="Z126" s="225"/>
    </row>
    <row r="127" spans="1:26" ht="15.75" customHeight="1">
      <c r="A127" s="224"/>
      <c r="B127" s="225"/>
      <c r="C127" s="225"/>
      <c r="D127" s="224"/>
      <c r="E127" s="225"/>
      <c r="F127" s="225"/>
      <c r="G127" s="225"/>
      <c r="H127" s="225"/>
      <c r="I127" s="225"/>
      <c r="J127" s="225"/>
      <c r="K127" s="225"/>
      <c r="L127" s="225"/>
      <c r="M127" s="224"/>
      <c r="N127" s="225"/>
      <c r="O127" s="225"/>
      <c r="P127" s="225"/>
      <c r="Q127" s="225"/>
      <c r="R127" s="225"/>
      <c r="S127" s="225"/>
      <c r="T127" s="225"/>
      <c r="U127" s="225"/>
      <c r="V127" s="225"/>
      <c r="W127" s="225"/>
      <c r="X127" s="225"/>
      <c r="Y127" s="225"/>
      <c r="Z127" s="225"/>
    </row>
    <row r="128" spans="1:26" ht="15.75" customHeight="1">
      <c r="A128" s="224"/>
      <c r="B128" s="225"/>
      <c r="C128" s="225"/>
      <c r="D128" s="224"/>
      <c r="E128" s="225"/>
      <c r="F128" s="225"/>
      <c r="G128" s="225"/>
      <c r="H128" s="225"/>
      <c r="I128" s="225"/>
      <c r="J128" s="225"/>
      <c r="K128" s="225"/>
      <c r="L128" s="225"/>
      <c r="M128" s="224"/>
      <c r="N128" s="225"/>
      <c r="O128" s="225"/>
      <c r="P128" s="225"/>
      <c r="Q128" s="225"/>
      <c r="R128" s="225"/>
      <c r="S128" s="225"/>
      <c r="T128" s="225"/>
      <c r="U128" s="225"/>
      <c r="V128" s="225"/>
      <c r="W128" s="225"/>
      <c r="X128" s="225"/>
      <c r="Y128" s="225"/>
      <c r="Z128" s="225"/>
    </row>
    <row r="129" spans="1:26" ht="15.75" customHeight="1">
      <c r="A129" s="224"/>
      <c r="B129" s="225"/>
      <c r="C129" s="225"/>
      <c r="D129" s="224"/>
      <c r="E129" s="225"/>
      <c r="F129" s="225"/>
      <c r="G129" s="225"/>
      <c r="H129" s="225"/>
      <c r="I129" s="225"/>
      <c r="J129" s="225"/>
      <c r="K129" s="225"/>
      <c r="L129" s="225"/>
      <c r="M129" s="224"/>
      <c r="N129" s="225"/>
      <c r="O129" s="225"/>
      <c r="P129" s="225"/>
      <c r="Q129" s="225"/>
      <c r="R129" s="225"/>
      <c r="S129" s="225"/>
      <c r="T129" s="225"/>
      <c r="U129" s="225"/>
      <c r="V129" s="225"/>
      <c r="W129" s="225"/>
      <c r="X129" s="225"/>
      <c r="Y129" s="225"/>
      <c r="Z129" s="225"/>
    </row>
    <row r="130" spans="1:26" ht="15.75" customHeight="1">
      <c r="A130" s="224"/>
      <c r="B130" s="225"/>
      <c r="C130" s="225"/>
      <c r="D130" s="224"/>
      <c r="E130" s="225"/>
      <c r="F130" s="225"/>
      <c r="G130" s="225"/>
      <c r="H130" s="225"/>
      <c r="I130" s="225"/>
      <c r="J130" s="225"/>
      <c r="K130" s="225"/>
      <c r="L130" s="225"/>
      <c r="M130" s="224"/>
      <c r="N130" s="225"/>
      <c r="O130" s="225"/>
      <c r="P130" s="225"/>
      <c r="Q130" s="225"/>
      <c r="R130" s="225"/>
      <c r="S130" s="225"/>
      <c r="T130" s="225"/>
      <c r="U130" s="225"/>
      <c r="V130" s="225"/>
      <c r="W130" s="225"/>
      <c r="X130" s="225"/>
      <c r="Y130" s="225"/>
      <c r="Z130" s="225"/>
    </row>
    <row r="131" spans="1:26" ht="15.75" customHeight="1">
      <c r="A131" s="224"/>
      <c r="B131" s="225"/>
      <c r="C131" s="225"/>
      <c r="D131" s="224"/>
      <c r="E131" s="225"/>
      <c r="F131" s="225"/>
      <c r="G131" s="225"/>
      <c r="H131" s="225"/>
      <c r="I131" s="225"/>
      <c r="J131" s="225"/>
      <c r="K131" s="225"/>
      <c r="L131" s="225"/>
      <c r="M131" s="224"/>
      <c r="N131" s="225"/>
      <c r="O131" s="225"/>
      <c r="P131" s="225"/>
      <c r="Q131" s="225"/>
      <c r="R131" s="225"/>
      <c r="S131" s="225"/>
      <c r="T131" s="225"/>
      <c r="U131" s="225"/>
      <c r="V131" s="225"/>
      <c r="W131" s="225"/>
      <c r="X131" s="225"/>
      <c r="Y131" s="225"/>
      <c r="Z131" s="225"/>
    </row>
    <row r="132" spans="1:26" ht="15.75" customHeight="1">
      <c r="A132" s="224"/>
      <c r="B132" s="225"/>
      <c r="C132" s="225"/>
      <c r="D132" s="224"/>
      <c r="E132" s="225"/>
      <c r="F132" s="225"/>
      <c r="G132" s="225"/>
      <c r="H132" s="225"/>
      <c r="I132" s="225"/>
      <c r="J132" s="225"/>
      <c r="K132" s="225"/>
      <c r="L132" s="225"/>
      <c r="M132" s="224"/>
      <c r="N132" s="225"/>
      <c r="O132" s="225"/>
      <c r="P132" s="225"/>
      <c r="Q132" s="225"/>
      <c r="R132" s="225"/>
      <c r="S132" s="225"/>
      <c r="T132" s="225"/>
      <c r="U132" s="225"/>
      <c r="V132" s="225"/>
      <c r="W132" s="225"/>
      <c r="X132" s="225"/>
      <c r="Y132" s="225"/>
      <c r="Z132" s="225"/>
    </row>
    <row r="133" spans="1:26" ht="15.75" customHeight="1">
      <c r="A133" s="224"/>
      <c r="B133" s="225"/>
      <c r="C133" s="225"/>
      <c r="D133" s="224"/>
      <c r="E133" s="225"/>
      <c r="F133" s="225"/>
      <c r="G133" s="225"/>
      <c r="H133" s="225"/>
      <c r="I133" s="225"/>
      <c r="J133" s="225"/>
      <c r="K133" s="225"/>
      <c r="L133" s="225"/>
      <c r="M133" s="224"/>
      <c r="N133" s="225"/>
      <c r="O133" s="225"/>
      <c r="P133" s="225"/>
      <c r="Q133" s="225"/>
      <c r="R133" s="225"/>
      <c r="S133" s="225"/>
      <c r="T133" s="225"/>
      <c r="U133" s="225"/>
      <c r="V133" s="225"/>
      <c r="W133" s="225"/>
      <c r="X133" s="225"/>
      <c r="Y133" s="225"/>
      <c r="Z133" s="225"/>
    </row>
    <row r="134" spans="1:26" ht="15.75" customHeight="1">
      <c r="A134" s="224"/>
      <c r="B134" s="225"/>
      <c r="C134" s="225"/>
      <c r="D134" s="224"/>
      <c r="E134" s="225"/>
      <c r="F134" s="225"/>
      <c r="G134" s="225"/>
      <c r="H134" s="225"/>
      <c r="I134" s="225"/>
      <c r="J134" s="225"/>
      <c r="K134" s="225"/>
      <c r="L134" s="225"/>
      <c r="M134" s="224"/>
      <c r="N134" s="225"/>
      <c r="O134" s="225"/>
      <c r="P134" s="225"/>
      <c r="Q134" s="225"/>
      <c r="R134" s="225"/>
      <c r="S134" s="225"/>
      <c r="T134" s="225"/>
      <c r="U134" s="225"/>
      <c r="V134" s="225"/>
      <c r="W134" s="225"/>
      <c r="X134" s="225"/>
      <c r="Y134" s="225"/>
      <c r="Z134" s="225"/>
    </row>
    <row r="135" spans="1:26" ht="15.75" customHeight="1">
      <c r="A135" s="224"/>
      <c r="B135" s="225"/>
      <c r="C135" s="225"/>
      <c r="D135" s="224"/>
      <c r="E135" s="225"/>
      <c r="F135" s="225"/>
      <c r="G135" s="225"/>
      <c r="H135" s="225"/>
      <c r="I135" s="225"/>
      <c r="J135" s="225"/>
      <c r="K135" s="225"/>
      <c r="L135" s="225"/>
      <c r="M135" s="224"/>
      <c r="N135" s="225"/>
      <c r="O135" s="225"/>
      <c r="P135" s="225"/>
      <c r="Q135" s="225"/>
      <c r="R135" s="225"/>
      <c r="S135" s="225"/>
      <c r="T135" s="225"/>
      <c r="U135" s="225"/>
      <c r="V135" s="225"/>
      <c r="W135" s="225"/>
      <c r="X135" s="225"/>
      <c r="Y135" s="225"/>
      <c r="Z135" s="225"/>
    </row>
    <row r="136" spans="1:26" ht="15.75" customHeight="1">
      <c r="A136" s="224"/>
      <c r="B136" s="225"/>
      <c r="C136" s="225"/>
      <c r="D136" s="224"/>
      <c r="E136" s="225"/>
      <c r="F136" s="225"/>
      <c r="G136" s="225"/>
      <c r="H136" s="225"/>
      <c r="I136" s="225"/>
      <c r="J136" s="225"/>
      <c r="K136" s="225"/>
      <c r="L136" s="225"/>
      <c r="M136" s="224"/>
      <c r="N136" s="225"/>
      <c r="O136" s="225"/>
      <c r="P136" s="225"/>
      <c r="Q136" s="225"/>
      <c r="R136" s="225"/>
      <c r="S136" s="225"/>
      <c r="T136" s="225"/>
      <c r="U136" s="225"/>
      <c r="V136" s="225"/>
      <c r="W136" s="225"/>
      <c r="X136" s="225"/>
      <c r="Y136" s="225"/>
      <c r="Z136" s="225"/>
    </row>
    <row r="137" spans="1:26" ht="15.75" customHeight="1">
      <c r="A137" s="224"/>
      <c r="B137" s="225"/>
      <c r="C137" s="225"/>
      <c r="D137" s="224"/>
      <c r="E137" s="225"/>
      <c r="F137" s="225"/>
      <c r="G137" s="225"/>
      <c r="H137" s="225"/>
      <c r="I137" s="225"/>
      <c r="J137" s="225"/>
      <c r="K137" s="225"/>
      <c r="L137" s="225"/>
      <c r="M137" s="224"/>
      <c r="N137" s="225"/>
      <c r="O137" s="225"/>
      <c r="P137" s="225"/>
      <c r="Q137" s="225"/>
      <c r="R137" s="225"/>
      <c r="S137" s="225"/>
      <c r="T137" s="225"/>
      <c r="U137" s="225"/>
      <c r="V137" s="225"/>
      <c r="W137" s="225"/>
      <c r="X137" s="225"/>
      <c r="Y137" s="225"/>
      <c r="Z137" s="225"/>
    </row>
    <row r="138" spans="1:26" ht="15.75" customHeight="1">
      <c r="A138" s="224"/>
      <c r="B138" s="225"/>
      <c r="C138" s="225"/>
      <c r="D138" s="224"/>
      <c r="E138" s="225"/>
      <c r="F138" s="225"/>
      <c r="G138" s="225"/>
      <c r="H138" s="225"/>
      <c r="I138" s="225"/>
      <c r="J138" s="225"/>
      <c r="K138" s="225"/>
      <c r="L138" s="225"/>
      <c r="M138" s="224"/>
      <c r="N138" s="225"/>
      <c r="O138" s="225"/>
      <c r="P138" s="225"/>
      <c r="Q138" s="225"/>
      <c r="R138" s="225"/>
      <c r="S138" s="225"/>
      <c r="T138" s="225"/>
      <c r="U138" s="225"/>
      <c r="V138" s="225"/>
      <c r="W138" s="225"/>
      <c r="X138" s="225"/>
      <c r="Y138" s="225"/>
      <c r="Z138" s="225"/>
    </row>
    <row r="139" spans="1:26" ht="15.75" customHeight="1">
      <c r="A139" s="224"/>
      <c r="B139" s="225"/>
      <c r="C139" s="225"/>
      <c r="D139" s="224"/>
      <c r="E139" s="225"/>
      <c r="F139" s="225"/>
      <c r="G139" s="225"/>
      <c r="H139" s="225"/>
      <c r="I139" s="225"/>
      <c r="J139" s="225"/>
      <c r="K139" s="225"/>
      <c r="L139" s="225"/>
      <c r="M139" s="224"/>
      <c r="N139" s="225"/>
      <c r="O139" s="225"/>
      <c r="P139" s="225"/>
      <c r="Q139" s="225"/>
      <c r="R139" s="225"/>
      <c r="S139" s="225"/>
      <c r="T139" s="225"/>
      <c r="U139" s="225"/>
      <c r="V139" s="225"/>
      <c r="W139" s="225"/>
      <c r="X139" s="225"/>
      <c r="Y139" s="225"/>
      <c r="Z139" s="225"/>
    </row>
    <row r="140" spans="1:26" ht="15.75" customHeight="1">
      <c r="A140" s="224"/>
      <c r="B140" s="225"/>
      <c r="C140" s="225"/>
      <c r="D140" s="224"/>
      <c r="E140" s="225"/>
      <c r="F140" s="225"/>
      <c r="G140" s="225"/>
      <c r="H140" s="225"/>
      <c r="I140" s="225"/>
      <c r="J140" s="225"/>
      <c r="K140" s="225"/>
      <c r="L140" s="225"/>
      <c r="M140" s="224"/>
      <c r="N140" s="225"/>
      <c r="O140" s="225"/>
      <c r="P140" s="225"/>
      <c r="Q140" s="225"/>
      <c r="R140" s="225"/>
      <c r="S140" s="225"/>
      <c r="T140" s="225"/>
      <c r="U140" s="225"/>
      <c r="V140" s="225"/>
      <c r="W140" s="225"/>
      <c r="X140" s="225"/>
      <c r="Y140" s="225"/>
      <c r="Z140" s="225"/>
    </row>
    <row r="141" spans="1:26" ht="15.75" customHeight="1">
      <c r="A141" s="224"/>
      <c r="B141" s="225"/>
      <c r="C141" s="225"/>
      <c r="D141" s="224"/>
      <c r="E141" s="225"/>
      <c r="F141" s="225"/>
      <c r="G141" s="225"/>
      <c r="H141" s="225"/>
      <c r="I141" s="225"/>
      <c r="J141" s="225"/>
      <c r="K141" s="225"/>
      <c r="L141" s="225"/>
      <c r="M141" s="224"/>
      <c r="N141" s="225"/>
      <c r="O141" s="225"/>
      <c r="P141" s="225"/>
      <c r="Q141" s="225"/>
      <c r="R141" s="225"/>
      <c r="S141" s="225"/>
      <c r="T141" s="225"/>
      <c r="U141" s="225"/>
      <c r="V141" s="225"/>
      <c r="W141" s="225"/>
      <c r="X141" s="225"/>
      <c r="Y141" s="225"/>
      <c r="Z141" s="225"/>
    </row>
    <row r="142" spans="1:26" ht="15.75" customHeight="1">
      <c r="A142" s="224"/>
      <c r="B142" s="225"/>
      <c r="C142" s="225"/>
      <c r="D142" s="224"/>
      <c r="E142" s="225"/>
      <c r="F142" s="225"/>
      <c r="G142" s="225"/>
      <c r="H142" s="225"/>
      <c r="I142" s="225"/>
      <c r="J142" s="225"/>
      <c r="K142" s="225"/>
      <c r="L142" s="225"/>
      <c r="M142" s="224"/>
      <c r="N142" s="225"/>
      <c r="O142" s="225"/>
      <c r="P142" s="225"/>
      <c r="Q142" s="225"/>
      <c r="R142" s="225"/>
      <c r="S142" s="225"/>
      <c r="T142" s="225"/>
      <c r="U142" s="225"/>
      <c r="V142" s="225"/>
      <c r="W142" s="225"/>
      <c r="X142" s="225"/>
      <c r="Y142" s="225"/>
      <c r="Z142" s="225"/>
    </row>
    <row r="143" spans="1:26" ht="15.75" customHeight="1">
      <c r="A143" s="224"/>
      <c r="B143" s="225"/>
      <c r="C143" s="225"/>
      <c r="D143" s="224"/>
      <c r="E143" s="225"/>
      <c r="F143" s="225"/>
      <c r="G143" s="225"/>
      <c r="H143" s="225"/>
      <c r="I143" s="225"/>
      <c r="J143" s="225"/>
      <c r="K143" s="225"/>
      <c r="L143" s="225"/>
      <c r="M143" s="224"/>
      <c r="N143" s="225"/>
      <c r="O143" s="225"/>
      <c r="P143" s="225"/>
      <c r="Q143" s="225"/>
      <c r="R143" s="225"/>
      <c r="S143" s="225"/>
      <c r="T143" s="225"/>
      <c r="U143" s="225"/>
      <c r="V143" s="225"/>
      <c r="W143" s="225"/>
      <c r="X143" s="225"/>
      <c r="Y143" s="225"/>
      <c r="Z143" s="225"/>
    </row>
    <row r="144" spans="1:26" ht="15.75" customHeight="1">
      <c r="A144" s="224"/>
      <c r="B144" s="225"/>
      <c r="C144" s="225"/>
      <c r="D144" s="224"/>
      <c r="E144" s="225"/>
      <c r="F144" s="225"/>
      <c r="G144" s="225"/>
      <c r="H144" s="225"/>
      <c r="I144" s="225"/>
      <c r="J144" s="225"/>
      <c r="K144" s="225"/>
      <c r="L144" s="225"/>
      <c r="M144" s="224"/>
      <c r="N144" s="225"/>
      <c r="O144" s="225"/>
      <c r="P144" s="225"/>
      <c r="Q144" s="225"/>
      <c r="R144" s="225"/>
      <c r="S144" s="225"/>
      <c r="T144" s="225"/>
      <c r="U144" s="225"/>
      <c r="V144" s="225"/>
      <c r="W144" s="225"/>
      <c r="X144" s="225"/>
      <c r="Y144" s="225"/>
      <c r="Z144" s="225"/>
    </row>
    <row r="145" spans="1:26" ht="15.75" customHeight="1">
      <c r="A145" s="224"/>
      <c r="B145" s="225"/>
      <c r="C145" s="225"/>
      <c r="D145" s="224"/>
      <c r="E145" s="225"/>
      <c r="F145" s="225"/>
      <c r="G145" s="225"/>
      <c r="H145" s="225"/>
      <c r="I145" s="225"/>
      <c r="J145" s="225"/>
      <c r="K145" s="225"/>
      <c r="L145" s="225"/>
      <c r="M145" s="224"/>
      <c r="N145" s="225"/>
      <c r="O145" s="225"/>
      <c r="P145" s="225"/>
      <c r="Q145" s="225"/>
      <c r="R145" s="225"/>
      <c r="S145" s="225"/>
      <c r="T145" s="225"/>
      <c r="U145" s="225"/>
      <c r="V145" s="225"/>
      <c r="W145" s="225"/>
      <c r="X145" s="225"/>
      <c r="Y145" s="225"/>
      <c r="Z145" s="225"/>
    </row>
    <row r="146" spans="1:26" ht="15.75" customHeight="1">
      <c r="A146" s="224"/>
      <c r="B146" s="225"/>
      <c r="C146" s="225"/>
      <c r="D146" s="224"/>
      <c r="E146" s="225"/>
      <c r="F146" s="225"/>
      <c r="G146" s="225"/>
      <c r="H146" s="225"/>
      <c r="I146" s="225"/>
      <c r="J146" s="225"/>
      <c r="K146" s="225"/>
      <c r="L146" s="225"/>
      <c r="M146" s="224"/>
      <c r="N146" s="225"/>
      <c r="O146" s="225"/>
      <c r="P146" s="225"/>
      <c r="Q146" s="225"/>
      <c r="R146" s="225"/>
      <c r="S146" s="225"/>
      <c r="T146" s="225"/>
      <c r="U146" s="225"/>
      <c r="V146" s="225"/>
      <c r="W146" s="225"/>
      <c r="X146" s="225"/>
      <c r="Y146" s="225"/>
      <c r="Z146" s="225"/>
    </row>
    <row r="147" spans="1:26" ht="15.75" customHeight="1">
      <c r="A147" s="224"/>
      <c r="B147" s="225"/>
      <c r="C147" s="225"/>
      <c r="D147" s="224"/>
      <c r="E147" s="225"/>
      <c r="F147" s="225"/>
      <c r="G147" s="225"/>
      <c r="H147" s="225"/>
      <c r="I147" s="225"/>
      <c r="J147" s="225"/>
      <c r="K147" s="225"/>
      <c r="L147" s="225"/>
      <c r="M147" s="224"/>
      <c r="N147" s="225"/>
      <c r="O147" s="225"/>
      <c r="P147" s="225"/>
      <c r="Q147" s="225"/>
      <c r="R147" s="225"/>
      <c r="S147" s="225"/>
      <c r="T147" s="225"/>
      <c r="U147" s="225"/>
      <c r="V147" s="225"/>
      <c r="W147" s="225"/>
      <c r="X147" s="225"/>
      <c r="Y147" s="225"/>
      <c r="Z147" s="225"/>
    </row>
    <row r="148" spans="1:26" ht="15.75" customHeight="1">
      <c r="A148" s="224"/>
      <c r="B148" s="225"/>
      <c r="C148" s="225"/>
      <c r="D148" s="224"/>
      <c r="E148" s="225"/>
      <c r="F148" s="225"/>
      <c r="G148" s="225"/>
      <c r="H148" s="225"/>
      <c r="I148" s="225"/>
      <c r="J148" s="225"/>
      <c r="K148" s="225"/>
      <c r="L148" s="225"/>
      <c r="M148" s="224"/>
      <c r="N148" s="225"/>
      <c r="O148" s="225"/>
      <c r="P148" s="225"/>
      <c r="Q148" s="225"/>
      <c r="R148" s="225"/>
      <c r="S148" s="225"/>
      <c r="T148" s="225"/>
      <c r="U148" s="225"/>
      <c r="V148" s="225"/>
      <c r="W148" s="225"/>
      <c r="X148" s="225"/>
      <c r="Y148" s="225"/>
      <c r="Z148" s="225"/>
    </row>
    <row r="149" spans="1:26" ht="15.75" customHeight="1">
      <c r="A149" s="224"/>
      <c r="B149" s="225"/>
      <c r="C149" s="225"/>
      <c r="D149" s="224"/>
      <c r="E149" s="225"/>
      <c r="F149" s="225"/>
      <c r="G149" s="225"/>
      <c r="H149" s="225"/>
      <c r="I149" s="225"/>
      <c r="J149" s="225"/>
      <c r="K149" s="225"/>
      <c r="L149" s="225"/>
      <c r="M149" s="224"/>
      <c r="N149" s="225"/>
      <c r="O149" s="225"/>
      <c r="P149" s="225"/>
      <c r="Q149" s="225"/>
      <c r="R149" s="225"/>
      <c r="S149" s="225"/>
      <c r="T149" s="225"/>
      <c r="U149" s="225"/>
      <c r="V149" s="225"/>
      <c r="W149" s="225"/>
      <c r="X149" s="225"/>
      <c r="Y149" s="225"/>
      <c r="Z149" s="225"/>
    </row>
    <row r="150" spans="1:26" ht="15.75" customHeight="1">
      <c r="A150" s="224"/>
      <c r="B150" s="225"/>
      <c r="C150" s="225"/>
      <c r="D150" s="224"/>
      <c r="E150" s="225"/>
      <c r="F150" s="225"/>
      <c r="G150" s="225"/>
      <c r="H150" s="225"/>
      <c r="I150" s="225"/>
      <c r="J150" s="225"/>
      <c r="K150" s="225"/>
      <c r="L150" s="225"/>
      <c r="M150" s="224"/>
      <c r="N150" s="225"/>
      <c r="O150" s="225"/>
      <c r="P150" s="225"/>
      <c r="Q150" s="225"/>
      <c r="R150" s="225"/>
      <c r="S150" s="225"/>
      <c r="T150" s="225"/>
      <c r="U150" s="225"/>
      <c r="V150" s="225"/>
      <c r="W150" s="225"/>
      <c r="X150" s="225"/>
      <c r="Y150" s="225"/>
      <c r="Z150" s="225"/>
    </row>
    <row r="151" spans="1:26" ht="15.75" customHeight="1">
      <c r="A151" s="224"/>
      <c r="B151" s="225"/>
      <c r="C151" s="225"/>
      <c r="D151" s="224"/>
      <c r="E151" s="225"/>
      <c r="F151" s="225"/>
      <c r="G151" s="225"/>
      <c r="H151" s="225"/>
      <c r="I151" s="225"/>
      <c r="J151" s="225"/>
      <c r="K151" s="225"/>
      <c r="L151" s="225"/>
      <c r="M151" s="224"/>
      <c r="N151" s="225"/>
      <c r="O151" s="225"/>
      <c r="P151" s="225"/>
      <c r="Q151" s="225"/>
      <c r="R151" s="225"/>
      <c r="S151" s="225"/>
      <c r="T151" s="225"/>
      <c r="U151" s="225"/>
      <c r="V151" s="225"/>
      <c r="W151" s="225"/>
      <c r="X151" s="225"/>
      <c r="Y151" s="225"/>
      <c r="Z151" s="225"/>
    </row>
    <row r="152" spans="1:26" ht="15.75" customHeight="1">
      <c r="A152" s="224"/>
      <c r="B152" s="225"/>
      <c r="C152" s="225"/>
      <c r="D152" s="224"/>
      <c r="E152" s="225"/>
      <c r="F152" s="225"/>
      <c r="G152" s="225"/>
      <c r="H152" s="225"/>
      <c r="I152" s="225"/>
      <c r="J152" s="225"/>
      <c r="K152" s="225"/>
      <c r="L152" s="225"/>
      <c r="M152" s="224"/>
      <c r="N152" s="225"/>
      <c r="O152" s="225"/>
      <c r="P152" s="225"/>
      <c r="Q152" s="225"/>
      <c r="R152" s="225"/>
      <c r="S152" s="225"/>
      <c r="T152" s="225"/>
      <c r="U152" s="225"/>
      <c r="V152" s="225"/>
      <c r="W152" s="225"/>
      <c r="X152" s="225"/>
      <c r="Y152" s="225"/>
      <c r="Z152" s="225"/>
    </row>
    <row r="153" spans="1:26" ht="15.75" customHeight="1">
      <c r="A153" s="224"/>
      <c r="B153" s="225"/>
      <c r="C153" s="225"/>
      <c r="D153" s="224"/>
      <c r="E153" s="225"/>
      <c r="F153" s="225"/>
      <c r="G153" s="225"/>
      <c r="H153" s="225"/>
      <c r="I153" s="225"/>
      <c r="J153" s="225"/>
      <c r="K153" s="225"/>
      <c r="L153" s="225"/>
      <c r="M153" s="224"/>
      <c r="N153" s="225"/>
      <c r="O153" s="225"/>
      <c r="P153" s="225"/>
      <c r="Q153" s="225"/>
      <c r="R153" s="225"/>
      <c r="S153" s="225"/>
      <c r="T153" s="225"/>
      <c r="U153" s="225"/>
      <c r="V153" s="225"/>
      <c r="W153" s="225"/>
      <c r="X153" s="225"/>
      <c r="Y153" s="225"/>
      <c r="Z153" s="225"/>
    </row>
    <row r="154" spans="1:26" ht="15.75" customHeight="1">
      <c r="A154" s="224"/>
      <c r="B154" s="225"/>
      <c r="C154" s="225"/>
      <c r="D154" s="224"/>
      <c r="E154" s="225"/>
      <c r="F154" s="225"/>
      <c r="G154" s="225"/>
      <c r="H154" s="225"/>
      <c r="I154" s="225"/>
      <c r="J154" s="225"/>
      <c r="K154" s="225"/>
      <c r="L154" s="225"/>
      <c r="M154" s="224"/>
      <c r="N154" s="225"/>
      <c r="O154" s="225"/>
      <c r="P154" s="225"/>
      <c r="Q154" s="225"/>
      <c r="R154" s="225"/>
      <c r="S154" s="225"/>
      <c r="T154" s="225"/>
      <c r="U154" s="225"/>
      <c r="V154" s="225"/>
      <c r="W154" s="225"/>
      <c r="X154" s="225"/>
      <c r="Y154" s="225"/>
      <c r="Z154" s="225"/>
    </row>
    <row r="155" spans="1:26" ht="15.75" customHeight="1">
      <c r="A155" s="224"/>
      <c r="B155" s="225"/>
      <c r="C155" s="225"/>
      <c r="D155" s="224"/>
      <c r="E155" s="225"/>
      <c r="F155" s="225"/>
      <c r="G155" s="225"/>
      <c r="H155" s="225"/>
      <c r="I155" s="225"/>
      <c r="J155" s="225"/>
      <c r="K155" s="225"/>
      <c r="L155" s="225"/>
      <c r="M155" s="224"/>
      <c r="N155" s="225"/>
      <c r="O155" s="225"/>
      <c r="P155" s="225"/>
      <c r="Q155" s="225"/>
      <c r="R155" s="225"/>
      <c r="S155" s="225"/>
      <c r="T155" s="225"/>
      <c r="U155" s="225"/>
      <c r="V155" s="225"/>
      <c r="W155" s="225"/>
      <c r="X155" s="225"/>
      <c r="Y155" s="225"/>
      <c r="Z155" s="225"/>
    </row>
    <row r="156" spans="1:26" ht="15.75" customHeight="1">
      <c r="A156" s="224"/>
      <c r="B156" s="225"/>
      <c r="C156" s="225"/>
      <c r="D156" s="224"/>
      <c r="E156" s="225"/>
      <c r="F156" s="225"/>
      <c r="G156" s="225"/>
      <c r="H156" s="225"/>
      <c r="I156" s="225"/>
      <c r="J156" s="225"/>
      <c r="K156" s="225"/>
      <c r="L156" s="225"/>
      <c r="M156" s="224"/>
      <c r="N156" s="225"/>
      <c r="O156" s="225"/>
      <c r="P156" s="225"/>
      <c r="Q156" s="225"/>
      <c r="R156" s="225"/>
      <c r="S156" s="225"/>
      <c r="T156" s="225"/>
      <c r="U156" s="225"/>
      <c r="V156" s="225"/>
      <c r="W156" s="225"/>
      <c r="X156" s="225"/>
      <c r="Y156" s="225"/>
      <c r="Z156" s="225"/>
    </row>
    <row r="157" spans="1:26" ht="15.75" customHeight="1">
      <c r="A157" s="224"/>
      <c r="B157" s="225"/>
      <c r="C157" s="225"/>
      <c r="D157" s="224"/>
      <c r="E157" s="225"/>
      <c r="F157" s="225"/>
      <c r="G157" s="225"/>
      <c r="H157" s="225"/>
      <c r="I157" s="225"/>
      <c r="J157" s="225"/>
      <c r="K157" s="225"/>
      <c r="L157" s="225"/>
      <c r="M157" s="224"/>
      <c r="N157" s="225"/>
      <c r="O157" s="225"/>
      <c r="P157" s="225"/>
      <c r="Q157" s="225"/>
      <c r="R157" s="225"/>
      <c r="S157" s="225"/>
      <c r="T157" s="225"/>
      <c r="U157" s="225"/>
      <c r="V157" s="225"/>
      <c r="W157" s="225"/>
      <c r="X157" s="225"/>
      <c r="Y157" s="225"/>
      <c r="Z157" s="225"/>
    </row>
    <row r="158" spans="1:26" ht="15.75" customHeight="1">
      <c r="A158" s="224"/>
      <c r="B158" s="225"/>
      <c r="C158" s="225"/>
      <c r="D158" s="224"/>
      <c r="E158" s="225"/>
      <c r="F158" s="225"/>
      <c r="G158" s="225"/>
      <c r="H158" s="225"/>
      <c r="I158" s="225"/>
      <c r="J158" s="225"/>
      <c r="K158" s="225"/>
      <c r="L158" s="225"/>
      <c r="M158" s="224"/>
      <c r="N158" s="225"/>
      <c r="O158" s="225"/>
      <c r="P158" s="225"/>
      <c r="Q158" s="225"/>
      <c r="R158" s="225"/>
      <c r="S158" s="225"/>
      <c r="T158" s="225"/>
      <c r="U158" s="225"/>
      <c r="V158" s="225"/>
      <c r="W158" s="225"/>
      <c r="X158" s="225"/>
      <c r="Y158" s="225"/>
      <c r="Z158" s="225"/>
    </row>
    <row r="159" spans="1:26" ht="15.75" customHeight="1">
      <c r="A159" s="224"/>
      <c r="B159" s="225"/>
      <c r="C159" s="225"/>
      <c r="D159" s="224"/>
      <c r="E159" s="225"/>
      <c r="F159" s="225"/>
      <c r="G159" s="225"/>
      <c r="H159" s="225"/>
      <c r="I159" s="225"/>
      <c r="J159" s="225"/>
      <c r="K159" s="225"/>
      <c r="L159" s="225"/>
      <c r="M159" s="224"/>
      <c r="N159" s="225"/>
      <c r="O159" s="225"/>
      <c r="P159" s="225"/>
      <c r="Q159" s="225"/>
      <c r="R159" s="225"/>
      <c r="S159" s="225"/>
      <c r="T159" s="225"/>
      <c r="U159" s="225"/>
      <c r="V159" s="225"/>
      <c r="W159" s="225"/>
      <c r="X159" s="225"/>
      <c r="Y159" s="225"/>
      <c r="Z159" s="225"/>
    </row>
    <row r="160" spans="1:26" ht="15.75" customHeight="1">
      <c r="A160" s="224"/>
      <c r="B160" s="225"/>
      <c r="C160" s="225"/>
      <c r="D160" s="224"/>
      <c r="E160" s="225"/>
      <c r="F160" s="225"/>
      <c r="G160" s="225"/>
      <c r="H160" s="225"/>
      <c r="I160" s="225"/>
      <c r="J160" s="225"/>
      <c r="K160" s="225"/>
      <c r="L160" s="225"/>
      <c r="M160" s="224"/>
      <c r="N160" s="225"/>
      <c r="O160" s="225"/>
      <c r="P160" s="225"/>
      <c r="Q160" s="225"/>
      <c r="R160" s="225"/>
      <c r="S160" s="225"/>
      <c r="T160" s="225"/>
      <c r="U160" s="225"/>
      <c r="V160" s="225"/>
      <c r="W160" s="225"/>
      <c r="X160" s="225"/>
      <c r="Y160" s="225"/>
      <c r="Z160" s="225"/>
    </row>
    <row r="161" spans="1:26" ht="15.75" customHeight="1">
      <c r="A161" s="224"/>
      <c r="B161" s="225"/>
      <c r="C161" s="225"/>
      <c r="D161" s="224"/>
      <c r="E161" s="225"/>
      <c r="F161" s="225"/>
      <c r="G161" s="225"/>
      <c r="H161" s="225"/>
      <c r="I161" s="225"/>
      <c r="J161" s="225"/>
      <c r="K161" s="225"/>
      <c r="L161" s="225"/>
      <c r="M161" s="224"/>
      <c r="N161" s="225"/>
      <c r="O161" s="225"/>
      <c r="P161" s="225"/>
      <c r="Q161" s="225"/>
      <c r="R161" s="225"/>
      <c r="S161" s="225"/>
      <c r="T161" s="225"/>
      <c r="U161" s="225"/>
      <c r="V161" s="225"/>
      <c r="W161" s="225"/>
      <c r="X161" s="225"/>
      <c r="Y161" s="225"/>
      <c r="Z161" s="225"/>
    </row>
    <row r="162" spans="1:26" ht="15.75" customHeight="1">
      <c r="A162" s="224"/>
      <c r="B162" s="225"/>
      <c r="C162" s="225"/>
      <c r="D162" s="224"/>
      <c r="E162" s="225"/>
      <c r="F162" s="225"/>
      <c r="G162" s="225"/>
      <c r="H162" s="225"/>
      <c r="I162" s="225"/>
      <c r="J162" s="225"/>
      <c r="K162" s="225"/>
      <c r="L162" s="225"/>
      <c r="M162" s="224"/>
      <c r="N162" s="225"/>
      <c r="O162" s="225"/>
      <c r="P162" s="225"/>
      <c r="Q162" s="225"/>
      <c r="R162" s="225"/>
      <c r="S162" s="225"/>
      <c r="T162" s="225"/>
      <c r="U162" s="225"/>
      <c r="V162" s="225"/>
      <c r="W162" s="225"/>
      <c r="X162" s="225"/>
      <c r="Y162" s="225"/>
      <c r="Z162" s="225"/>
    </row>
    <row r="163" spans="1:26" ht="15.75" customHeight="1">
      <c r="A163" s="224"/>
      <c r="B163" s="225"/>
      <c r="C163" s="225"/>
      <c r="D163" s="224"/>
      <c r="E163" s="225"/>
      <c r="F163" s="225"/>
      <c r="G163" s="225"/>
      <c r="H163" s="225"/>
      <c r="I163" s="225"/>
      <c r="J163" s="225"/>
      <c r="K163" s="225"/>
      <c r="L163" s="225"/>
      <c r="M163" s="224"/>
      <c r="N163" s="225"/>
      <c r="O163" s="225"/>
      <c r="P163" s="225"/>
      <c r="Q163" s="225"/>
      <c r="R163" s="225"/>
      <c r="S163" s="225"/>
      <c r="T163" s="225"/>
      <c r="U163" s="225"/>
      <c r="V163" s="225"/>
      <c r="W163" s="225"/>
      <c r="X163" s="225"/>
      <c r="Y163" s="225"/>
      <c r="Z163" s="225"/>
    </row>
    <row r="164" spans="1:26" ht="15.75" customHeight="1">
      <c r="A164" s="224"/>
      <c r="B164" s="225"/>
      <c r="C164" s="225"/>
      <c r="D164" s="224"/>
      <c r="E164" s="225"/>
      <c r="F164" s="225"/>
      <c r="G164" s="225"/>
      <c r="H164" s="225"/>
      <c r="I164" s="225"/>
      <c r="J164" s="225"/>
      <c r="K164" s="225"/>
      <c r="L164" s="225"/>
      <c r="M164" s="224"/>
      <c r="N164" s="225"/>
      <c r="O164" s="225"/>
      <c r="P164" s="225"/>
      <c r="Q164" s="225"/>
      <c r="R164" s="225"/>
      <c r="S164" s="225"/>
      <c r="T164" s="225"/>
      <c r="U164" s="225"/>
      <c r="V164" s="225"/>
      <c r="W164" s="225"/>
      <c r="X164" s="225"/>
      <c r="Y164" s="225"/>
      <c r="Z164" s="225"/>
    </row>
    <row r="165" spans="1:26" ht="15.75" customHeight="1">
      <c r="A165" s="224"/>
      <c r="B165" s="225"/>
      <c r="C165" s="225"/>
      <c r="D165" s="224"/>
      <c r="E165" s="225"/>
      <c r="F165" s="225"/>
      <c r="G165" s="225"/>
      <c r="H165" s="225"/>
      <c r="I165" s="225"/>
      <c r="J165" s="225"/>
      <c r="K165" s="225"/>
      <c r="L165" s="225"/>
      <c r="M165" s="224"/>
      <c r="N165" s="225"/>
      <c r="O165" s="225"/>
      <c r="P165" s="225"/>
      <c r="Q165" s="225"/>
      <c r="R165" s="225"/>
      <c r="S165" s="225"/>
      <c r="T165" s="225"/>
      <c r="U165" s="225"/>
      <c r="V165" s="225"/>
      <c r="W165" s="225"/>
      <c r="X165" s="225"/>
      <c r="Y165" s="225"/>
      <c r="Z165" s="225"/>
    </row>
    <row r="166" spans="1:26" ht="15.75" customHeight="1">
      <c r="A166" s="224"/>
      <c r="B166" s="225"/>
      <c r="C166" s="225"/>
      <c r="D166" s="224"/>
      <c r="E166" s="225"/>
      <c r="F166" s="225"/>
      <c r="G166" s="225"/>
      <c r="H166" s="225"/>
      <c r="I166" s="225"/>
      <c r="J166" s="225"/>
      <c r="K166" s="225"/>
      <c r="L166" s="225"/>
      <c r="M166" s="224"/>
      <c r="N166" s="225"/>
      <c r="O166" s="225"/>
      <c r="P166" s="225"/>
      <c r="Q166" s="225"/>
      <c r="R166" s="225"/>
      <c r="S166" s="225"/>
      <c r="T166" s="225"/>
      <c r="U166" s="225"/>
      <c r="V166" s="225"/>
      <c r="W166" s="225"/>
      <c r="X166" s="225"/>
      <c r="Y166" s="225"/>
      <c r="Z166" s="225"/>
    </row>
    <row r="167" spans="1:26" ht="15.75" customHeight="1">
      <c r="A167" s="224"/>
      <c r="B167" s="225"/>
      <c r="C167" s="225"/>
      <c r="D167" s="224"/>
      <c r="E167" s="225"/>
      <c r="F167" s="225"/>
      <c r="G167" s="225"/>
      <c r="H167" s="225"/>
      <c r="I167" s="225"/>
      <c r="J167" s="225"/>
      <c r="K167" s="225"/>
      <c r="L167" s="225"/>
      <c r="M167" s="224"/>
      <c r="N167" s="225"/>
      <c r="O167" s="225"/>
      <c r="P167" s="225"/>
      <c r="Q167" s="225"/>
      <c r="R167" s="225"/>
      <c r="S167" s="225"/>
      <c r="T167" s="225"/>
      <c r="U167" s="225"/>
      <c r="V167" s="225"/>
      <c r="W167" s="225"/>
      <c r="X167" s="225"/>
      <c r="Y167" s="225"/>
      <c r="Z167" s="225"/>
    </row>
    <row r="168" spans="1:26" ht="15.75" customHeight="1">
      <c r="A168" s="224"/>
      <c r="B168" s="225"/>
      <c r="C168" s="225"/>
      <c r="D168" s="224"/>
      <c r="E168" s="225"/>
      <c r="F168" s="225"/>
      <c r="G168" s="225"/>
      <c r="H168" s="225"/>
      <c r="I168" s="225"/>
      <c r="J168" s="225"/>
      <c r="K168" s="225"/>
      <c r="L168" s="225"/>
      <c r="M168" s="224"/>
      <c r="N168" s="225"/>
      <c r="O168" s="225"/>
      <c r="P168" s="225"/>
      <c r="Q168" s="225"/>
      <c r="R168" s="225"/>
      <c r="S168" s="225"/>
      <c r="T168" s="225"/>
      <c r="U168" s="225"/>
      <c r="V168" s="225"/>
      <c r="W168" s="225"/>
      <c r="X168" s="225"/>
      <c r="Y168" s="225"/>
      <c r="Z168" s="225"/>
    </row>
    <row r="169" spans="1:26" ht="15.75" customHeight="1">
      <c r="A169" s="224"/>
      <c r="B169" s="225"/>
      <c r="C169" s="225"/>
      <c r="D169" s="224"/>
      <c r="E169" s="225"/>
      <c r="F169" s="225"/>
      <c r="G169" s="225"/>
      <c r="H169" s="225"/>
      <c r="I169" s="225"/>
      <c r="J169" s="225"/>
      <c r="K169" s="225"/>
      <c r="L169" s="225"/>
      <c r="M169" s="224"/>
      <c r="N169" s="225"/>
      <c r="O169" s="225"/>
      <c r="P169" s="225"/>
      <c r="Q169" s="225"/>
      <c r="R169" s="225"/>
      <c r="S169" s="225"/>
      <c r="T169" s="225"/>
      <c r="U169" s="225"/>
      <c r="V169" s="225"/>
      <c r="W169" s="225"/>
      <c r="X169" s="225"/>
      <c r="Y169" s="225"/>
      <c r="Z169" s="225"/>
    </row>
    <row r="170" spans="1:26" ht="15.75" customHeight="1">
      <c r="A170" s="224"/>
      <c r="B170" s="225"/>
      <c r="C170" s="225"/>
      <c r="D170" s="224"/>
      <c r="E170" s="225"/>
      <c r="F170" s="225"/>
      <c r="G170" s="225"/>
      <c r="H170" s="225"/>
      <c r="I170" s="225"/>
      <c r="J170" s="225"/>
      <c r="K170" s="225"/>
      <c r="L170" s="225"/>
      <c r="M170" s="224"/>
      <c r="N170" s="225"/>
      <c r="O170" s="225"/>
      <c r="P170" s="225"/>
      <c r="Q170" s="225"/>
      <c r="R170" s="225"/>
      <c r="S170" s="225"/>
      <c r="T170" s="225"/>
      <c r="U170" s="225"/>
      <c r="V170" s="225"/>
      <c r="W170" s="225"/>
      <c r="X170" s="225"/>
      <c r="Y170" s="225"/>
      <c r="Z170" s="225"/>
    </row>
    <row r="171" spans="1:26" ht="15.75" customHeight="1">
      <c r="A171" s="224"/>
      <c r="B171" s="225"/>
      <c r="C171" s="225"/>
      <c r="D171" s="224"/>
      <c r="E171" s="225"/>
      <c r="F171" s="225"/>
      <c r="G171" s="225"/>
      <c r="H171" s="225"/>
      <c r="I171" s="225"/>
      <c r="J171" s="225"/>
      <c r="K171" s="225"/>
      <c r="L171" s="225"/>
      <c r="M171" s="224"/>
      <c r="N171" s="225"/>
      <c r="O171" s="225"/>
      <c r="P171" s="225"/>
      <c r="Q171" s="225"/>
      <c r="R171" s="225"/>
      <c r="S171" s="225"/>
      <c r="T171" s="225"/>
      <c r="U171" s="225"/>
      <c r="V171" s="225"/>
      <c r="W171" s="225"/>
      <c r="X171" s="225"/>
      <c r="Y171" s="225"/>
      <c r="Z171" s="225"/>
    </row>
    <row r="172" spans="1:26" ht="15.75" customHeight="1">
      <c r="A172" s="224"/>
      <c r="B172" s="225"/>
      <c r="C172" s="225"/>
      <c r="D172" s="224"/>
      <c r="E172" s="225"/>
      <c r="F172" s="225"/>
      <c r="G172" s="225"/>
      <c r="H172" s="225"/>
      <c r="I172" s="225"/>
      <c r="J172" s="225"/>
      <c r="K172" s="225"/>
      <c r="L172" s="225"/>
      <c r="M172" s="224"/>
      <c r="N172" s="225"/>
      <c r="O172" s="225"/>
      <c r="P172" s="225"/>
      <c r="Q172" s="225"/>
      <c r="R172" s="225"/>
      <c r="S172" s="225"/>
      <c r="T172" s="225"/>
      <c r="U172" s="225"/>
      <c r="V172" s="225"/>
      <c r="W172" s="225"/>
      <c r="X172" s="225"/>
      <c r="Y172" s="225"/>
      <c r="Z172" s="225"/>
    </row>
    <row r="173" spans="1:26" ht="15.75" customHeight="1">
      <c r="A173" s="224"/>
      <c r="B173" s="225"/>
      <c r="C173" s="225"/>
      <c r="D173" s="224"/>
      <c r="E173" s="225"/>
      <c r="F173" s="225"/>
      <c r="G173" s="225"/>
      <c r="H173" s="225"/>
      <c r="I173" s="225"/>
      <c r="J173" s="225"/>
      <c r="K173" s="225"/>
      <c r="L173" s="225"/>
      <c r="M173" s="224"/>
      <c r="N173" s="225"/>
      <c r="O173" s="225"/>
      <c r="P173" s="225"/>
      <c r="Q173" s="225"/>
      <c r="R173" s="225"/>
      <c r="S173" s="225"/>
      <c r="T173" s="225"/>
      <c r="U173" s="225"/>
      <c r="V173" s="225"/>
      <c r="W173" s="225"/>
      <c r="X173" s="225"/>
      <c r="Y173" s="225"/>
      <c r="Z173" s="225"/>
    </row>
    <row r="174" spans="1:26" ht="15.75" customHeight="1">
      <c r="A174" s="224"/>
      <c r="B174" s="225"/>
      <c r="C174" s="225"/>
      <c r="D174" s="224"/>
      <c r="E174" s="225"/>
      <c r="F174" s="225"/>
      <c r="G174" s="225"/>
      <c r="H174" s="225"/>
      <c r="I174" s="225"/>
      <c r="J174" s="225"/>
      <c r="K174" s="225"/>
      <c r="L174" s="225"/>
      <c r="M174" s="224"/>
      <c r="N174" s="225"/>
      <c r="O174" s="225"/>
      <c r="P174" s="225"/>
      <c r="Q174" s="225"/>
      <c r="R174" s="225"/>
      <c r="S174" s="225"/>
      <c r="T174" s="225"/>
      <c r="U174" s="225"/>
      <c r="V174" s="225"/>
      <c r="W174" s="225"/>
      <c r="X174" s="225"/>
      <c r="Y174" s="225"/>
      <c r="Z174" s="225"/>
    </row>
    <row r="175" spans="1:26" ht="15.75" customHeight="1">
      <c r="A175" s="224"/>
      <c r="B175" s="225"/>
      <c r="C175" s="225"/>
      <c r="D175" s="224"/>
      <c r="E175" s="225"/>
      <c r="F175" s="225"/>
      <c r="G175" s="225"/>
      <c r="H175" s="225"/>
      <c r="I175" s="225"/>
      <c r="J175" s="225"/>
      <c r="K175" s="225"/>
      <c r="L175" s="225"/>
      <c r="M175" s="224"/>
      <c r="N175" s="225"/>
      <c r="O175" s="225"/>
      <c r="P175" s="225"/>
      <c r="Q175" s="225"/>
      <c r="R175" s="225"/>
      <c r="S175" s="225"/>
      <c r="T175" s="225"/>
      <c r="U175" s="225"/>
      <c r="V175" s="225"/>
      <c r="W175" s="225"/>
      <c r="X175" s="225"/>
      <c r="Y175" s="225"/>
      <c r="Z175" s="225"/>
    </row>
    <row r="176" spans="1:26" ht="15.75" customHeight="1">
      <c r="A176" s="224"/>
      <c r="B176" s="225"/>
      <c r="C176" s="225"/>
      <c r="D176" s="224"/>
      <c r="E176" s="225"/>
      <c r="F176" s="225"/>
      <c r="G176" s="225"/>
      <c r="H176" s="225"/>
      <c r="I176" s="225"/>
      <c r="J176" s="225"/>
      <c r="K176" s="225"/>
      <c r="L176" s="225"/>
      <c r="M176" s="224"/>
      <c r="N176" s="225"/>
      <c r="O176" s="225"/>
      <c r="P176" s="225"/>
      <c r="Q176" s="225"/>
      <c r="R176" s="225"/>
      <c r="S176" s="225"/>
      <c r="T176" s="225"/>
      <c r="U176" s="225"/>
      <c r="V176" s="225"/>
      <c r="W176" s="225"/>
      <c r="X176" s="225"/>
      <c r="Y176" s="225"/>
      <c r="Z176" s="225"/>
    </row>
    <row r="177" spans="1:26" ht="15.75" customHeight="1">
      <c r="A177" s="224"/>
      <c r="B177" s="225"/>
      <c r="C177" s="225"/>
      <c r="D177" s="224"/>
      <c r="E177" s="225"/>
      <c r="F177" s="225"/>
      <c r="G177" s="225"/>
      <c r="H177" s="225"/>
      <c r="I177" s="225"/>
      <c r="J177" s="225"/>
      <c r="K177" s="225"/>
      <c r="L177" s="225"/>
      <c r="M177" s="224"/>
      <c r="N177" s="225"/>
      <c r="O177" s="225"/>
      <c r="P177" s="225"/>
      <c r="Q177" s="225"/>
      <c r="R177" s="225"/>
      <c r="S177" s="225"/>
      <c r="T177" s="225"/>
      <c r="U177" s="225"/>
      <c r="V177" s="225"/>
      <c r="W177" s="225"/>
      <c r="X177" s="225"/>
      <c r="Y177" s="225"/>
      <c r="Z177" s="225"/>
    </row>
    <row r="178" spans="1:26" ht="15.75" customHeight="1">
      <c r="A178" s="224"/>
      <c r="B178" s="225"/>
      <c r="C178" s="225"/>
      <c r="D178" s="224"/>
      <c r="E178" s="225"/>
      <c r="F178" s="225"/>
      <c r="G178" s="225"/>
      <c r="H178" s="225"/>
      <c r="I178" s="225"/>
      <c r="J178" s="225"/>
      <c r="K178" s="225"/>
      <c r="L178" s="225"/>
      <c r="M178" s="224"/>
      <c r="N178" s="225"/>
      <c r="O178" s="225"/>
      <c r="P178" s="225"/>
      <c r="Q178" s="225"/>
      <c r="R178" s="225"/>
      <c r="S178" s="225"/>
      <c r="T178" s="225"/>
      <c r="U178" s="225"/>
      <c r="V178" s="225"/>
      <c r="W178" s="225"/>
      <c r="X178" s="225"/>
      <c r="Y178" s="225"/>
      <c r="Z178" s="225"/>
    </row>
    <row r="179" spans="1:26" ht="15.75" customHeight="1">
      <c r="A179" s="224"/>
      <c r="B179" s="225"/>
      <c r="C179" s="225"/>
      <c r="D179" s="224"/>
      <c r="E179" s="225"/>
      <c r="F179" s="225"/>
      <c r="G179" s="225"/>
      <c r="H179" s="225"/>
      <c r="I179" s="225"/>
      <c r="J179" s="225"/>
      <c r="K179" s="225"/>
      <c r="L179" s="225"/>
      <c r="M179" s="224"/>
      <c r="N179" s="225"/>
      <c r="O179" s="225"/>
      <c r="P179" s="225"/>
      <c r="Q179" s="225"/>
      <c r="R179" s="225"/>
      <c r="S179" s="225"/>
      <c r="T179" s="225"/>
      <c r="U179" s="225"/>
      <c r="V179" s="225"/>
      <c r="W179" s="225"/>
      <c r="X179" s="225"/>
      <c r="Y179" s="225"/>
      <c r="Z179" s="225"/>
    </row>
    <row r="180" spans="1:26" ht="15.75" customHeight="1">
      <c r="A180" s="224"/>
      <c r="B180" s="225"/>
      <c r="C180" s="225"/>
      <c r="D180" s="224"/>
      <c r="E180" s="225"/>
      <c r="F180" s="225"/>
      <c r="G180" s="225"/>
      <c r="H180" s="225"/>
      <c r="I180" s="225"/>
      <c r="J180" s="225"/>
      <c r="K180" s="225"/>
      <c r="L180" s="225"/>
      <c r="M180" s="224"/>
      <c r="N180" s="225"/>
      <c r="O180" s="225"/>
      <c r="P180" s="225"/>
      <c r="Q180" s="225"/>
      <c r="R180" s="225"/>
      <c r="S180" s="225"/>
      <c r="T180" s="225"/>
      <c r="U180" s="225"/>
      <c r="V180" s="225"/>
      <c r="W180" s="225"/>
      <c r="X180" s="225"/>
      <c r="Y180" s="225"/>
      <c r="Z180" s="225"/>
    </row>
    <row r="181" spans="1:26" ht="15.75" customHeight="1">
      <c r="A181" s="224"/>
      <c r="B181" s="225"/>
      <c r="C181" s="225"/>
      <c r="D181" s="224"/>
      <c r="E181" s="225"/>
      <c r="F181" s="225"/>
      <c r="G181" s="225"/>
      <c r="H181" s="225"/>
      <c r="I181" s="225"/>
      <c r="J181" s="225"/>
      <c r="K181" s="225"/>
      <c r="L181" s="225"/>
      <c r="M181" s="224"/>
      <c r="N181" s="225"/>
      <c r="O181" s="225"/>
      <c r="P181" s="225"/>
      <c r="Q181" s="225"/>
      <c r="R181" s="225"/>
      <c r="S181" s="225"/>
      <c r="T181" s="225"/>
      <c r="U181" s="225"/>
      <c r="V181" s="225"/>
      <c r="W181" s="225"/>
      <c r="X181" s="225"/>
      <c r="Y181" s="225"/>
      <c r="Z181" s="225"/>
    </row>
    <row r="182" spans="1:26" ht="15.75" customHeight="1">
      <c r="A182" s="224"/>
      <c r="B182" s="225"/>
      <c r="C182" s="225"/>
      <c r="D182" s="224"/>
      <c r="E182" s="225"/>
      <c r="F182" s="225"/>
      <c r="G182" s="225"/>
      <c r="H182" s="225"/>
      <c r="I182" s="225"/>
      <c r="J182" s="225"/>
      <c r="K182" s="225"/>
      <c r="L182" s="225"/>
      <c r="M182" s="224"/>
      <c r="N182" s="225"/>
      <c r="O182" s="225"/>
      <c r="P182" s="225"/>
      <c r="Q182" s="225"/>
      <c r="R182" s="225"/>
      <c r="S182" s="225"/>
      <c r="T182" s="225"/>
      <c r="U182" s="225"/>
      <c r="V182" s="225"/>
      <c r="W182" s="225"/>
      <c r="X182" s="225"/>
      <c r="Y182" s="225"/>
      <c r="Z182" s="225"/>
    </row>
    <row r="183" spans="1:26" ht="15.75" customHeight="1">
      <c r="A183" s="224"/>
      <c r="B183" s="225"/>
      <c r="C183" s="225"/>
      <c r="D183" s="224"/>
      <c r="E183" s="225"/>
      <c r="F183" s="225"/>
      <c r="G183" s="225"/>
      <c r="H183" s="225"/>
      <c r="I183" s="225"/>
      <c r="J183" s="225"/>
      <c r="K183" s="225"/>
      <c r="L183" s="225"/>
      <c r="M183" s="224"/>
      <c r="N183" s="225"/>
      <c r="O183" s="225"/>
      <c r="P183" s="225"/>
      <c r="Q183" s="225"/>
      <c r="R183" s="225"/>
      <c r="S183" s="225"/>
      <c r="T183" s="225"/>
      <c r="U183" s="225"/>
      <c r="V183" s="225"/>
      <c r="W183" s="225"/>
      <c r="X183" s="225"/>
      <c r="Y183" s="225"/>
      <c r="Z183" s="225"/>
    </row>
    <row r="184" spans="1:26" ht="15.75" customHeight="1">
      <c r="A184" s="224"/>
      <c r="B184" s="225"/>
      <c r="C184" s="225"/>
      <c r="D184" s="224"/>
      <c r="E184" s="225"/>
      <c r="F184" s="225"/>
      <c r="G184" s="225"/>
      <c r="H184" s="225"/>
      <c r="I184" s="225"/>
      <c r="J184" s="225"/>
      <c r="K184" s="225"/>
      <c r="L184" s="225"/>
      <c r="M184" s="224"/>
      <c r="N184" s="225"/>
      <c r="O184" s="225"/>
      <c r="P184" s="225"/>
      <c r="Q184" s="225"/>
      <c r="R184" s="225"/>
      <c r="S184" s="225"/>
      <c r="T184" s="225"/>
      <c r="U184" s="225"/>
      <c r="V184" s="225"/>
      <c r="W184" s="225"/>
      <c r="X184" s="225"/>
      <c r="Y184" s="225"/>
      <c r="Z184" s="225"/>
    </row>
    <row r="185" spans="1:26" ht="15.75" customHeight="1">
      <c r="A185" s="224"/>
      <c r="B185" s="225"/>
      <c r="C185" s="225"/>
      <c r="D185" s="224"/>
      <c r="E185" s="225"/>
      <c r="F185" s="225"/>
      <c r="G185" s="225"/>
      <c r="H185" s="225"/>
      <c r="I185" s="225"/>
      <c r="J185" s="225"/>
      <c r="K185" s="225"/>
      <c r="L185" s="225"/>
      <c r="M185" s="224"/>
      <c r="N185" s="225"/>
      <c r="O185" s="225"/>
      <c r="P185" s="225"/>
      <c r="Q185" s="225"/>
      <c r="R185" s="225"/>
      <c r="S185" s="225"/>
      <c r="T185" s="225"/>
      <c r="U185" s="225"/>
      <c r="V185" s="225"/>
      <c r="W185" s="225"/>
      <c r="X185" s="225"/>
      <c r="Y185" s="225"/>
      <c r="Z185" s="225"/>
    </row>
    <row r="186" spans="1:26" ht="15.75" customHeight="1">
      <c r="A186" s="224"/>
      <c r="B186" s="225"/>
      <c r="C186" s="225"/>
      <c r="D186" s="224"/>
      <c r="E186" s="225"/>
      <c r="F186" s="225"/>
      <c r="G186" s="225"/>
      <c r="H186" s="225"/>
      <c r="I186" s="225"/>
      <c r="J186" s="225"/>
      <c r="K186" s="225"/>
      <c r="L186" s="225"/>
      <c r="M186" s="224"/>
      <c r="N186" s="225"/>
      <c r="O186" s="225"/>
      <c r="P186" s="225"/>
      <c r="Q186" s="225"/>
      <c r="R186" s="225"/>
      <c r="S186" s="225"/>
      <c r="T186" s="225"/>
      <c r="U186" s="225"/>
      <c r="V186" s="225"/>
      <c r="W186" s="225"/>
      <c r="X186" s="225"/>
      <c r="Y186" s="225"/>
      <c r="Z186" s="225"/>
    </row>
    <row r="187" spans="1:26" ht="15.75" customHeight="1">
      <c r="A187" s="224"/>
      <c r="B187" s="225"/>
      <c r="C187" s="225"/>
      <c r="D187" s="224"/>
      <c r="E187" s="225"/>
      <c r="F187" s="225"/>
      <c r="G187" s="225"/>
      <c r="H187" s="225"/>
      <c r="I187" s="225"/>
      <c r="J187" s="225"/>
      <c r="K187" s="225"/>
      <c r="L187" s="225"/>
      <c r="M187" s="224"/>
      <c r="N187" s="225"/>
      <c r="O187" s="225"/>
      <c r="P187" s="225"/>
      <c r="Q187" s="225"/>
      <c r="R187" s="225"/>
      <c r="S187" s="225"/>
      <c r="T187" s="225"/>
      <c r="U187" s="225"/>
      <c r="V187" s="225"/>
      <c r="W187" s="225"/>
      <c r="X187" s="225"/>
      <c r="Y187" s="225"/>
      <c r="Z187" s="225"/>
    </row>
    <row r="188" spans="1:26" ht="15.75" customHeight="1">
      <c r="A188" s="224"/>
      <c r="B188" s="225"/>
      <c r="C188" s="225"/>
      <c r="D188" s="224"/>
      <c r="E188" s="225"/>
      <c r="F188" s="225"/>
      <c r="G188" s="225"/>
      <c r="H188" s="225"/>
      <c r="I188" s="225"/>
      <c r="J188" s="225"/>
      <c r="K188" s="225"/>
      <c r="L188" s="225"/>
      <c r="M188" s="224"/>
      <c r="N188" s="225"/>
      <c r="O188" s="225"/>
      <c r="P188" s="225"/>
      <c r="Q188" s="225"/>
      <c r="R188" s="225"/>
      <c r="S188" s="225"/>
      <c r="T188" s="225"/>
      <c r="U188" s="225"/>
      <c r="V188" s="225"/>
      <c r="W188" s="225"/>
      <c r="X188" s="225"/>
      <c r="Y188" s="225"/>
      <c r="Z188" s="225"/>
    </row>
    <row r="189" spans="1:26" ht="15.75" customHeight="1">
      <c r="A189" s="224"/>
      <c r="B189" s="225"/>
      <c r="C189" s="225"/>
      <c r="D189" s="224"/>
      <c r="E189" s="225"/>
      <c r="F189" s="225"/>
      <c r="G189" s="225"/>
      <c r="H189" s="225"/>
      <c r="I189" s="225"/>
      <c r="J189" s="225"/>
      <c r="K189" s="225"/>
      <c r="L189" s="225"/>
      <c r="M189" s="224"/>
      <c r="N189" s="225"/>
      <c r="O189" s="225"/>
      <c r="P189" s="225"/>
      <c r="Q189" s="225"/>
      <c r="R189" s="225"/>
      <c r="S189" s="225"/>
      <c r="T189" s="225"/>
      <c r="U189" s="225"/>
      <c r="V189" s="225"/>
      <c r="W189" s="225"/>
      <c r="X189" s="225"/>
      <c r="Y189" s="225"/>
      <c r="Z189" s="225"/>
    </row>
    <row r="190" spans="1:26" ht="15.75" customHeight="1">
      <c r="A190" s="224"/>
      <c r="B190" s="225"/>
      <c r="C190" s="225"/>
      <c r="D190" s="224"/>
      <c r="E190" s="225"/>
      <c r="F190" s="225"/>
      <c r="G190" s="225"/>
      <c r="H190" s="225"/>
      <c r="I190" s="225"/>
      <c r="J190" s="225"/>
      <c r="K190" s="225"/>
      <c r="L190" s="225"/>
      <c r="M190" s="224"/>
      <c r="N190" s="225"/>
      <c r="O190" s="225"/>
      <c r="P190" s="225"/>
      <c r="Q190" s="225"/>
      <c r="R190" s="225"/>
      <c r="S190" s="225"/>
      <c r="T190" s="225"/>
      <c r="U190" s="225"/>
      <c r="V190" s="225"/>
      <c r="W190" s="225"/>
      <c r="X190" s="225"/>
      <c r="Y190" s="225"/>
      <c r="Z190" s="225"/>
    </row>
    <row r="191" spans="1:26" ht="15.75" customHeight="1">
      <c r="A191" s="224"/>
      <c r="B191" s="225"/>
      <c r="C191" s="225"/>
      <c r="D191" s="224"/>
      <c r="E191" s="225"/>
      <c r="F191" s="225"/>
      <c r="G191" s="225"/>
      <c r="H191" s="225"/>
      <c r="I191" s="225"/>
      <c r="J191" s="225"/>
      <c r="K191" s="225"/>
      <c r="L191" s="225"/>
      <c r="M191" s="224"/>
      <c r="N191" s="225"/>
      <c r="O191" s="225"/>
      <c r="P191" s="225"/>
      <c r="Q191" s="225"/>
      <c r="R191" s="225"/>
      <c r="S191" s="225"/>
      <c r="T191" s="225"/>
      <c r="U191" s="225"/>
      <c r="V191" s="225"/>
      <c r="W191" s="225"/>
      <c r="X191" s="225"/>
      <c r="Y191" s="225"/>
      <c r="Z191" s="225"/>
    </row>
    <row r="192" spans="1:26" ht="15.75" customHeight="1">
      <c r="A192" s="224"/>
      <c r="B192" s="225"/>
      <c r="C192" s="225"/>
      <c r="D192" s="224"/>
      <c r="E192" s="225"/>
      <c r="F192" s="225"/>
      <c r="G192" s="225"/>
      <c r="H192" s="225"/>
      <c r="I192" s="225"/>
      <c r="J192" s="225"/>
      <c r="K192" s="225"/>
      <c r="L192" s="225"/>
      <c r="M192" s="224"/>
      <c r="N192" s="225"/>
      <c r="O192" s="225"/>
      <c r="P192" s="225"/>
      <c r="Q192" s="225"/>
      <c r="R192" s="225"/>
      <c r="S192" s="225"/>
      <c r="T192" s="225"/>
      <c r="U192" s="225"/>
      <c r="V192" s="225"/>
      <c r="W192" s="225"/>
      <c r="X192" s="225"/>
      <c r="Y192" s="225"/>
      <c r="Z192" s="225"/>
    </row>
    <row r="193" spans="1:26" ht="15.75" customHeight="1">
      <c r="A193" s="224"/>
      <c r="B193" s="225"/>
      <c r="C193" s="225"/>
      <c r="D193" s="224"/>
      <c r="E193" s="225"/>
      <c r="F193" s="225"/>
      <c r="G193" s="225"/>
      <c r="H193" s="225"/>
      <c r="I193" s="225"/>
      <c r="J193" s="225"/>
      <c r="K193" s="225"/>
      <c r="L193" s="225"/>
      <c r="M193" s="224"/>
      <c r="N193" s="225"/>
      <c r="O193" s="225"/>
      <c r="P193" s="225"/>
      <c r="Q193" s="225"/>
      <c r="R193" s="225"/>
      <c r="S193" s="225"/>
      <c r="T193" s="225"/>
      <c r="U193" s="225"/>
      <c r="V193" s="225"/>
      <c r="W193" s="225"/>
      <c r="X193" s="225"/>
      <c r="Y193" s="225"/>
      <c r="Z193" s="225"/>
    </row>
    <row r="194" spans="1:26" ht="15.75" customHeight="1">
      <c r="A194" s="224"/>
      <c r="B194" s="225"/>
      <c r="C194" s="225"/>
      <c r="D194" s="224"/>
      <c r="E194" s="225"/>
      <c r="F194" s="225"/>
      <c r="G194" s="225"/>
      <c r="H194" s="225"/>
      <c r="I194" s="225"/>
      <c r="J194" s="225"/>
      <c r="K194" s="225"/>
      <c r="L194" s="225"/>
      <c r="M194" s="224"/>
      <c r="N194" s="225"/>
      <c r="O194" s="225"/>
      <c r="P194" s="225"/>
      <c r="Q194" s="225"/>
      <c r="R194" s="225"/>
      <c r="S194" s="225"/>
      <c r="T194" s="225"/>
      <c r="U194" s="225"/>
      <c r="V194" s="225"/>
      <c r="W194" s="225"/>
      <c r="X194" s="225"/>
      <c r="Y194" s="225"/>
      <c r="Z194" s="225"/>
    </row>
    <row r="195" spans="1:26" ht="15.75" customHeight="1">
      <c r="A195" s="224"/>
      <c r="B195" s="225"/>
      <c r="C195" s="225"/>
      <c r="D195" s="224"/>
      <c r="E195" s="225"/>
      <c r="F195" s="225"/>
      <c r="G195" s="225"/>
      <c r="H195" s="225"/>
      <c r="I195" s="225"/>
      <c r="J195" s="225"/>
      <c r="K195" s="225"/>
      <c r="L195" s="225"/>
      <c r="M195" s="224"/>
      <c r="N195" s="225"/>
      <c r="O195" s="225"/>
      <c r="P195" s="225"/>
      <c r="Q195" s="225"/>
      <c r="R195" s="225"/>
      <c r="S195" s="225"/>
      <c r="T195" s="225"/>
      <c r="U195" s="225"/>
      <c r="V195" s="225"/>
      <c r="W195" s="225"/>
      <c r="X195" s="225"/>
      <c r="Y195" s="225"/>
      <c r="Z195" s="225"/>
    </row>
    <row r="196" spans="1:26" ht="15.75" customHeight="1">
      <c r="A196" s="224"/>
      <c r="B196" s="225"/>
      <c r="C196" s="225"/>
      <c r="D196" s="224"/>
      <c r="E196" s="225"/>
      <c r="F196" s="225"/>
      <c r="G196" s="225"/>
      <c r="H196" s="225"/>
      <c r="I196" s="225"/>
      <c r="J196" s="225"/>
      <c r="K196" s="225"/>
      <c r="L196" s="225"/>
      <c r="M196" s="224"/>
      <c r="N196" s="225"/>
      <c r="O196" s="225"/>
      <c r="P196" s="225"/>
      <c r="Q196" s="225"/>
      <c r="R196" s="225"/>
      <c r="S196" s="225"/>
      <c r="T196" s="225"/>
      <c r="U196" s="225"/>
      <c r="V196" s="225"/>
      <c r="W196" s="225"/>
      <c r="X196" s="225"/>
      <c r="Y196" s="225"/>
      <c r="Z196" s="225"/>
    </row>
    <row r="197" spans="1:26" ht="15.75" customHeight="1">
      <c r="A197" s="224"/>
      <c r="B197" s="225"/>
      <c r="C197" s="225"/>
      <c r="D197" s="224"/>
      <c r="E197" s="225"/>
      <c r="F197" s="225"/>
      <c r="G197" s="225"/>
      <c r="H197" s="225"/>
      <c r="I197" s="225"/>
      <c r="J197" s="225"/>
      <c r="K197" s="225"/>
      <c r="L197" s="225"/>
      <c r="M197" s="224"/>
      <c r="N197" s="225"/>
      <c r="O197" s="225"/>
      <c r="P197" s="225"/>
      <c r="Q197" s="225"/>
      <c r="R197" s="225"/>
      <c r="S197" s="225"/>
      <c r="T197" s="225"/>
      <c r="U197" s="225"/>
      <c r="V197" s="225"/>
      <c r="W197" s="225"/>
      <c r="X197" s="225"/>
      <c r="Y197" s="225"/>
      <c r="Z197" s="225"/>
    </row>
    <row r="198" spans="1:26" ht="15.75" customHeight="1">
      <c r="A198" s="224"/>
      <c r="B198" s="225"/>
      <c r="C198" s="225"/>
      <c r="D198" s="224"/>
      <c r="E198" s="225"/>
      <c r="F198" s="225"/>
      <c r="G198" s="225"/>
      <c r="H198" s="225"/>
      <c r="I198" s="225"/>
      <c r="J198" s="225"/>
      <c r="K198" s="225"/>
      <c r="L198" s="225"/>
      <c r="M198" s="224"/>
      <c r="N198" s="225"/>
      <c r="O198" s="225"/>
      <c r="P198" s="225"/>
      <c r="Q198" s="225"/>
      <c r="R198" s="225"/>
      <c r="S198" s="225"/>
      <c r="T198" s="225"/>
      <c r="U198" s="225"/>
      <c r="V198" s="225"/>
      <c r="W198" s="225"/>
      <c r="X198" s="225"/>
      <c r="Y198" s="225"/>
      <c r="Z198" s="225"/>
    </row>
    <row r="199" spans="1:26" ht="15.75" customHeight="1">
      <c r="A199" s="224"/>
      <c r="B199" s="225"/>
      <c r="C199" s="225"/>
      <c r="D199" s="224"/>
      <c r="E199" s="225"/>
      <c r="F199" s="225"/>
      <c r="G199" s="225"/>
      <c r="H199" s="225"/>
      <c r="I199" s="225"/>
      <c r="J199" s="225"/>
      <c r="K199" s="225"/>
      <c r="L199" s="225"/>
      <c r="M199" s="224"/>
      <c r="N199" s="225"/>
      <c r="O199" s="225"/>
      <c r="P199" s="225"/>
      <c r="Q199" s="225"/>
      <c r="R199" s="225"/>
      <c r="S199" s="225"/>
      <c r="T199" s="225"/>
      <c r="U199" s="225"/>
      <c r="V199" s="225"/>
      <c r="W199" s="225"/>
      <c r="X199" s="225"/>
      <c r="Y199" s="225"/>
      <c r="Z199" s="225"/>
    </row>
    <row r="200" spans="1:26" ht="15.75" customHeight="1">
      <c r="A200" s="224"/>
      <c r="B200" s="225"/>
      <c r="C200" s="225"/>
      <c r="D200" s="224"/>
      <c r="E200" s="225"/>
      <c r="F200" s="225"/>
      <c r="G200" s="225"/>
      <c r="H200" s="225"/>
      <c r="I200" s="225"/>
      <c r="J200" s="225"/>
      <c r="K200" s="225"/>
      <c r="L200" s="225"/>
      <c r="M200" s="224"/>
      <c r="N200" s="225"/>
      <c r="O200" s="225"/>
      <c r="P200" s="225"/>
      <c r="Q200" s="225"/>
      <c r="R200" s="225"/>
      <c r="S200" s="225"/>
      <c r="T200" s="225"/>
      <c r="U200" s="225"/>
      <c r="V200" s="225"/>
      <c r="W200" s="225"/>
      <c r="X200" s="225"/>
      <c r="Y200" s="225"/>
      <c r="Z200" s="225"/>
    </row>
    <row r="201" spans="1:26" ht="15.75" customHeight="1">
      <c r="A201" s="224"/>
      <c r="B201" s="225"/>
      <c r="C201" s="225"/>
      <c r="D201" s="224"/>
      <c r="E201" s="225"/>
      <c r="F201" s="225"/>
      <c r="G201" s="225"/>
      <c r="H201" s="225"/>
      <c r="I201" s="225"/>
      <c r="J201" s="225"/>
      <c r="K201" s="225"/>
      <c r="L201" s="225"/>
      <c r="M201" s="224"/>
      <c r="N201" s="225"/>
      <c r="O201" s="225"/>
      <c r="P201" s="225"/>
      <c r="Q201" s="225"/>
      <c r="R201" s="225"/>
      <c r="S201" s="225"/>
      <c r="T201" s="225"/>
      <c r="U201" s="225"/>
      <c r="V201" s="225"/>
      <c r="W201" s="225"/>
      <c r="X201" s="225"/>
      <c r="Y201" s="225"/>
      <c r="Z201" s="225"/>
    </row>
    <row r="202" spans="1:26" ht="15.75" customHeight="1">
      <c r="A202" s="224"/>
      <c r="B202" s="225"/>
      <c r="C202" s="225"/>
      <c r="D202" s="224"/>
      <c r="E202" s="225"/>
      <c r="F202" s="225"/>
      <c r="G202" s="225"/>
      <c r="H202" s="225"/>
      <c r="I202" s="225"/>
      <c r="J202" s="225"/>
      <c r="K202" s="225"/>
      <c r="L202" s="225"/>
      <c r="M202" s="224"/>
      <c r="N202" s="225"/>
      <c r="O202" s="225"/>
      <c r="P202" s="225"/>
      <c r="Q202" s="225"/>
      <c r="R202" s="225"/>
      <c r="S202" s="225"/>
      <c r="T202" s="225"/>
      <c r="U202" s="225"/>
      <c r="V202" s="225"/>
      <c r="W202" s="225"/>
      <c r="X202" s="225"/>
      <c r="Y202" s="225"/>
      <c r="Z202" s="225"/>
    </row>
    <row r="203" spans="1:26" ht="15.75" customHeight="1">
      <c r="A203" s="224"/>
      <c r="B203" s="225"/>
      <c r="C203" s="225"/>
      <c r="D203" s="224"/>
      <c r="E203" s="225"/>
      <c r="F203" s="225"/>
      <c r="G203" s="225"/>
      <c r="H203" s="225"/>
      <c r="I203" s="225"/>
      <c r="J203" s="225"/>
      <c r="K203" s="225"/>
      <c r="L203" s="225"/>
      <c r="M203" s="224"/>
      <c r="N203" s="225"/>
      <c r="O203" s="225"/>
      <c r="P203" s="225"/>
      <c r="Q203" s="225"/>
      <c r="R203" s="225"/>
      <c r="S203" s="225"/>
      <c r="T203" s="225"/>
      <c r="U203" s="225"/>
      <c r="V203" s="225"/>
      <c r="W203" s="225"/>
      <c r="X203" s="225"/>
      <c r="Y203" s="225"/>
      <c r="Z203" s="225"/>
    </row>
    <row r="204" spans="1:26" ht="15.75" customHeight="1">
      <c r="A204" s="224"/>
      <c r="B204" s="225"/>
      <c r="C204" s="225"/>
      <c r="D204" s="224"/>
      <c r="E204" s="225"/>
      <c r="F204" s="225"/>
      <c r="G204" s="225"/>
      <c r="H204" s="225"/>
      <c r="I204" s="225"/>
      <c r="J204" s="225"/>
      <c r="K204" s="225"/>
      <c r="L204" s="225"/>
      <c r="M204" s="224"/>
      <c r="N204" s="225"/>
      <c r="O204" s="225"/>
      <c r="P204" s="225"/>
      <c r="Q204" s="225"/>
      <c r="R204" s="225"/>
      <c r="S204" s="225"/>
      <c r="T204" s="225"/>
      <c r="U204" s="225"/>
      <c r="V204" s="225"/>
      <c r="W204" s="225"/>
      <c r="X204" s="225"/>
      <c r="Y204" s="225"/>
      <c r="Z204" s="225"/>
    </row>
    <row r="205" spans="1:26" ht="15.75" customHeight="1">
      <c r="A205" s="224"/>
      <c r="B205" s="225"/>
      <c r="C205" s="225"/>
      <c r="D205" s="224"/>
      <c r="E205" s="225"/>
      <c r="F205" s="225"/>
      <c r="G205" s="225"/>
      <c r="H205" s="225"/>
      <c r="I205" s="225"/>
      <c r="J205" s="225"/>
      <c r="K205" s="225"/>
      <c r="L205" s="225"/>
      <c r="M205" s="224"/>
      <c r="N205" s="225"/>
      <c r="O205" s="225"/>
      <c r="P205" s="225"/>
      <c r="Q205" s="225"/>
      <c r="R205" s="225"/>
      <c r="S205" s="225"/>
      <c r="T205" s="225"/>
      <c r="U205" s="225"/>
      <c r="V205" s="225"/>
      <c r="W205" s="225"/>
      <c r="X205" s="225"/>
      <c r="Y205" s="225"/>
      <c r="Z205" s="225"/>
    </row>
    <row r="206" spans="1:26" ht="15.75" customHeight="1">
      <c r="A206" s="224"/>
      <c r="B206" s="225"/>
      <c r="C206" s="225"/>
      <c r="D206" s="224"/>
      <c r="E206" s="225"/>
      <c r="F206" s="225"/>
      <c r="G206" s="225"/>
      <c r="H206" s="225"/>
      <c r="I206" s="225"/>
      <c r="J206" s="225"/>
      <c r="K206" s="225"/>
      <c r="L206" s="225"/>
      <c r="M206" s="224"/>
      <c r="N206" s="225"/>
      <c r="O206" s="225"/>
      <c r="P206" s="225"/>
      <c r="Q206" s="225"/>
      <c r="R206" s="225"/>
      <c r="S206" s="225"/>
      <c r="T206" s="225"/>
      <c r="U206" s="225"/>
      <c r="V206" s="225"/>
      <c r="W206" s="225"/>
      <c r="X206" s="225"/>
      <c r="Y206" s="225"/>
      <c r="Z206" s="225"/>
    </row>
    <row r="207" spans="1:26" ht="15.75" customHeight="1">
      <c r="A207" s="224"/>
      <c r="B207" s="225"/>
      <c r="C207" s="225"/>
      <c r="D207" s="224"/>
      <c r="E207" s="225"/>
      <c r="F207" s="225"/>
      <c r="G207" s="225"/>
      <c r="H207" s="225"/>
      <c r="I207" s="225"/>
      <c r="J207" s="225"/>
      <c r="K207" s="225"/>
      <c r="L207" s="225"/>
      <c r="M207" s="224"/>
      <c r="N207" s="225"/>
      <c r="O207" s="225"/>
      <c r="P207" s="225"/>
      <c r="Q207" s="225"/>
      <c r="R207" s="225"/>
      <c r="S207" s="225"/>
      <c r="T207" s="225"/>
      <c r="U207" s="225"/>
      <c r="V207" s="225"/>
      <c r="W207" s="225"/>
      <c r="X207" s="225"/>
      <c r="Y207" s="225"/>
      <c r="Z207" s="225"/>
    </row>
    <row r="208" spans="1:26" ht="15.75" customHeight="1">
      <c r="A208" s="224"/>
      <c r="B208" s="225"/>
      <c r="C208" s="225"/>
      <c r="D208" s="224"/>
      <c r="E208" s="225"/>
      <c r="F208" s="225"/>
      <c r="G208" s="225"/>
      <c r="H208" s="225"/>
      <c r="I208" s="225"/>
      <c r="J208" s="225"/>
      <c r="K208" s="225"/>
      <c r="L208" s="225"/>
      <c r="M208" s="224"/>
      <c r="N208" s="225"/>
      <c r="O208" s="225"/>
      <c r="P208" s="225"/>
      <c r="Q208" s="225"/>
      <c r="R208" s="225"/>
      <c r="S208" s="225"/>
      <c r="T208" s="225"/>
      <c r="U208" s="225"/>
      <c r="V208" s="225"/>
      <c r="W208" s="225"/>
      <c r="X208" s="225"/>
      <c r="Y208" s="225"/>
      <c r="Z208" s="225"/>
    </row>
    <row r="209" spans="1:26" ht="15.75" customHeight="1">
      <c r="A209" s="224"/>
      <c r="B209" s="225"/>
      <c r="C209" s="225"/>
      <c r="D209" s="224"/>
      <c r="E209" s="225"/>
      <c r="F209" s="225"/>
      <c r="G209" s="225"/>
      <c r="H209" s="225"/>
      <c r="I209" s="225"/>
      <c r="J209" s="225"/>
      <c r="K209" s="225"/>
      <c r="L209" s="225"/>
      <c r="M209" s="224"/>
      <c r="N209" s="225"/>
      <c r="O209" s="225"/>
      <c r="P209" s="225"/>
      <c r="Q209" s="225"/>
      <c r="R209" s="225"/>
      <c r="S209" s="225"/>
      <c r="T209" s="225"/>
      <c r="U209" s="225"/>
      <c r="V209" s="225"/>
      <c r="W209" s="225"/>
      <c r="X209" s="225"/>
      <c r="Y209" s="225"/>
      <c r="Z209" s="225"/>
    </row>
    <row r="210" spans="1:26" ht="15.75" customHeight="1">
      <c r="A210" s="224"/>
      <c r="B210" s="225"/>
      <c r="C210" s="225"/>
      <c r="D210" s="224"/>
      <c r="E210" s="225"/>
      <c r="F210" s="225"/>
      <c r="G210" s="225"/>
      <c r="H210" s="225"/>
      <c r="I210" s="225"/>
      <c r="J210" s="225"/>
      <c r="K210" s="225"/>
      <c r="L210" s="225"/>
      <c r="M210" s="224"/>
      <c r="N210" s="225"/>
      <c r="O210" s="225"/>
      <c r="P210" s="225"/>
      <c r="Q210" s="225"/>
      <c r="R210" s="225"/>
      <c r="S210" s="225"/>
      <c r="T210" s="225"/>
      <c r="U210" s="225"/>
      <c r="V210" s="225"/>
      <c r="W210" s="225"/>
      <c r="X210" s="225"/>
      <c r="Y210" s="225"/>
      <c r="Z210" s="225"/>
    </row>
    <row r="211" spans="1:26" ht="15.75" customHeight="1">
      <c r="A211" s="224"/>
      <c r="B211" s="225"/>
      <c r="C211" s="225"/>
      <c r="D211" s="224"/>
      <c r="E211" s="225"/>
      <c r="F211" s="225"/>
      <c r="G211" s="225"/>
      <c r="H211" s="225"/>
      <c r="I211" s="225"/>
      <c r="J211" s="225"/>
      <c r="K211" s="225"/>
      <c r="L211" s="225"/>
      <c r="M211" s="224"/>
      <c r="N211" s="225"/>
      <c r="O211" s="225"/>
      <c r="P211" s="225"/>
      <c r="Q211" s="225"/>
      <c r="R211" s="225"/>
      <c r="S211" s="225"/>
      <c r="T211" s="225"/>
      <c r="U211" s="225"/>
      <c r="V211" s="225"/>
      <c r="W211" s="225"/>
      <c r="X211" s="225"/>
      <c r="Y211" s="225"/>
      <c r="Z211" s="225"/>
    </row>
    <row r="212" spans="1:26" ht="15.75" customHeight="1">
      <c r="A212" s="224"/>
      <c r="B212" s="225"/>
      <c r="C212" s="225"/>
      <c r="D212" s="224"/>
      <c r="E212" s="225"/>
      <c r="F212" s="225"/>
      <c r="G212" s="225"/>
      <c r="H212" s="225"/>
      <c r="I212" s="225"/>
      <c r="J212" s="225"/>
      <c r="K212" s="225"/>
      <c r="L212" s="225"/>
      <c r="M212" s="224"/>
      <c r="N212" s="225"/>
      <c r="O212" s="225"/>
      <c r="P212" s="225"/>
      <c r="Q212" s="225"/>
      <c r="R212" s="225"/>
      <c r="S212" s="225"/>
      <c r="T212" s="225"/>
      <c r="U212" s="225"/>
      <c r="V212" s="225"/>
      <c r="W212" s="225"/>
      <c r="X212" s="225"/>
      <c r="Y212" s="225"/>
      <c r="Z212" s="225"/>
    </row>
    <row r="213" spans="1:26" ht="15.75" customHeight="1">
      <c r="A213" s="224"/>
      <c r="B213" s="225"/>
      <c r="C213" s="225"/>
      <c r="D213" s="224"/>
      <c r="E213" s="225"/>
      <c r="F213" s="225"/>
      <c r="G213" s="225"/>
      <c r="H213" s="225"/>
      <c r="I213" s="225"/>
      <c r="J213" s="225"/>
      <c r="K213" s="225"/>
      <c r="L213" s="225"/>
      <c r="M213" s="224"/>
      <c r="N213" s="225"/>
      <c r="O213" s="225"/>
      <c r="P213" s="225"/>
      <c r="Q213" s="225"/>
      <c r="R213" s="225"/>
      <c r="S213" s="225"/>
      <c r="T213" s="225"/>
      <c r="U213" s="225"/>
      <c r="V213" s="225"/>
      <c r="W213" s="225"/>
      <c r="X213" s="225"/>
      <c r="Y213" s="225"/>
      <c r="Z213" s="225"/>
    </row>
    <row r="214" spans="1:26" ht="15.75" customHeight="1">
      <c r="A214" s="224"/>
      <c r="B214" s="225"/>
      <c r="C214" s="225"/>
      <c r="D214" s="224"/>
      <c r="E214" s="225"/>
      <c r="F214" s="225"/>
      <c r="G214" s="225"/>
      <c r="H214" s="225"/>
      <c r="I214" s="225"/>
      <c r="J214" s="225"/>
      <c r="K214" s="225"/>
      <c r="L214" s="225"/>
      <c r="M214" s="224"/>
      <c r="N214" s="225"/>
      <c r="O214" s="225"/>
      <c r="P214" s="225"/>
      <c r="Q214" s="225"/>
      <c r="R214" s="225"/>
      <c r="S214" s="225"/>
      <c r="T214" s="225"/>
      <c r="U214" s="225"/>
      <c r="V214" s="225"/>
      <c r="W214" s="225"/>
      <c r="X214" s="225"/>
      <c r="Y214" s="225"/>
      <c r="Z214" s="225"/>
    </row>
    <row r="215" spans="1:26" ht="15.75" customHeight="1">
      <c r="A215" s="224"/>
      <c r="B215" s="225"/>
      <c r="C215" s="225"/>
      <c r="D215" s="224"/>
      <c r="E215" s="225"/>
      <c r="F215" s="225"/>
      <c r="G215" s="225"/>
      <c r="H215" s="225"/>
      <c r="I215" s="225"/>
      <c r="J215" s="225"/>
      <c r="K215" s="225"/>
      <c r="L215" s="225"/>
      <c r="M215" s="224"/>
      <c r="N215" s="225"/>
      <c r="O215" s="225"/>
      <c r="P215" s="225"/>
      <c r="Q215" s="225"/>
      <c r="R215" s="225"/>
      <c r="S215" s="225"/>
      <c r="T215" s="225"/>
      <c r="U215" s="225"/>
      <c r="V215" s="225"/>
      <c r="W215" s="225"/>
      <c r="X215" s="225"/>
      <c r="Y215" s="225"/>
      <c r="Z215" s="225"/>
    </row>
    <row r="216" spans="1:26" ht="15.75" customHeight="1">
      <c r="A216" s="224"/>
      <c r="B216" s="225"/>
      <c r="C216" s="225"/>
      <c r="D216" s="224"/>
      <c r="E216" s="225"/>
      <c r="F216" s="225"/>
      <c r="G216" s="225"/>
      <c r="H216" s="225"/>
      <c r="I216" s="225"/>
      <c r="J216" s="225"/>
      <c r="K216" s="225"/>
      <c r="L216" s="225"/>
      <c r="M216" s="224"/>
      <c r="N216" s="225"/>
      <c r="O216" s="225"/>
      <c r="P216" s="225"/>
      <c r="Q216" s="225"/>
      <c r="R216" s="225"/>
      <c r="S216" s="225"/>
      <c r="T216" s="225"/>
      <c r="U216" s="225"/>
      <c r="V216" s="225"/>
      <c r="W216" s="225"/>
      <c r="X216" s="225"/>
      <c r="Y216" s="225"/>
      <c r="Z216" s="225"/>
    </row>
    <row r="217" spans="1:26" ht="15.75" customHeight="1">
      <c r="A217" s="224"/>
      <c r="B217" s="225"/>
      <c r="C217" s="225"/>
      <c r="D217" s="224"/>
      <c r="E217" s="225"/>
      <c r="F217" s="225"/>
      <c r="G217" s="225"/>
      <c r="H217" s="225"/>
      <c r="I217" s="225"/>
      <c r="J217" s="225"/>
      <c r="K217" s="225"/>
      <c r="L217" s="225"/>
      <c r="M217" s="224"/>
      <c r="N217" s="225"/>
      <c r="O217" s="225"/>
      <c r="P217" s="225"/>
      <c r="Q217" s="225"/>
      <c r="R217" s="225"/>
      <c r="S217" s="225"/>
      <c r="T217" s="225"/>
      <c r="U217" s="225"/>
      <c r="V217" s="225"/>
      <c r="W217" s="225"/>
      <c r="X217" s="225"/>
      <c r="Y217" s="225"/>
      <c r="Z217" s="225"/>
    </row>
    <row r="218" spans="1:26" ht="15.75" customHeight="1">
      <c r="A218" s="224"/>
      <c r="B218" s="225"/>
      <c r="C218" s="225"/>
      <c r="D218" s="224"/>
      <c r="E218" s="225"/>
      <c r="F218" s="225"/>
      <c r="G218" s="225"/>
      <c r="H218" s="225"/>
      <c r="I218" s="225"/>
      <c r="J218" s="225"/>
      <c r="K218" s="225"/>
      <c r="L218" s="225"/>
      <c r="M218" s="224"/>
      <c r="N218" s="225"/>
      <c r="O218" s="225"/>
      <c r="P218" s="225"/>
      <c r="Q218" s="225"/>
      <c r="R218" s="225"/>
      <c r="S218" s="225"/>
      <c r="T218" s="225"/>
      <c r="U218" s="225"/>
      <c r="V218" s="225"/>
      <c r="W218" s="225"/>
      <c r="X218" s="225"/>
      <c r="Y218" s="225"/>
      <c r="Z218" s="225"/>
    </row>
    <row r="219" spans="1:26" ht="15.75" customHeight="1">
      <c r="A219" s="224"/>
      <c r="B219" s="225"/>
      <c r="C219" s="225"/>
      <c r="D219" s="224"/>
      <c r="E219" s="225"/>
      <c r="F219" s="225"/>
      <c r="G219" s="225"/>
      <c r="H219" s="225"/>
      <c r="I219" s="225"/>
      <c r="J219" s="225"/>
      <c r="K219" s="225"/>
      <c r="L219" s="225"/>
      <c r="M219" s="224"/>
      <c r="N219" s="225"/>
      <c r="O219" s="225"/>
      <c r="P219" s="225"/>
      <c r="Q219" s="225"/>
      <c r="R219" s="225"/>
      <c r="S219" s="225"/>
      <c r="T219" s="225"/>
      <c r="U219" s="225"/>
      <c r="V219" s="225"/>
      <c r="W219" s="225"/>
      <c r="X219" s="225"/>
      <c r="Y219" s="225"/>
      <c r="Z219" s="225"/>
    </row>
    <row r="220" spans="1:26" ht="15.75" customHeight="1">
      <c r="A220" s="224"/>
      <c r="B220" s="225"/>
      <c r="C220" s="225"/>
      <c r="D220" s="224"/>
      <c r="E220" s="225"/>
      <c r="F220" s="225"/>
      <c r="G220" s="225"/>
      <c r="H220" s="225"/>
      <c r="I220" s="225"/>
      <c r="J220" s="225"/>
      <c r="K220" s="225"/>
      <c r="L220" s="225"/>
      <c r="M220" s="224"/>
      <c r="N220" s="225"/>
      <c r="O220" s="225"/>
      <c r="P220" s="225"/>
      <c r="Q220" s="225"/>
      <c r="R220" s="225"/>
      <c r="S220" s="225"/>
      <c r="T220" s="225"/>
      <c r="U220" s="225"/>
      <c r="V220" s="225"/>
      <c r="W220" s="225"/>
      <c r="X220" s="225"/>
      <c r="Y220" s="225"/>
      <c r="Z220" s="225"/>
    </row>
    <row r="221" spans="1:26" ht="15.75" customHeight="1">
      <c r="A221" s="224"/>
      <c r="B221" s="225"/>
      <c r="C221" s="225"/>
      <c r="D221" s="224"/>
      <c r="E221" s="225"/>
      <c r="F221" s="225"/>
      <c r="G221" s="225"/>
      <c r="H221" s="225"/>
      <c r="I221" s="225"/>
      <c r="J221" s="225"/>
      <c r="K221" s="225"/>
      <c r="L221" s="225"/>
      <c r="M221" s="224"/>
      <c r="N221" s="225"/>
      <c r="O221" s="225"/>
      <c r="P221" s="225"/>
      <c r="Q221" s="225"/>
      <c r="R221" s="225"/>
      <c r="S221" s="225"/>
      <c r="T221" s="225"/>
      <c r="U221" s="225"/>
      <c r="V221" s="225"/>
      <c r="W221" s="225"/>
      <c r="X221" s="225"/>
      <c r="Y221" s="225"/>
      <c r="Z221" s="225"/>
    </row>
    <row r="222" spans="1:26" ht="15.75" customHeight="1">
      <c r="A222" s="224"/>
      <c r="B222" s="225"/>
      <c r="C222" s="225"/>
      <c r="D222" s="224"/>
      <c r="E222" s="225"/>
      <c r="F222" s="225"/>
      <c r="G222" s="225"/>
      <c r="H222" s="225"/>
      <c r="I222" s="225"/>
      <c r="J222" s="225"/>
      <c r="K222" s="225"/>
      <c r="L222" s="225"/>
      <c r="M222" s="224"/>
      <c r="N222" s="225"/>
      <c r="O222" s="225"/>
      <c r="P222" s="225"/>
      <c r="Q222" s="225"/>
      <c r="R222" s="225"/>
      <c r="S222" s="225"/>
      <c r="T222" s="225"/>
      <c r="U222" s="225"/>
      <c r="V222" s="225"/>
      <c r="W222" s="225"/>
      <c r="X222" s="225"/>
      <c r="Y222" s="225"/>
      <c r="Z222" s="225"/>
    </row>
    <row r="223" spans="1:26" ht="15.75" customHeight="1">
      <c r="A223" s="224"/>
      <c r="B223" s="225"/>
      <c r="C223" s="225"/>
      <c r="D223" s="224"/>
      <c r="E223" s="225"/>
      <c r="F223" s="225"/>
      <c r="G223" s="225"/>
      <c r="H223" s="225"/>
      <c r="I223" s="225"/>
      <c r="J223" s="225"/>
      <c r="K223" s="225"/>
      <c r="L223" s="225"/>
      <c r="M223" s="224"/>
      <c r="N223" s="225"/>
      <c r="O223" s="225"/>
      <c r="P223" s="225"/>
      <c r="Q223" s="225"/>
      <c r="R223" s="225"/>
      <c r="S223" s="225"/>
      <c r="T223" s="225"/>
      <c r="U223" s="225"/>
      <c r="V223" s="225"/>
      <c r="W223" s="225"/>
      <c r="X223" s="225"/>
      <c r="Y223" s="225"/>
      <c r="Z223" s="225"/>
    </row>
    <row r="224" spans="1:26" ht="15.75" customHeight="1">
      <c r="A224" s="224"/>
      <c r="B224" s="225"/>
      <c r="C224" s="225"/>
      <c r="D224" s="224"/>
      <c r="E224" s="225"/>
      <c r="F224" s="225"/>
      <c r="G224" s="225"/>
      <c r="H224" s="225"/>
      <c r="I224" s="225"/>
      <c r="J224" s="225"/>
      <c r="K224" s="225"/>
      <c r="L224" s="225"/>
      <c r="M224" s="224"/>
      <c r="N224" s="225"/>
      <c r="O224" s="225"/>
      <c r="P224" s="225"/>
      <c r="Q224" s="225"/>
      <c r="R224" s="225"/>
      <c r="S224" s="225"/>
      <c r="T224" s="225"/>
      <c r="U224" s="225"/>
      <c r="V224" s="225"/>
      <c r="W224" s="225"/>
      <c r="X224" s="225"/>
      <c r="Y224" s="225"/>
      <c r="Z224" s="225"/>
    </row>
    <row r="225" spans="1:26" ht="15.75" customHeight="1">
      <c r="A225" s="224"/>
      <c r="B225" s="225"/>
      <c r="C225" s="225"/>
      <c r="D225" s="224"/>
      <c r="E225" s="225"/>
      <c r="F225" s="225"/>
      <c r="G225" s="225"/>
      <c r="H225" s="225"/>
      <c r="I225" s="225"/>
      <c r="J225" s="225"/>
      <c r="K225" s="225"/>
      <c r="L225" s="225"/>
      <c r="M225" s="224"/>
      <c r="N225" s="225"/>
      <c r="O225" s="225"/>
      <c r="P225" s="225"/>
      <c r="Q225" s="225"/>
      <c r="R225" s="225"/>
      <c r="S225" s="225"/>
      <c r="T225" s="225"/>
      <c r="U225" s="225"/>
      <c r="V225" s="225"/>
      <c r="W225" s="225"/>
      <c r="X225" s="225"/>
      <c r="Y225" s="225"/>
      <c r="Z225" s="225"/>
    </row>
    <row r="226" spans="1:26" ht="15.75" customHeight="1">
      <c r="A226" s="224"/>
      <c r="B226" s="225"/>
      <c r="C226" s="225"/>
      <c r="D226" s="224"/>
      <c r="E226" s="225"/>
      <c r="F226" s="225"/>
      <c r="G226" s="225"/>
      <c r="H226" s="225"/>
      <c r="I226" s="225"/>
      <c r="J226" s="225"/>
      <c r="K226" s="225"/>
      <c r="L226" s="225"/>
      <c r="M226" s="224"/>
      <c r="N226" s="225"/>
      <c r="O226" s="225"/>
      <c r="P226" s="225"/>
      <c r="Q226" s="225"/>
      <c r="R226" s="225"/>
      <c r="S226" s="225"/>
      <c r="T226" s="225"/>
      <c r="U226" s="225"/>
      <c r="V226" s="225"/>
      <c r="W226" s="225"/>
      <c r="X226" s="225"/>
      <c r="Y226" s="225"/>
      <c r="Z226" s="225"/>
    </row>
    <row r="227" spans="1:26" ht="15.75" customHeight="1">
      <c r="A227" s="224"/>
      <c r="B227" s="225"/>
      <c r="C227" s="225"/>
      <c r="D227" s="224"/>
      <c r="E227" s="225"/>
      <c r="F227" s="225"/>
      <c r="G227" s="225"/>
      <c r="H227" s="225"/>
      <c r="I227" s="225"/>
      <c r="J227" s="225"/>
      <c r="K227" s="225"/>
      <c r="L227" s="225"/>
      <c r="M227" s="224"/>
      <c r="N227" s="225"/>
      <c r="O227" s="225"/>
      <c r="P227" s="225"/>
      <c r="Q227" s="225"/>
      <c r="R227" s="225"/>
      <c r="S227" s="225"/>
      <c r="T227" s="225"/>
      <c r="U227" s="225"/>
      <c r="V227" s="225"/>
      <c r="W227" s="225"/>
      <c r="X227" s="225"/>
      <c r="Y227" s="225"/>
      <c r="Z227" s="225"/>
    </row>
    <row r="228" spans="1:26" ht="15.75" customHeight="1">
      <c r="A228" s="224"/>
      <c r="B228" s="225"/>
      <c r="C228" s="225"/>
      <c r="D228" s="224"/>
      <c r="E228" s="225"/>
      <c r="F228" s="225"/>
      <c r="G228" s="225"/>
      <c r="H228" s="225"/>
      <c r="I228" s="225"/>
      <c r="J228" s="225"/>
      <c r="K228" s="225"/>
      <c r="L228" s="225"/>
      <c r="M228" s="224"/>
      <c r="N228" s="225"/>
      <c r="O228" s="225"/>
      <c r="P228" s="225"/>
      <c r="Q228" s="225"/>
      <c r="R228" s="225"/>
      <c r="S228" s="225"/>
      <c r="T228" s="225"/>
      <c r="U228" s="225"/>
      <c r="V228" s="225"/>
      <c r="W228" s="225"/>
      <c r="X228" s="225"/>
      <c r="Y228" s="225"/>
      <c r="Z228" s="225"/>
    </row>
    <row r="229" spans="1:26" ht="15.75" customHeight="1">
      <c r="A229" s="224"/>
      <c r="B229" s="225"/>
      <c r="C229" s="225"/>
      <c r="D229" s="224"/>
      <c r="E229" s="225"/>
      <c r="F229" s="225"/>
      <c r="G229" s="225"/>
      <c r="H229" s="225"/>
      <c r="I229" s="225"/>
      <c r="J229" s="225"/>
      <c r="K229" s="225"/>
      <c r="L229" s="225"/>
      <c r="M229" s="224"/>
      <c r="N229" s="225"/>
      <c r="O229" s="225"/>
      <c r="P229" s="225"/>
      <c r="Q229" s="225"/>
      <c r="R229" s="225"/>
      <c r="S229" s="225"/>
      <c r="T229" s="225"/>
      <c r="U229" s="225"/>
      <c r="V229" s="225"/>
      <c r="W229" s="225"/>
      <c r="X229" s="225"/>
      <c r="Y229" s="225"/>
      <c r="Z229" s="225"/>
    </row>
    <row r="230" spans="1:26" ht="15.75" customHeight="1">
      <c r="A230" s="224"/>
      <c r="B230" s="225"/>
      <c r="C230" s="225"/>
      <c r="D230" s="224"/>
      <c r="E230" s="225"/>
      <c r="F230" s="225"/>
      <c r="G230" s="225"/>
      <c r="H230" s="225"/>
      <c r="I230" s="225"/>
      <c r="J230" s="225"/>
      <c r="K230" s="225"/>
      <c r="L230" s="225"/>
      <c r="M230" s="224"/>
      <c r="N230" s="225"/>
      <c r="O230" s="225"/>
      <c r="P230" s="225"/>
      <c r="Q230" s="225"/>
      <c r="R230" s="225"/>
      <c r="S230" s="225"/>
      <c r="T230" s="225"/>
      <c r="U230" s="225"/>
      <c r="V230" s="225"/>
      <c r="W230" s="225"/>
      <c r="X230" s="225"/>
      <c r="Y230" s="225"/>
      <c r="Z230" s="225"/>
    </row>
    <row r="231" spans="1:26" ht="15.75" customHeight="1">
      <c r="A231" s="224"/>
      <c r="B231" s="225"/>
      <c r="C231" s="225"/>
      <c r="D231" s="224"/>
      <c r="E231" s="225"/>
      <c r="F231" s="225"/>
      <c r="G231" s="225"/>
      <c r="H231" s="225"/>
      <c r="I231" s="225"/>
      <c r="J231" s="225"/>
      <c r="K231" s="225"/>
      <c r="L231" s="225"/>
      <c r="M231" s="224"/>
      <c r="N231" s="225"/>
      <c r="O231" s="225"/>
      <c r="P231" s="225"/>
      <c r="Q231" s="225"/>
      <c r="R231" s="225"/>
      <c r="S231" s="225"/>
      <c r="T231" s="225"/>
      <c r="U231" s="225"/>
      <c r="V231" s="225"/>
      <c r="W231" s="225"/>
      <c r="X231" s="225"/>
      <c r="Y231" s="225"/>
      <c r="Z231" s="225"/>
    </row>
    <row r="232" spans="1:26" ht="15.75" customHeight="1">
      <c r="A232" s="224"/>
      <c r="B232" s="225"/>
      <c r="C232" s="225"/>
      <c r="D232" s="224"/>
      <c r="E232" s="225"/>
      <c r="F232" s="225"/>
      <c r="G232" s="225"/>
      <c r="H232" s="225"/>
      <c r="I232" s="225"/>
      <c r="J232" s="225"/>
      <c r="K232" s="225"/>
      <c r="L232" s="225"/>
      <c r="M232" s="224"/>
      <c r="N232" s="225"/>
      <c r="O232" s="225"/>
      <c r="P232" s="225"/>
      <c r="Q232" s="225"/>
      <c r="R232" s="225"/>
      <c r="S232" s="225"/>
      <c r="T232" s="225"/>
      <c r="U232" s="225"/>
      <c r="V232" s="225"/>
      <c r="W232" s="225"/>
      <c r="X232" s="225"/>
      <c r="Y232" s="225"/>
      <c r="Z232" s="225"/>
    </row>
    <row r="233" spans="1:26" ht="15.75" customHeight="1">
      <c r="A233" s="224"/>
      <c r="B233" s="225"/>
      <c r="C233" s="225"/>
      <c r="D233" s="224"/>
      <c r="E233" s="225"/>
      <c r="F233" s="225"/>
      <c r="G233" s="225"/>
      <c r="H233" s="225"/>
      <c r="I233" s="225"/>
      <c r="J233" s="225"/>
      <c r="K233" s="225"/>
      <c r="L233" s="225"/>
      <c r="M233" s="224"/>
      <c r="N233" s="225"/>
      <c r="O233" s="225"/>
      <c r="P233" s="225"/>
      <c r="Q233" s="225"/>
      <c r="R233" s="225"/>
      <c r="S233" s="225"/>
      <c r="T233" s="225"/>
      <c r="U233" s="225"/>
      <c r="V233" s="225"/>
      <c r="W233" s="225"/>
      <c r="X233" s="225"/>
      <c r="Y233" s="225"/>
      <c r="Z233" s="225"/>
    </row>
    <row r="234" spans="1:26" ht="15.75" customHeight="1">
      <c r="A234" s="224"/>
      <c r="B234" s="225"/>
      <c r="C234" s="225"/>
      <c r="D234" s="224"/>
      <c r="E234" s="225"/>
      <c r="F234" s="225"/>
      <c r="G234" s="225"/>
      <c r="H234" s="225"/>
      <c r="I234" s="225"/>
      <c r="J234" s="225"/>
      <c r="K234" s="225"/>
      <c r="L234" s="225"/>
      <c r="M234" s="224"/>
      <c r="N234" s="225"/>
      <c r="O234" s="225"/>
      <c r="P234" s="225"/>
      <c r="Q234" s="225"/>
      <c r="R234" s="225"/>
      <c r="S234" s="225"/>
      <c r="T234" s="225"/>
      <c r="U234" s="225"/>
      <c r="V234" s="225"/>
      <c r="W234" s="225"/>
      <c r="X234" s="225"/>
      <c r="Y234" s="225"/>
      <c r="Z234" s="225"/>
    </row>
    <row r="235" spans="1:26" ht="15.75" customHeight="1">
      <c r="A235" s="224"/>
      <c r="B235" s="225"/>
      <c r="C235" s="225"/>
      <c r="D235" s="224"/>
      <c r="E235" s="225"/>
      <c r="F235" s="225"/>
      <c r="G235" s="225"/>
      <c r="H235" s="225"/>
      <c r="I235" s="225"/>
      <c r="J235" s="225"/>
      <c r="K235" s="225"/>
      <c r="L235" s="225"/>
      <c r="M235" s="224"/>
      <c r="N235" s="225"/>
      <c r="O235" s="225"/>
      <c r="P235" s="225"/>
      <c r="Q235" s="225"/>
      <c r="R235" s="225"/>
      <c r="S235" s="225"/>
      <c r="T235" s="225"/>
      <c r="U235" s="225"/>
      <c r="V235" s="225"/>
      <c r="W235" s="225"/>
      <c r="X235" s="225"/>
      <c r="Y235" s="225"/>
      <c r="Z235" s="225"/>
    </row>
    <row r="236" spans="1:26" ht="15.75" customHeight="1">
      <c r="A236" s="224"/>
      <c r="B236" s="225"/>
      <c r="C236" s="225"/>
      <c r="D236" s="224"/>
      <c r="E236" s="225"/>
      <c r="F236" s="225"/>
      <c r="G236" s="225"/>
      <c r="H236" s="225"/>
      <c r="I236" s="225"/>
      <c r="J236" s="225"/>
      <c r="K236" s="225"/>
      <c r="L236" s="225"/>
      <c r="M236" s="224"/>
      <c r="N236" s="225"/>
      <c r="O236" s="225"/>
      <c r="P236" s="225"/>
      <c r="Q236" s="225"/>
      <c r="R236" s="225"/>
      <c r="S236" s="225"/>
      <c r="T236" s="225"/>
      <c r="U236" s="225"/>
      <c r="V236" s="225"/>
      <c r="W236" s="225"/>
      <c r="X236" s="225"/>
      <c r="Y236" s="225"/>
      <c r="Z236" s="225"/>
    </row>
    <row r="237" spans="1:26" ht="15.75" customHeight="1">
      <c r="A237" s="224"/>
      <c r="B237" s="225"/>
      <c r="C237" s="225"/>
      <c r="D237" s="224"/>
      <c r="E237" s="225"/>
      <c r="F237" s="225"/>
      <c r="G237" s="225"/>
      <c r="H237" s="225"/>
      <c r="I237" s="225"/>
      <c r="J237" s="225"/>
      <c r="K237" s="225"/>
      <c r="L237" s="225"/>
      <c r="M237" s="224"/>
      <c r="N237" s="225"/>
      <c r="O237" s="225"/>
      <c r="P237" s="225"/>
      <c r="Q237" s="225"/>
      <c r="R237" s="225"/>
      <c r="S237" s="225"/>
      <c r="T237" s="225"/>
      <c r="U237" s="225"/>
      <c r="V237" s="225"/>
      <c r="W237" s="225"/>
      <c r="X237" s="225"/>
      <c r="Y237" s="225"/>
      <c r="Z237" s="225"/>
    </row>
    <row r="238" spans="1:26" ht="15.75" customHeight="1">
      <c r="A238" s="224"/>
      <c r="B238" s="225"/>
      <c r="C238" s="225"/>
      <c r="D238" s="224"/>
      <c r="E238" s="225"/>
      <c r="F238" s="225"/>
      <c r="G238" s="225"/>
      <c r="H238" s="225"/>
      <c r="I238" s="225"/>
      <c r="J238" s="225"/>
      <c r="K238" s="225"/>
      <c r="L238" s="225"/>
      <c r="M238" s="224"/>
      <c r="N238" s="225"/>
      <c r="O238" s="225"/>
      <c r="P238" s="225"/>
      <c r="Q238" s="225"/>
      <c r="R238" s="225"/>
      <c r="S238" s="225"/>
      <c r="T238" s="225"/>
      <c r="U238" s="225"/>
      <c r="V238" s="225"/>
      <c r="W238" s="225"/>
      <c r="X238" s="225"/>
      <c r="Y238" s="225"/>
      <c r="Z238" s="225"/>
    </row>
    <row r="239" spans="1:26" ht="15.75" customHeight="1">
      <c r="A239" s="224"/>
      <c r="B239" s="225"/>
      <c r="C239" s="225"/>
      <c r="D239" s="224"/>
      <c r="E239" s="225"/>
      <c r="F239" s="225"/>
      <c r="G239" s="225"/>
      <c r="H239" s="225"/>
      <c r="I239" s="225"/>
      <c r="J239" s="225"/>
      <c r="K239" s="225"/>
      <c r="L239" s="225"/>
      <c r="M239" s="224"/>
      <c r="N239" s="225"/>
      <c r="O239" s="225"/>
      <c r="P239" s="225"/>
      <c r="Q239" s="225"/>
      <c r="R239" s="225"/>
      <c r="S239" s="225"/>
      <c r="T239" s="225"/>
      <c r="U239" s="225"/>
      <c r="V239" s="225"/>
      <c r="W239" s="225"/>
      <c r="X239" s="225"/>
      <c r="Y239" s="225"/>
      <c r="Z239" s="225"/>
    </row>
    <row r="240" spans="1:26" ht="15.75" customHeight="1">
      <c r="A240" s="224"/>
      <c r="B240" s="225"/>
      <c r="C240" s="225"/>
      <c r="D240" s="224"/>
      <c r="E240" s="225"/>
      <c r="F240" s="225"/>
      <c r="G240" s="225"/>
      <c r="H240" s="225"/>
      <c r="I240" s="225"/>
      <c r="J240" s="225"/>
      <c r="K240" s="225"/>
      <c r="L240" s="225"/>
      <c r="M240" s="224"/>
      <c r="N240" s="225"/>
      <c r="O240" s="225"/>
      <c r="P240" s="225"/>
      <c r="Q240" s="225"/>
      <c r="R240" s="225"/>
      <c r="S240" s="225"/>
      <c r="T240" s="225"/>
      <c r="U240" s="225"/>
      <c r="V240" s="225"/>
      <c r="W240" s="225"/>
      <c r="X240" s="225"/>
      <c r="Y240" s="225"/>
      <c r="Z240" s="225"/>
    </row>
    <row r="241" spans="1:26" ht="15.75" customHeight="1">
      <c r="A241" s="224"/>
      <c r="B241" s="225"/>
      <c r="C241" s="225"/>
      <c r="D241" s="224"/>
      <c r="E241" s="225"/>
      <c r="F241" s="225"/>
      <c r="G241" s="225"/>
      <c r="H241" s="225"/>
      <c r="I241" s="225"/>
      <c r="J241" s="225"/>
      <c r="K241" s="225"/>
      <c r="L241" s="225"/>
      <c r="M241" s="224"/>
      <c r="N241" s="225"/>
      <c r="O241" s="225"/>
      <c r="P241" s="225"/>
      <c r="Q241" s="225"/>
      <c r="R241" s="225"/>
      <c r="S241" s="225"/>
      <c r="T241" s="225"/>
      <c r="U241" s="225"/>
      <c r="V241" s="225"/>
      <c r="W241" s="225"/>
      <c r="X241" s="225"/>
      <c r="Y241" s="225"/>
      <c r="Z241" s="225"/>
    </row>
    <row r="242" spans="1:26" ht="15.75" customHeight="1">
      <c r="A242" s="224"/>
      <c r="B242" s="225"/>
      <c r="C242" s="225"/>
      <c r="D242" s="224"/>
      <c r="E242" s="225"/>
      <c r="F242" s="225"/>
      <c r="G242" s="225"/>
      <c r="H242" s="225"/>
      <c r="I242" s="225"/>
      <c r="J242" s="225"/>
      <c r="K242" s="225"/>
      <c r="L242" s="225"/>
      <c r="M242" s="224"/>
      <c r="N242" s="225"/>
      <c r="O242" s="225"/>
      <c r="P242" s="225"/>
      <c r="Q242" s="225"/>
      <c r="R242" s="225"/>
      <c r="S242" s="225"/>
      <c r="T242" s="225"/>
      <c r="U242" s="225"/>
      <c r="V242" s="225"/>
      <c r="W242" s="225"/>
      <c r="X242" s="225"/>
      <c r="Y242" s="225"/>
      <c r="Z242" s="225"/>
    </row>
    <row r="243" spans="1:26" ht="15.75" customHeight="1">
      <c r="A243" s="224"/>
      <c r="B243" s="225"/>
      <c r="C243" s="225"/>
      <c r="D243" s="224"/>
      <c r="E243" s="225"/>
      <c r="F243" s="225"/>
      <c r="G243" s="225"/>
      <c r="H243" s="225"/>
      <c r="I243" s="225"/>
      <c r="J243" s="225"/>
      <c r="K243" s="225"/>
      <c r="L243" s="225"/>
      <c r="M243" s="224"/>
      <c r="N243" s="225"/>
      <c r="O243" s="225"/>
      <c r="P243" s="225"/>
      <c r="Q243" s="225"/>
      <c r="R243" s="225"/>
      <c r="S243" s="225"/>
      <c r="T243" s="225"/>
      <c r="U243" s="225"/>
      <c r="V243" s="225"/>
      <c r="W243" s="225"/>
      <c r="X243" s="225"/>
      <c r="Y243" s="225"/>
      <c r="Z243" s="225"/>
    </row>
    <row r="244" spans="1:26" ht="15.75" customHeight="1">
      <c r="A244" s="224"/>
      <c r="B244" s="225"/>
      <c r="C244" s="225"/>
      <c r="D244" s="224"/>
      <c r="E244" s="225"/>
      <c r="F244" s="225"/>
      <c r="G244" s="225"/>
      <c r="H244" s="225"/>
      <c r="I244" s="225"/>
      <c r="J244" s="225"/>
      <c r="K244" s="225"/>
      <c r="L244" s="225"/>
      <c r="M244" s="224"/>
      <c r="N244" s="225"/>
      <c r="O244" s="225"/>
      <c r="P244" s="225"/>
      <c r="Q244" s="225"/>
      <c r="R244" s="225"/>
      <c r="S244" s="225"/>
      <c r="T244" s="225"/>
      <c r="U244" s="225"/>
      <c r="V244" s="225"/>
      <c r="W244" s="225"/>
      <c r="X244" s="225"/>
      <c r="Y244" s="225"/>
      <c r="Z244" s="225"/>
    </row>
    <row r="245" spans="1:26" ht="15.75" customHeight="1">
      <c r="A245" s="224"/>
      <c r="B245" s="225"/>
      <c r="C245" s="225"/>
      <c r="D245" s="224"/>
      <c r="E245" s="225"/>
      <c r="F245" s="225"/>
      <c r="G245" s="225"/>
      <c r="H245" s="225"/>
      <c r="I245" s="225"/>
      <c r="J245" s="225"/>
      <c r="K245" s="225"/>
      <c r="L245" s="225"/>
      <c r="M245" s="224"/>
      <c r="N245" s="225"/>
      <c r="O245" s="225"/>
      <c r="P245" s="225"/>
      <c r="Q245" s="225"/>
      <c r="R245" s="225"/>
      <c r="S245" s="225"/>
      <c r="T245" s="225"/>
      <c r="U245" s="225"/>
      <c r="V245" s="225"/>
      <c r="W245" s="225"/>
      <c r="X245" s="225"/>
      <c r="Y245" s="225"/>
      <c r="Z245" s="225"/>
    </row>
    <row r="246" spans="1:26" ht="15.75" customHeight="1">
      <c r="A246" s="224"/>
      <c r="B246" s="225"/>
      <c r="C246" s="225"/>
      <c r="D246" s="224"/>
      <c r="E246" s="225"/>
      <c r="F246" s="225"/>
      <c r="G246" s="225"/>
      <c r="H246" s="225"/>
      <c r="I246" s="225"/>
      <c r="J246" s="225"/>
      <c r="K246" s="225"/>
      <c r="L246" s="225"/>
      <c r="M246" s="224"/>
      <c r="N246" s="225"/>
      <c r="O246" s="225"/>
      <c r="P246" s="225"/>
      <c r="Q246" s="225"/>
      <c r="R246" s="225"/>
      <c r="S246" s="225"/>
      <c r="T246" s="225"/>
      <c r="U246" s="225"/>
      <c r="V246" s="225"/>
      <c r="W246" s="225"/>
      <c r="X246" s="225"/>
      <c r="Y246" s="225"/>
      <c r="Z246" s="225"/>
    </row>
    <row r="247" spans="1:26" ht="15.75" customHeight="1">
      <c r="A247" s="224"/>
      <c r="B247" s="225"/>
      <c r="C247" s="225"/>
      <c r="D247" s="224"/>
      <c r="E247" s="225"/>
      <c r="F247" s="225"/>
      <c r="G247" s="225"/>
      <c r="H247" s="225"/>
      <c r="I247" s="225"/>
      <c r="J247" s="225"/>
      <c r="K247" s="225"/>
      <c r="L247" s="225"/>
      <c r="M247" s="224"/>
      <c r="N247" s="225"/>
      <c r="O247" s="225"/>
      <c r="P247" s="225"/>
      <c r="Q247" s="225"/>
      <c r="R247" s="225"/>
      <c r="S247" s="225"/>
      <c r="T247" s="225"/>
      <c r="U247" s="225"/>
      <c r="V247" s="225"/>
      <c r="W247" s="225"/>
      <c r="X247" s="225"/>
      <c r="Y247" s="225"/>
      <c r="Z247" s="225"/>
    </row>
    <row r="248" spans="1:26" ht="15.75" customHeight="1">
      <c r="A248" s="224"/>
      <c r="B248" s="225"/>
      <c r="C248" s="225"/>
      <c r="D248" s="224"/>
      <c r="E248" s="225"/>
      <c r="F248" s="225"/>
      <c r="G248" s="225"/>
      <c r="H248" s="225"/>
      <c r="I248" s="225"/>
      <c r="J248" s="225"/>
      <c r="K248" s="225"/>
      <c r="L248" s="225"/>
      <c r="M248" s="224"/>
      <c r="N248" s="225"/>
      <c r="O248" s="225"/>
      <c r="P248" s="225"/>
      <c r="Q248" s="225"/>
      <c r="R248" s="225"/>
      <c r="S248" s="225"/>
      <c r="T248" s="225"/>
      <c r="U248" s="225"/>
      <c r="V248" s="225"/>
      <c r="W248" s="225"/>
      <c r="X248" s="225"/>
      <c r="Y248" s="225"/>
      <c r="Z248" s="225"/>
    </row>
    <row r="249" spans="1:26" ht="15.75" customHeight="1">
      <c r="A249" s="224"/>
      <c r="B249" s="225"/>
      <c r="C249" s="225"/>
      <c r="D249" s="224"/>
      <c r="E249" s="225"/>
      <c r="F249" s="225"/>
      <c r="G249" s="225"/>
      <c r="H249" s="225"/>
      <c r="I249" s="225"/>
      <c r="J249" s="225"/>
      <c r="K249" s="225"/>
      <c r="L249" s="225"/>
      <c r="M249" s="224"/>
      <c r="N249" s="225"/>
      <c r="O249" s="225"/>
      <c r="P249" s="225"/>
      <c r="Q249" s="225"/>
      <c r="R249" s="225"/>
      <c r="S249" s="225"/>
      <c r="T249" s="225"/>
      <c r="U249" s="225"/>
      <c r="V249" s="225"/>
      <c r="W249" s="225"/>
      <c r="X249" s="225"/>
      <c r="Y249" s="225"/>
      <c r="Z249" s="225"/>
    </row>
    <row r="250" spans="1:26" ht="15.75" customHeight="1">
      <c r="A250" s="224"/>
      <c r="B250" s="225"/>
      <c r="C250" s="225"/>
      <c r="D250" s="224"/>
      <c r="E250" s="225"/>
      <c r="F250" s="225"/>
      <c r="G250" s="225"/>
      <c r="H250" s="225"/>
      <c r="I250" s="225"/>
      <c r="J250" s="225"/>
      <c r="K250" s="225"/>
      <c r="L250" s="225"/>
      <c r="M250" s="224"/>
      <c r="N250" s="225"/>
      <c r="O250" s="225"/>
      <c r="P250" s="225"/>
      <c r="Q250" s="225"/>
      <c r="R250" s="225"/>
      <c r="S250" s="225"/>
      <c r="T250" s="225"/>
      <c r="U250" s="225"/>
      <c r="V250" s="225"/>
      <c r="W250" s="225"/>
      <c r="X250" s="225"/>
      <c r="Y250" s="225"/>
      <c r="Z250" s="225"/>
    </row>
    <row r="251" spans="1:26" ht="15.75" customHeight="1">
      <c r="A251" s="224"/>
      <c r="B251" s="225"/>
      <c r="C251" s="225"/>
      <c r="D251" s="224"/>
      <c r="E251" s="225"/>
      <c r="F251" s="225"/>
      <c r="G251" s="225"/>
      <c r="H251" s="225"/>
      <c r="I251" s="225"/>
      <c r="J251" s="225"/>
      <c r="K251" s="225"/>
      <c r="L251" s="225"/>
      <c r="M251" s="224"/>
      <c r="N251" s="225"/>
      <c r="O251" s="225"/>
      <c r="P251" s="225"/>
      <c r="Q251" s="225"/>
      <c r="R251" s="225"/>
      <c r="S251" s="225"/>
      <c r="T251" s="225"/>
      <c r="U251" s="225"/>
      <c r="V251" s="225"/>
      <c r="W251" s="225"/>
      <c r="X251" s="225"/>
      <c r="Y251" s="225"/>
      <c r="Z251" s="225"/>
    </row>
    <row r="252" spans="1:26" ht="15.75" customHeight="1">
      <c r="A252" s="224"/>
      <c r="B252" s="225"/>
      <c r="C252" s="225"/>
      <c r="D252" s="224"/>
      <c r="E252" s="225"/>
      <c r="F252" s="225"/>
      <c r="G252" s="225"/>
      <c r="H252" s="225"/>
      <c r="I252" s="225"/>
      <c r="J252" s="225"/>
      <c r="K252" s="225"/>
      <c r="L252" s="225"/>
      <c r="M252" s="224"/>
      <c r="N252" s="225"/>
      <c r="O252" s="225"/>
      <c r="P252" s="225"/>
      <c r="Q252" s="225"/>
      <c r="R252" s="225"/>
      <c r="S252" s="225"/>
      <c r="T252" s="225"/>
      <c r="U252" s="225"/>
      <c r="V252" s="225"/>
      <c r="W252" s="225"/>
      <c r="X252" s="225"/>
      <c r="Y252" s="225"/>
      <c r="Z252" s="225"/>
    </row>
    <row r="253" spans="1:26" ht="15.75" customHeight="1">
      <c r="A253" s="224"/>
      <c r="B253" s="225"/>
      <c r="C253" s="225"/>
      <c r="D253" s="224"/>
      <c r="E253" s="225"/>
      <c r="F253" s="225"/>
      <c r="G253" s="225"/>
      <c r="H253" s="225"/>
      <c r="I253" s="225"/>
      <c r="J253" s="225"/>
      <c r="K253" s="225"/>
      <c r="L253" s="225"/>
      <c r="M253" s="224"/>
      <c r="N253" s="225"/>
      <c r="O253" s="225"/>
      <c r="P253" s="225"/>
      <c r="Q253" s="225"/>
      <c r="R253" s="225"/>
      <c r="S253" s="225"/>
      <c r="T253" s="225"/>
      <c r="U253" s="225"/>
      <c r="V253" s="225"/>
      <c r="W253" s="225"/>
      <c r="X253" s="225"/>
      <c r="Y253" s="225"/>
      <c r="Z253" s="225"/>
    </row>
    <row r="254" spans="1:26" ht="15.75" customHeight="1">
      <c r="A254" s="224"/>
      <c r="B254" s="225"/>
      <c r="C254" s="225"/>
      <c r="D254" s="224"/>
      <c r="E254" s="225"/>
      <c r="F254" s="225"/>
      <c r="G254" s="225"/>
      <c r="H254" s="225"/>
      <c r="I254" s="225"/>
      <c r="J254" s="225"/>
      <c r="K254" s="225"/>
      <c r="L254" s="225"/>
      <c r="M254" s="224"/>
      <c r="N254" s="225"/>
      <c r="O254" s="225"/>
      <c r="P254" s="225"/>
      <c r="Q254" s="225"/>
      <c r="R254" s="225"/>
      <c r="S254" s="225"/>
      <c r="T254" s="225"/>
      <c r="U254" s="225"/>
      <c r="V254" s="225"/>
      <c r="W254" s="225"/>
      <c r="X254" s="225"/>
      <c r="Y254" s="225"/>
      <c r="Z254" s="225"/>
    </row>
    <row r="255" spans="1:26" ht="15.75" customHeight="1">
      <c r="A255" s="224"/>
      <c r="B255" s="225"/>
      <c r="C255" s="225"/>
      <c r="D255" s="224"/>
      <c r="E255" s="225"/>
      <c r="F255" s="225"/>
      <c r="G255" s="225"/>
      <c r="H255" s="225"/>
      <c r="I255" s="225"/>
      <c r="J255" s="225"/>
      <c r="K255" s="225"/>
      <c r="L255" s="225"/>
      <c r="M255" s="224"/>
      <c r="N255" s="225"/>
      <c r="O255" s="225"/>
      <c r="P255" s="225"/>
      <c r="Q255" s="225"/>
      <c r="R255" s="225"/>
      <c r="S255" s="225"/>
      <c r="T255" s="225"/>
      <c r="U255" s="225"/>
      <c r="V255" s="225"/>
      <c r="W255" s="225"/>
      <c r="X255" s="225"/>
      <c r="Y255" s="225"/>
      <c r="Z255" s="225"/>
    </row>
    <row r="256" spans="1:26" ht="15.75" customHeight="1">
      <c r="A256" s="224"/>
      <c r="B256" s="225"/>
      <c r="C256" s="225"/>
      <c r="D256" s="224"/>
      <c r="E256" s="225"/>
      <c r="F256" s="225"/>
      <c r="G256" s="225"/>
      <c r="H256" s="225"/>
      <c r="I256" s="225"/>
      <c r="J256" s="225"/>
      <c r="K256" s="225"/>
      <c r="L256" s="225"/>
      <c r="M256" s="224"/>
      <c r="N256" s="225"/>
      <c r="O256" s="225"/>
      <c r="P256" s="225"/>
      <c r="Q256" s="225"/>
      <c r="R256" s="225"/>
      <c r="S256" s="225"/>
      <c r="T256" s="225"/>
      <c r="U256" s="225"/>
      <c r="V256" s="225"/>
      <c r="W256" s="225"/>
      <c r="X256" s="225"/>
      <c r="Y256" s="225"/>
      <c r="Z256" s="225"/>
    </row>
    <row r="257" spans="1:26" ht="15.75" customHeight="1">
      <c r="A257" s="224"/>
      <c r="B257" s="225"/>
      <c r="C257" s="225"/>
      <c r="D257" s="224"/>
      <c r="E257" s="225"/>
      <c r="F257" s="225"/>
      <c r="G257" s="225"/>
      <c r="H257" s="225"/>
      <c r="I257" s="225"/>
      <c r="J257" s="225"/>
      <c r="K257" s="225"/>
      <c r="L257" s="225"/>
      <c r="M257" s="224"/>
      <c r="N257" s="225"/>
      <c r="O257" s="225"/>
      <c r="P257" s="225"/>
      <c r="Q257" s="225"/>
      <c r="R257" s="225"/>
      <c r="S257" s="225"/>
      <c r="T257" s="225"/>
      <c r="U257" s="225"/>
      <c r="V257" s="225"/>
      <c r="W257" s="225"/>
      <c r="X257" s="225"/>
      <c r="Y257" s="225"/>
      <c r="Z257" s="225"/>
    </row>
    <row r="258" spans="1:26" ht="15.75" customHeight="1">
      <c r="A258" s="224"/>
      <c r="B258" s="225"/>
      <c r="C258" s="225"/>
      <c r="D258" s="224"/>
      <c r="E258" s="225"/>
      <c r="F258" s="225"/>
      <c r="G258" s="225"/>
      <c r="H258" s="225"/>
      <c r="I258" s="225"/>
      <c r="J258" s="225"/>
      <c r="K258" s="225"/>
      <c r="L258" s="225"/>
      <c r="M258" s="224"/>
      <c r="N258" s="225"/>
      <c r="O258" s="225"/>
      <c r="P258" s="225"/>
      <c r="Q258" s="225"/>
      <c r="R258" s="225"/>
      <c r="S258" s="225"/>
      <c r="T258" s="225"/>
      <c r="U258" s="225"/>
      <c r="V258" s="225"/>
      <c r="W258" s="225"/>
      <c r="X258" s="225"/>
      <c r="Y258" s="225"/>
      <c r="Z258" s="225"/>
    </row>
    <row r="259" spans="1:26" ht="15.75" customHeight="1">
      <c r="A259" s="224"/>
      <c r="B259" s="225"/>
      <c r="C259" s="225"/>
      <c r="D259" s="224"/>
      <c r="E259" s="225"/>
      <c r="F259" s="225"/>
      <c r="G259" s="225"/>
      <c r="H259" s="225"/>
      <c r="I259" s="225"/>
      <c r="J259" s="225"/>
      <c r="K259" s="225"/>
      <c r="L259" s="225"/>
      <c r="M259" s="224"/>
      <c r="N259" s="225"/>
      <c r="O259" s="225"/>
      <c r="P259" s="225"/>
      <c r="Q259" s="225"/>
      <c r="R259" s="225"/>
      <c r="S259" s="225"/>
      <c r="T259" s="225"/>
      <c r="U259" s="225"/>
      <c r="V259" s="225"/>
      <c r="W259" s="225"/>
      <c r="X259" s="225"/>
      <c r="Y259" s="225"/>
      <c r="Z259" s="225"/>
    </row>
    <row r="260" spans="1:26" ht="15.75" customHeight="1">
      <c r="A260" s="224"/>
      <c r="B260" s="225"/>
      <c r="C260" s="225"/>
      <c r="D260" s="224"/>
      <c r="E260" s="225"/>
      <c r="F260" s="225"/>
      <c r="G260" s="225"/>
      <c r="H260" s="225"/>
      <c r="I260" s="225"/>
      <c r="J260" s="225"/>
      <c r="K260" s="225"/>
      <c r="L260" s="225"/>
      <c r="M260" s="224"/>
      <c r="N260" s="225"/>
      <c r="O260" s="225"/>
      <c r="P260" s="225"/>
      <c r="Q260" s="225"/>
      <c r="R260" s="225"/>
      <c r="S260" s="225"/>
      <c r="T260" s="225"/>
      <c r="U260" s="225"/>
      <c r="V260" s="225"/>
      <c r="W260" s="225"/>
      <c r="X260" s="225"/>
      <c r="Y260" s="225"/>
      <c r="Z260" s="225"/>
    </row>
    <row r="261" spans="1:26" ht="15.75" customHeight="1">
      <c r="A261" s="224"/>
      <c r="B261" s="225"/>
      <c r="C261" s="225"/>
      <c r="D261" s="224"/>
      <c r="E261" s="225"/>
      <c r="F261" s="225"/>
      <c r="G261" s="225"/>
      <c r="H261" s="225"/>
      <c r="I261" s="225"/>
      <c r="J261" s="225"/>
      <c r="K261" s="225"/>
      <c r="L261" s="225"/>
      <c r="M261" s="224"/>
      <c r="N261" s="225"/>
      <c r="O261" s="225"/>
      <c r="P261" s="225"/>
      <c r="Q261" s="225"/>
      <c r="R261" s="225"/>
      <c r="S261" s="225"/>
      <c r="T261" s="225"/>
      <c r="U261" s="225"/>
      <c r="V261" s="225"/>
      <c r="W261" s="225"/>
      <c r="X261" s="225"/>
      <c r="Y261" s="225"/>
      <c r="Z261" s="225"/>
    </row>
    <row r="262" spans="1:26" ht="15.75" customHeight="1">
      <c r="A262" s="224"/>
      <c r="B262" s="225"/>
      <c r="C262" s="225"/>
      <c r="D262" s="224"/>
      <c r="E262" s="225"/>
      <c r="F262" s="225"/>
      <c r="G262" s="225"/>
      <c r="H262" s="225"/>
      <c r="I262" s="225"/>
      <c r="J262" s="225"/>
      <c r="K262" s="225"/>
      <c r="L262" s="225"/>
      <c r="M262" s="224"/>
      <c r="N262" s="225"/>
      <c r="O262" s="225"/>
      <c r="P262" s="225"/>
      <c r="Q262" s="225"/>
      <c r="R262" s="225"/>
      <c r="S262" s="225"/>
      <c r="T262" s="225"/>
      <c r="U262" s="225"/>
      <c r="V262" s="225"/>
      <c r="W262" s="225"/>
      <c r="X262" s="225"/>
      <c r="Y262" s="225"/>
      <c r="Z262" s="225"/>
    </row>
    <row r="263" spans="1:26" ht="15.75" customHeight="1">
      <c r="A263" s="224"/>
      <c r="B263" s="225"/>
      <c r="C263" s="225"/>
      <c r="D263" s="224"/>
      <c r="E263" s="225"/>
      <c r="F263" s="225"/>
      <c r="G263" s="225"/>
      <c r="H263" s="225"/>
      <c r="I263" s="225"/>
      <c r="J263" s="225"/>
      <c r="K263" s="225"/>
      <c r="L263" s="225"/>
      <c r="M263" s="224"/>
      <c r="N263" s="225"/>
      <c r="O263" s="225"/>
      <c r="P263" s="225"/>
      <c r="Q263" s="225"/>
      <c r="R263" s="225"/>
      <c r="S263" s="225"/>
      <c r="T263" s="225"/>
      <c r="U263" s="225"/>
      <c r="V263" s="225"/>
      <c r="W263" s="225"/>
      <c r="X263" s="225"/>
      <c r="Y263" s="225"/>
      <c r="Z263" s="225"/>
    </row>
    <row r="264" spans="1:26" ht="15.75" customHeight="1">
      <c r="A264" s="224"/>
      <c r="B264" s="225"/>
      <c r="C264" s="225"/>
      <c r="D264" s="224"/>
      <c r="E264" s="225"/>
      <c r="F264" s="225"/>
      <c r="G264" s="225"/>
      <c r="H264" s="225"/>
      <c r="I264" s="225"/>
      <c r="J264" s="225"/>
      <c r="K264" s="225"/>
      <c r="L264" s="225"/>
      <c r="M264" s="224"/>
      <c r="N264" s="225"/>
      <c r="O264" s="225"/>
      <c r="P264" s="225"/>
      <c r="Q264" s="225"/>
      <c r="R264" s="225"/>
      <c r="S264" s="225"/>
      <c r="T264" s="225"/>
      <c r="U264" s="225"/>
      <c r="V264" s="225"/>
      <c r="W264" s="225"/>
      <c r="X264" s="225"/>
      <c r="Y264" s="225"/>
      <c r="Z264" s="225"/>
    </row>
    <row r="265" spans="1:26" ht="15.75" customHeight="1">
      <c r="A265" s="224"/>
      <c r="B265" s="225"/>
      <c r="C265" s="225"/>
      <c r="D265" s="224"/>
      <c r="E265" s="225"/>
      <c r="F265" s="225"/>
      <c r="G265" s="225"/>
      <c r="H265" s="225"/>
      <c r="I265" s="225"/>
      <c r="J265" s="225"/>
      <c r="K265" s="225"/>
      <c r="L265" s="225"/>
      <c r="M265" s="224"/>
      <c r="N265" s="225"/>
      <c r="O265" s="225"/>
      <c r="P265" s="225"/>
      <c r="Q265" s="225"/>
      <c r="R265" s="225"/>
      <c r="S265" s="225"/>
      <c r="T265" s="225"/>
      <c r="U265" s="225"/>
      <c r="V265" s="225"/>
      <c r="W265" s="225"/>
      <c r="X265" s="225"/>
      <c r="Y265" s="225"/>
      <c r="Z265" s="225"/>
    </row>
    <row r="266" spans="1:26" ht="15.75" customHeight="1">
      <c r="A266" s="224"/>
      <c r="B266" s="225"/>
      <c r="C266" s="225"/>
      <c r="D266" s="224"/>
      <c r="E266" s="225"/>
      <c r="F266" s="225"/>
      <c r="G266" s="225"/>
      <c r="H266" s="225"/>
      <c r="I266" s="225"/>
      <c r="J266" s="225"/>
      <c r="K266" s="225"/>
      <c r="L266" s="225"/>
      <c r="M266" s="224"/>
      <c r="N266" s="225"/>
      <c r="O266" s="225"/>
      <c r="P266" s="225"/>
      <c r="Q266" s="225"/>
      <c r="R266" s="225"/>
      <c r="S266" s="225"/>
      <c r="T266" s="225"/>
      <c r="U266" s="225"/>
      <c r="V266" s="225"/>
      <c r="W266" s="225"/>
      <c r="X266" s="225"/>
      <c r="Y266" s="225"/>
      <c r="Z266" s="225"/>
    </row>
    <row r="267" spans="1:26" ht="15.75" customHeight="1">
      <c r="A267" s="224"/>
      <c r="B267" s="225"/>
      <c r="C267" s="225"/>
      <c r="D267" s="224"/>
      <c r="E267" s="225"/>
      <c r="F267" s="225"/>
      <c r="G267" s="225"/>
      <c r="H267" s="225"/>
      <c r="I267" s="225"/>
      <c r="J267" s="225"/>
      <c r="K267" s="225"/>
      <c r="L267" s="225"/>
      <c r="M267" s="224"/>
      <c r="N267" s="225"/>
      <c r="O267" s="225"/>
      <c r="P267" s="225"/>
      <c r="Q267" s="225"/>
      <c r="R267" s="225"/>
      <c r="S267" s="225"/>
      <c r="T267" s="225"/>
      <c r="U267" s="225"/>
      <c r="V267" s="225"/>
      <c r="W267" s="225"/>
      <c r="X267" s="225"/>
      <c r="Y267" s="225"/>
      <c r="Z267" s="225"/>
    </row>
    <row r="268" spans="1:26" ht="15.75" customHeight="1">
      <c r="A268" s="224"/>
      <c r="B268" s="225"/>
      <c r="C268" s="225"/>
      <c r="D268" s="224"/>
      <c r="E268" s="225"/>
      <c r="F268" s="225"/>
      <c r="G268" s="225"/>
      <c r="H268" s="225"/>
      <c r="I268" s="225"/>
      <c r="J268" s="225"/>
      <c r="K268" s="225"/>
      <c r="L268" s="225"/>
      <c r="M268" s="224"/>
      <c r="N268" s="225"/>
      <c r="O268" s="225"/>
      <c r="P268" s="225"/>
      <c r="Q268" s="225"/>
      <c r="R268" s="225"/>
      <c r="S268" s="225"/>
      <c r="T268" s="225"/>
      <c r="U268" s="225"/>
      <c r="V268" s="225"/>
      <c r="W268" s="225"/>
      <c r="X268" s="225"/>
      <c r="Y268" s="225"/>
      <c r="Z268" s="225"/>
    </row>
    <row r="269" spans="1:26" ht="15.75" customHeight="1">
      <c r="A269" s="224"/>
      <c r="B269" s="225"/>
      <c r="C269" s="225"/>
      <c r="D269" s="224"/>
      <c r="E269" s="225"/>
      <c r="F269" s="225"/>
      <c r="G269" s="225"/>
      <c r="H269" s="225"/>
      <c r="I269" s="225"/>
      <c r="J269" s="225"/>
      <c r="K269" s="225"/>
      <c r="L269" s="225"/>
      <c r="M269" s="224"/>
      <c r="N269" s="225"/>
      <c r="O269" s="225"/>
      <c r="P269" s="225"/>
      <c r="Q269" s="225"/>
      <c r="R269" s="225"/>
      <c r="S269" s="225"/>
      <c r="T269" s="225"/>
      <c r="U269" s="225"/>
      <c r="V269" s="225"/>
      <c r="W269" s="225"/>
      <c r="X269" s="225"/>
      <c r="Y269" s="225"/>
      <c r="Z269" s="225"/>
    </row>
    <row r="270" spans="1:26" ht="15.75" customHeight="1">
      <c r="A270" s="224"/>
      <c r="B270" s="225"/>
      <c r="C270" s="225"/>
      <c r="D270" s="224"/>
      <c r="E270" s="225"/>
      <c r="F270" s="225"/>
      <c r="G270" s="225"/>
      <c r="H270" s="225"/>
      <c r="I270" s="225"/>
      <c r="J270" s="225"/>
      <c r="K270" s="225"/>
      <c r="L270" s="225"/>
      <c r="M270" s="224"/>
      <c r="N270" s="225"/>
      <c r="O270" s="225"/>
      <c r="P270" s="225"/>
      <c r="Q270" s="225"/>
      <c r="R270" s="225"/>
      <c r="S270" s="225"/>
      <c r="T270" s="225"/>
      <c r="U270" s="225"/>
      <c r="V270" s="225"/>
      <c r="W270" s="225"/>
      <c r="X270" s="225"/>
      <c r="Y270" s="225"/>
      <c r="Z270" s="225"/>
    </row>
    <row r="271" spans="1:26" ht="15.75" customHeight="1">
      <c r="A271" s="224"/>
      <c r="B271" s="225"/>
      <c r="C271" s="225"/>
      <c r="D271" s="224"/>
      <c r="E271" s="225"/>
      <c r="F271" s="225"/>
      <c r="G271" s="225"/>
      <c r="H271" s="225"/>
      <c r="I271" s="225"/>
      <c r="J271" s="225"/>
      <c r="K271" s="225"/>
      <c r="L271" s="225"/>
      <c r="M271" s="224"/>
      <c r="N271" s="225"/>
      <c r="O271" s="225"/>
      <c r="P271" s="225"/>
      <c r="Q271" s="225"/>
      <c r="R271" s="225"/>
      <c r="S271" s="225"/>
      <c r="T271" s="225"/>
      <c r="U271" s="225"/>
      <c r="V271" s="225"/>
      <c r="W271" s="225"/>
      <c r="X271" s="225"/>
      <c r="Y271" s="225"/>
      <c r="Z271" s="225"/>
    </row>
    <row r="272" spans="1:26" ht="15.75" customHeight="1">
      <c r="A272" s="224"/>
      <c r="B272" s="225"/>
      <c r="C272" s="225"/>
      <c r="D272" s="224"/>
      <c r="E272" s="225"/>
      <c r="F272" s="225"/>
      <c r="G272" s="225"/>
      <c r="H272" s="225"/>
      <c r="I272" s="225"/>
      <c r="J272" s="225"/>
      <c r="K272" s="225"/>
      <c r="L272" s="225"/>
      <c r="M272" s="224"/>
      <c r="N272" s="225"/>
      <c r="O272" s="225"/>
      <c r="P272" s="225"/>
      <c r="Q272" s="225"/>
      <c r="R272" s="225"/>
      <c r="S272" s="225"/>
      <c r="T272" s="225"/>
      <c r="U272" s="225"/>
      <c r="V272" s="225"/>
      <c r="W272" s="225"/>
      <c r="X272" s="225"/>
      <c r="Y272" s="225"/>
      <c r="Z272" s="225"/>
    </row>
    <row r="273" spans="1:26" ht="15.75" customHeight="1">
      <c r="A273" s="224"/>
      <c r="B273" s="225"/>
      <c r="C273" s="225"/>
      <c r="D273" s="224"/>
      <c r="E273" s="225"/>
      <c r="F273" s="225"/>
      <c r="G273" s="225"/>
      <c r="H273" s="225"/>
      <c r="I273" s="225"/>
      <c r="J273" s="225"/>
      <c r="K273" s="225"/>
      <c r="L273" s="225"/>
      <c r="M273" s="224"/>
      <c r="N273" s="225"/>
      <c r="O273" s="225"/>
      <c r="P273" s="225"/>
      <c r="Q273" s="225"/>
      <c r="R273" s="225"/>
      <c r="S273" s="225"/>
      <c r="T273" s="225"/>
      <c r="U273" s="225"/>
      <c r="V273" s="225"/>
      <c r="W273" s="225"/>
      <c r="X273" s="225"/>
      <c r="Y273" s="225"/>
      <c r="Z273" s="225"/>
    </row>
    <row r="274" spans="1:26" ht="15.75" customHeight="1">
      <c r="A274" s="224"/>
      <c r="B274" s="225"/>
      <c r="C274" s="225"/>
      <c r="D274" s="224"/>
      <c r="E274" s="225"/>
      <c r="F274" s="225"/>
      <c r="G274" s="225"/>
      <c r="H274" s="225"/>
      <c r="I274" s="225"/>
      <c r="J274" s="225"/>
      <c r="K274" s="225"/>
      <c r="L274" s="225"/>
      <c r="M274" s="224"/>
      <c r="N274" s="225"/>
      <c r="O274" s="225"/>
      <c r="P274" s="225"/>
      <c r="Q274" s="225"/>
      <c r="R274" s="225"/>
      <c r="S274" s="225"/>
      <c r="T274" s="225"/>
      <c r="U274" s="225"/>
      <c r="V274" s="225"/>
      <c r="W274" s="225"/>
      <c r="X274" s="225"/>
      <c r="Y274" s="225"/>
      <c r="Z274" s="225"/>
    </row>
    <row r="275" spans="1:26" ht="15.75" customHeight="1">
      <c r="A275" s="224"/>
      <c r="B275" s="225"/>
      <c r="C275" s="225"/>
      <c r="D275" s="224"/>
      <c r="E275" s="225"/>
      <c r="F275" s="225"/>
      <c r="G275" s="225"/>
      <c r="H275" s="225"/>
      <c r="I275" s="225"/>
      <c r="J275" s="225"/>
      <c r="K275" s="225"/>
      <c r="L275" s="225"/>
      <c r="M275" s="224"/>
      <c r="N275" s="225"/>
      <c r="O275" s="225"/>
      <c r="P275" s="225"/>
      <c r="Q275" s="225"/>
      <c r="R275" s="225"/>
      <c r="S275" s="225"/>
      <c r="T275" s="225"/>
      <c r="U275" s="225"/>
      <c r="V275" s="225"/>
      <c r="W275" s="225"/>
      <c r="X275" s="225"/>
      <c r="Y275" s="225"/>
      <c r="Z275" s="225"/>
    </row>
    <row r="276" spans="1:26" ht="15.75" customHeight="1">
      <c r="A276" s="224"/>
      <c r="B276" s="225"/>
      <c r="C276" s="225"/>
      <c r="D276" s="224"/>
      <c r="E276" s="225"/>
      <c r="F276" s="225"/>
      <c r="G276" s="225"/>
      <c r="H276" s="225"/>
      <c r="I276" s="225"/>
      <c r="J276" s="225"/>
      <c r="K276" s="225"/>
      <c r="L276" s="225"/>
      <c r="M276" s="224"/>
      <c r="N276" s="225"/>
      <c r="O276" s="225"/>
      <c r="P276" s="225"/>
      <c r="Q276" s="225"/>
      <c r="R276" s="225"/>
      <c r="S276" s="225"/>
      <c r="T276" s="225"/>
      <c r="U276" s="225"/>
      <c r="V276" s="225"/>
      <c r="W276" s="225"/>
      <c r="X276" s="225"/>
      <c r="Y276" s="225"/>
      <c r="Z276" s="225"/>
    </row>
    <row r="277" spans="1:26" ht="15.75" customHeight="1">
      <c r="A277" s="224"/>
      <c r="B277" s="225"/>
      <c r="C277" s="225"/>
      <c r="D277" s="224"/>
      <c r="E277" s="225"/>
      <c r="F277" s="225"/>
      <c r="G277" s="225"/>
      <c r="H277" s="225"/>
      <c r="I277" s="225"/>
      <c r="J277" s="225"/>
      <c r="K277" s="225"/>
      <c r="L277" s="225"/>
      <c r="M277" s="224"/>
      <c r="N277" s="225"/>
      <c r="O277" s="225"/>
      <c r="P277" s="225"/>
      <c r="Q277" s="225"/>
      <c r="R277" s="225"/>
      <c r="S277" s="225"/>
      <c r="T277" s="225"/>
      <c r="U277" s="225"/>
      <c r="V277" s="225"/>
      <c r="W277" s="225"/>
      <c r="X277" s="225"/>
      <c r="Y277" s="225"/>
      <c r="Z277" s="225"/>
    </row>
    <row r="278" spans="1:26" ht="15.75" customHeight="1">
      <c r="A278" s="224"/>
      <c r="B278" s="225"/>
      <c r="C278" s="225"/>
      <c r="D278" s="224"/>
      <c r="E278" s="225"/>
      <c r="F278" s="225"/>
      <c r="G278" s="225"/>
      <c r="H278" s="225"/>
      <c r="I278" s="225"/>
      <c r="J278" s="225"/>
      <c r="K278" s="225"/>
      <c r="L278" s="225"/>
      <c r="M278" s="224"/>
      <c r="N278" s="225"/>
      <c r="O278" s="225"/>
      <c r="P278" s="225"/>
      <c r="Q278" s="225"/>
      <c r="R278" s="225"/>
      <c r="S278" s="225"/>
      <c r="T278" s="225"/>
      <c r="U278" s="225"/>
      <c r="V278" s="225"/>
      <c r="W278" s="225"/>
      <c r="X278" s="225"/>
      <c r="Y278" s="225"/>
      <c r="Z278" s="225"/>
    </row>
    <row r="279" spans="1:26" ht="15.75" customHeight="1">
      <c r="A279" s="224"/>
      <c r="B279" s="225"/>
      <c r="C279" s="225"/>
      <c r="D279" s="224"/>
      <c r="E279" s="225"/>
      <c r="F279" s="225"/>
      <c r="G279" s="225"/>
      <c r="H279" s="225"/>
      <c r="I279" s="225"/>
      <c r="J279" s="225"/>
      <c r="K279" s="225"/>
      <c r="L279" s="225"/>
      <c r="M279" s="224"/>
      <c r="N279" s="225"/>
      <c r="O279" s="225"/>
      <c r="P279" s="225"/>
      <c r="Q279" s="225"/>
      <c r="R279" s="225"/>
      <c r="S279" s="225"/>
      <c r="T279" s="225"/>
      <c r="U279" s="225"/>
      <c r="V279" s="225"/>
      <c r="W279" s="225"/>
      <c r="X279" s="225"/>
      <c r="Y279" s="225"/>
      <c r="Z279" s="225"/>
    </row>
    <row r="280" spans="1:26" ht="15.75" customHeight="1">
      <c r="A280" s="224"/>
      <c r="B280" s="225"/>
      <c r="C280" s="225"/>
      <c r="D280" s="224"/>
      <c r="E280" s="225"/>
      <c r="F280" s="225"/>
      <c r="G280" s="225"/>
      <c r="H280" s="225"/>
      <c r="I280" s="225"/>
      <c r="J280" s="225"/>
      <c r="K280" s="225"/>
      <c r="L280" s="225"/>
      <c r="M280" s="224"/>
      <c r="N280" s="225"/>
      <c r="O280" s="225"/>
      <c r="P280" s="225"/>
      <c r="Q280" s="225"/>
      <c r="R280" s="225"/>
      <c r="S280" s="225"/>
      <c r="T280" s="225"/>
      <c r="U280" s="225"/>
      <c r="V280" s="225"/>
      <c r="W280" s="225"/>
      <c r="X280" s="225"/>
      <c r="Y280" s="225"/>
      <c r="Z280" s="225"/>
    </row>
    <row r="281" spans="1:26" ht="15.75" customHeight="1">
      <c r="A281" s="224"/>
      <c r="B281" s="225"/>
      <c r="C281" s="225"/>
      <c r="D281" s="224"/>
      <c r="E281" s="225"/>
      <c r="F281" s="225"/>
      <c r="G281" s="225"/>
      <c r="H281" s="225"/>
      <c r="I281" s="225"/>
      <c r="J281" s="225"/>
      <c r="K281" s="225"/>
      <c r="L281" s="225"/>
      <c r="M281" s="224"/>
      <c r="N281" s="225"/>
      <c r="O281" s="225"/>
      <c r="P281" s="225"/>
      <c r="Q281" s="225"/>
      <c r="R281" s="225"/>
      <c r="S281" s="225"/>
      <c r="T281" s="225"/>
      <c r="U281" s="225"/>
      <c r="V281" s="225"/>
      <c r="W281" s="225"/>
      <c r="X281" s="225"/>
      <c r="Y281" s="225"/>
      <c r="Z281" s="225"/>
    </row>
    <row r="282" spans="1:26" ht="15.75" customHeight="1">
      <c r="A282" s="224"/>
      <c r="B282" s="225"/>
      <c r="C282" s="225"/>
      <c r="D282" s="224"/>
      <c r="E282" s="225"/>
      <c r="F282" s="225"/>
      <c r="G282" s="225"/>
      <c r="H282" s="225"/>
      <c r="I282" s="225"/>
      <c r="J282" s="225"/>
      <c r="K282" s="225"/>
      <c r="L282" s="225"/>
      <c r="M282" s="224"/>
      <c r="N282" s="225"/>
      <c r="O282" s="225"/>
      <c r="P282" s="225"/>
      <c r="Q282" s="225"/>
      <c r="R282" s="225"/>
      <c r="S282" s="225"/>
      <c r="T282" s="225"/>
      <c r="U282" s="225"/>
      <c r="V282" s="225"/>
      <c r="W282" s="225"/>
      <c r="X282" s="225"/>
      <c r="Y282" s="225"/>
      <c r="Z282" s="225"/>
    </row>
    <row r="283" spans="1:26" ht="15.75" customHeight="1">
      <c r="A283" s="224"/>
      <c r="B283" s="225"/>
      <c r="C283" s="225"/>
      <c r="D283" s="224"/>
      <c r="E283" s="225"/>
      <c r="F283" s="225"/>
      <c r="G283" s="225"/>
      <c r="H283" s="225"/>
      <c r="I283" s="225"/>
      <c r="J283" s="225"/>
      <c r="K283" s="225"/>
      <c r="L283" s="225"/>
      <c r="M283" s="224"/>
      <c r="N283" s="225"/>
      <c r="O283" s="225"/>
      <c r="P283" s="225"/>
      <c r="Q283" s="225"/>
      <c r="R283" s="225"/>
      <c r="S283" s="225"/>
      <c r="T283" s="225"/>
      <c r="U283" s="225"/>
      <c r="V283" s="225"/>
      <c r="W283" s="225"/>
      <c r="X283" s="225"/>
      <c r="Y283" s="225"/>
      <c r="Z283" s="225"/>
    </row>
    <row r="284" spans="1:26" ht="15.75" customHeight="1">
      <c r="A284" s="224"/>
      <c r="B284" s="225"/>
      <c r="C284" s="225"/>
      <c r="D284" s="224"/>
      <c r="E284" s="225"/>
      <c r="F284" s="225"/>
      <c r="G284" s="225"/>
      <c r="H284" s="225"/>
      <c r="I284" s="225"/>
      <c r="J284" s="225"/>
      <c r="K284" s="225"/>
      <c r="L284" s="225"/>
      <c r="M284" s="224"/>
      <c r="N284" s="225"/>
      <c r="O284" s="225"/>
      <c r="P284" s="225"/>
      <c r="Q284" s="225"/>
      <c r="R284" s="225"/>
      <c r="S284" s="225"/>
      <c r="T284" s="225"/>
      <c r="U284" s="225"/>
      <c r="V284" s="225"/>
      <c r="W284" s="225"/>
      <c r="X284" s="225"/>
      <c r="Y284" s="225"/>
      <c r="Z284" s="225"/>
    </row>
    <row r="285" spans="1:26" ht="15.75" customHeight="1">
      <c r="A285" s="224"/>
      <c r="B285" s="225"/>
      <c r="C285" s="225"/>
      <c r="D285" s="224"/>
      <c r="E285" s="225"/>
      <c r="F285" s="225"/>
      <c r="G285" s="225"/>
      <c r="H285" s="225"/>
      <c r="I285" s="225"/>
      <c r="J285" s="225"/>
      <c r="K285" s="225"/>
      <c r="L285" s="225"/>
      <c r="M285" s="224"/>
      <c r="N285" s="225"/>
      <c r="O285" s="225"/>
      <c r="P285" s="225"/>
      <c r="Q285" s="225"/>
      <c r="R285" s="225"/>
      <c r="S285" s="225"/>
      <c r="T285" s="225"/>
      <c r="U285" s="225"/>
      <c r="V285" s="225"/>
      <c r="W285" s="225"/>
      <c r="X285" s="225"/>
      <c r="Y285" s="225"/>
      <c r="Z285" s="225"/>
    </row>
    <row r="286" spans="1:26" ht="15.75" customHeight="1">
      <c r="A286" s="224"/>
      <c r="B286" s="225"/>
      <c r="C286" s="225"/>
      <c r="D286" s="224"/>
      <c r="E286" s="225"/>
      <c r="F286" s="225"/>
      <c r="G286" s="225"/>
      <c r="H286" s="225"/>
      <c r="I286" s="225"/>
      <c r="J286" s="225"/>
      <c r="K286" s="225"/>
      <c r="L286" s="225"/>
      <c r="M286" s="224"/>
      <c r="N286" s="225"/>
      <c r="O286" s="225"/>
      <c r="P286" s="225"/>
      <c r="Q286" s="225"/>
      <c r="R286" s="225"/>
      <c r="S286" s="225"/>
      <c r="T286" s="225"/>
      <c r="U286" s="225"/>
      <c r="V286" s="225"/>
      <c r="W286" s="225"/>
      <c r="X286" s="225"/>
      <c r="Y286" s="225"/>
      <c r="Z286" s="225"/>
    </row>
    <row r="287" spans="1:26" ht="15.75" customHeight="1">
      <c r="A287" s="224"/>
      <c r="B287" s="225"/>
      <c r="C287" s="225"/>
      <c r="D287" s="224"/>
      <c r="E287" s="225"/>
      <c r="F287" s="225"/>
      <c r="G287" s="225"/>
      <c r="H287" s="225"/>
      <c r="I287" s="225"/>
      <c r="J287" s="225"/>
      <c r="K287" s="225"/>
      <c r="L287" s="225"/>
      <c r="M287" s="224"/>
      <c r="N287" s="225"/>
      <c r="O287" s="225"/>
      <c r="P287" s="225"/>
      <c r="Q287" s="225"/>
      <c r="R287" s="225"/>
      <c r="S287" s="225"/>
      <c r="T287" s="225"/>
      <c r="U287" s="225"/>
      <c r="V287" s="225"/>
      <c r="W287" s="225"/>
      <c r="X287" s="225"/>
      <c r="Y287" s="225"/>
      <c r="Z287" s="225"/>
    </row>
    <row r="288" spans="1:26" ht="15.75" customHeight="1">
      <c r="A288" s="224"/>
      <c r="B288" s="225"/>
      <c r="C288" s="225"/>
      <c r="D288" s="224"/>
      <c r="E288" s="225"/>
      <c r="F288" s="225"/>
      <c r="G288" s="225"/>
      <c r="H288" s="225"/>
      <c r="I288" s="225"/>
      <c r="J288" s="225"/>
      <c r="K288" s="225"/>
      <c r="L288" s="225"/>
      <c r="M288" s="224"/>
      <c r="N288" s="225"/>
      <c r="O288" s="225"/>
      <c r="P288" s="225"/>
      <c r="Q288" s="225"/>
      <c r="R288" s="225"/>
      <c r="S288" s="225"/>
      <c r="T288" s="225"/>
      <c r="U288" s="225"/>
      <c r="V288" s="225"/>
      <c r="W288" s="225"/>
      <c r="X288" s="225"/>
      <c r="Y288" s="225"/>
      <c r="Z288" s="225"/>
    </row>
    <row r="289" spans="1:26" ht="15.75" customHeight="1">
      <c r="A289" s="224"/>
      <c r="B289" s="225"/>
      <c r="C289" s="225"/>
      <c r="D289" s="224"/>
      <c r="E289" s="225"/>
      <c r="F289" s="225"/>
      <c r="G289" s="225"/>
      <c r="H289" s="225"/>
      <c r="I289" s="225"/>
      <c r="J289" s="225"/>
      <c r="K289" s="225"/>
      <c r="L289" s="225"/>
      <c r="M289" s="224"/>
      <c r="N289" s="225"/>
      <c r="O289" s="225"/>
      <c r="P289" s="225"/>
      <c r="Q289" s="225"/>
      <c r="R289" s="225"/>
      <c r="S289" s="225"/>
      <c r="T289" s="225"/>
      <c r="U289" s="225"/>
      <c r="V289" s="225"/>
      <c r="W289" s="225"/>
      <c r="X289" s="225"/>
      <c r="Y289" s="225"/>
      <c r="Z289" s="225"/>
    </row>
    <row r="290" spans="1:26" ht="15.75" customHeight="1">
      <c r="A290" s="224"/>
      <c r="B290" s="225"/>
      <c r="C290" s="225"/>
      <c r="D290" s="224"/>
      <c r="E290" s="225"/>
      <c r="F290" s="225"/>
      <c r="G290" s="225"/>
      <c r="H290" s="225"/>
      <c r="I290" s="225"/>
      <c r="J290" s="225"/>
      <c r="K290" s="225"/>
      <c r="L290" s="225"/>
      <c r="M290" s="224"/>
      <c r="N290" s="225"/>
      <c r="O290" s="225"/>
      <c r="P290" s="225"/>
      <c r="Q290" s="225"/>
      <c r="R290" s="225"/>
      <c r="S290" s="225"/>
      <c r="T290" s="225"/>
      <c r="U290" s="225"/>
      <c r="V290" s="225"/>
      <c r="W290" s="225"/>
      <c r="X290" s="225"/>
      <c r="Y290" s="225"/>
      <c r="Z290" s="225"/>
    </row>
    <row r="291" spans="1:26" ht="15.75" customHeight="1">
      <c r="A291" s="224"/>
      <c r="B291" s="225"/>
      <c r="C291" s="225"/>
      <c r="D291" s="224"/>
      <c r="E291" s="225"/>
      <c r="F291" s="225"/>
      <c r="G291" s="225"/>
      <c r="H291" s="225"/>
      <c r="I291" s="225"/>
      <c r="J291" s="225"/>
      <c r="K291" s="225"/>
      <c r="L291" s="225"/>
      <c r="M291" s="224"/>
      <c r="N291" s="225"/>
      <c r="O291" s="225"/>
      <c r="P291" s="225"/>
      <c r="Q291" s="225"/>
      <c r="R291" s="225"/>
      <c r="S291" s="225"/>
      <c r="T291" s="225"/>
      <c r="U291" s="225"/>
      <c r="V291" s="225"/>
      <c r="W291" s="225"/>
      <c r="X291" s="225"/>
      <c r="Y291" s="225"/>
      <c r="Z291" s="225"/>
    </row>
    <row r="292" spans="1:26" ht="15.75" customHeight="1">
      <c r="A292" s="224"/>
      <c r="B292" s="225"/>
      <c r="C292" s="225"/>
      <c r="D292" s="224"/>
      <c r="E292" s="225"/>
      <c r="F292" s="225"/>
      <c r="G292" s="225"/>
      <c r="H292" s="225"/>
      <c r="I292" s="225"/>
      <c r="J292" s="225"/>
      <c r="K292" s="225"/>
      <c r="L292" s="225"/>
      <c r="M292" s="224"/>
      <c r="N292" s="225"/>
      <c r="O292" s="225"/>
      <c r="P292" s="225"/>
      <c r="Q292" s="225"/>
      <c r="R292" s="225"/>
      <c r="S292" s="225"/>
      <c r="T292" s="225"/>
      <c r="U292" s="225"/>
      <c r="V292" s="225"/>
      <c r="W292" s="225"/>
      <c r="X292" s="225"/>
      <c r="Y292" s="225"/>
      <c r="Z292" s="225"/>
    </row>
    <row r="293" spans="1:26" ht="15.75" customHeight="1">
      <c r="A293" s="224"/>
      <c r="B293" s="225"/>
      <c r="C293" s="225"/>
      <c r="D293" s="224"/>
      <c r="E293" s="225"/>
      <c r="F293" s="225"/>
      <c r="G293" s="225"/>
      <c r="H293" s="225"/>
      <c r="I293" s="225"/>
      <c r="J293" s="225"/>
      <c r="K293" s="225"/>
      <c r="L293" s="225"/>
      <c r="M293" s="224"/>
      <c r="N293" s="225"/>
      <c r="O293" s="225"/>
      <c r="P293" s="225"/>
      <c r="Q293" s="225"/>
      <c r="R293" s="225"/>
      <c r="S293" s="225"/>
      <c r="T293" s="225"/>
      <c r="U293" s="225"/>
      <c r="V293" s="225"/>
      <c r="W293" s="225"/>
      <c r="X293" s="225"/>
      <c r="Y293" s="225"/>
      <c r="Z293" s="225"/>
    </row>
    <row r="294" spans="1:26" ht="15.75" customHeight="1">
      <c r="A294" s="224"/>
      <c r="B294" s="225"/>
      <c r="C294" s="225"/>
      <c r="D294" s="224"/>
      <c r="E294" s="225"/>
      <c r="F294" s="225"/>
      <c r="G294" s="225"/>
      <c r="H294" s="225"/>
      <c r="I294" s="225"/>
      <c r="J294" s="225"/>
      <c r="K294" s="225"/>
      <c r="L294" s="225"/>
      <c r="M294" s="224"/>
      <c r="N294" s="225"/>
      <c r="O294" s="225"/>
      <c r="P294" s="225"/>
      <c r="Q294" s="225"/>
      <c r="R294" s="225"/>
      <c r="S294" s="225"/>
      <c r="T294" s="225"/>
      <c r="U294" s="225"/>
      <c r="V294" s="225"/>
      <c r="W294" s="225"/>
      <c r="X294" s="225"/>
      <c r="Y294" s="225"/>
      <c r="Z294" s="225"/>
    </row>
    <row r="295" spans="1:26" ht="15.75" customHeight="1">
      <c r="A295" s="224"/>
      <c r="B295" s="225"/>
      <c r="C295" s="225"/>
      <c r="D295" s="224"/>
      <c r="E295" s="225"/>
      <c r="F295" s="225"/>
      <c r="G295" s="225"/>
      <c r="H295" s="225"/>
      <c r="I295" s="225"/>
      <c r="J295" s="225"/>
      <c r="K295" s="225"/>
      <c r="L295" s="225"/>
      <c r="M295" s="224"/>
      <c r="N295" s="225"/>
      <c r="O295" s="225"/>
      <c r="P295" s="225"/>
      <c r="Q295" s="225"/>
      <c r="R295" s="225"/>
      <c r="S295" s="225"/>
      <c r="T295" s="225"/>
      <c r="U295" s="225"/>
      <c r="V295" s="225"/>
      <c r="W295" s="225"/>
      <c r="X295" s="225"/>
      <c r="Y295" s="225"/>
      <c r="Z295" s="225"/>
    </row>
    <row r="296" spans="1:26" ht="15.75" customHeight="1">
      <c r="A296" s="224"/>
      <c r="B296" s="225"/>
      <c r="C296" s="225"/>
      <c r="D296" s="224"/>
      <c r="E296" s="225"/>
      <c r="F296" s="225"/>
      <c r="G296" s="225"/>
      <c r="H296" s="225"/>
      <c r="I296" s="225"/>
      <c r="J296" s="225"/>
      <c r="K296" s="225"/>
      <c r="L296" s="225"/>
      <c r="M296" s="224"/>
      <c r="N296" s="225"/>
      <c r="O296" s="225"/>
      <c r="P296" s="225"/>
      <c r="Q296" s="225"/>
      <c r="R296" s="225"/>
      <c r="S296" s="225"/>
      <c r="T296" s="225"/>
      <c r="U296" s="225"/>
      <c r="V296" s="225"/>
      <c r="W296" s="225"/>
      <c r="X296" s="225"/>
      <c r="Y296" s="225"/>
      <c r="Z296" s="225"/>
    </row>
    <row r="297" spans="1:26" ht="15.75" customHeight="1">
      <c r="A297" s="224"/>
      <c r="B297" s="225"/>
      <c r="C297" s="225"/>
      <c r="D297" s="224"/>
      <c r="E297" s="225"/>
      <c r="F297" s="225"/>
      <c r="G297" s="225"/>
      <c r="H297" s="225"/>
      <c r="I297" s="225"/>
      <c r="J297" s="225"/>
      <c r="K297" s="225"/>
      <c r="L297" s="225"/>
      <c r="M297" s="224"/>
      <c r="N297" s="225"/>
      <c r="O297" s="225"/>
      <c r="P297" s="225"/>
      <c r="Q297" s="225"/>
      <c r="R297" s="225"/>
      <c r="S297" s="225"/>
      <c r="T297" s="225"/>
      <c r="U297" s="225"/>
      <c r="V297" s="225"/>
      <c r="W297" s="225"/>
      <c r="X297" s="225"/>
      <c r="Y297" s="225"/>
      <c r="Z297" s="225"/>
    </row>
    <row r="298" spans="1:26" ht="15.75" customHeight="1">
      <c r="A298" s="224"/>
      <c r="B298" s="225"/>
      <c r="C298" s="225"/>
      <c r="D298" s="224"/>
      <c r="E298" s="225"/>
      <c r="F298" s="225"/>
      <c r="G298" s="225"/>
      <c r="H298" s="225"/>
      <c r="I298" s="225"/>
      <c r="J298" s="225"/>
      <c r="K298" s="225"/>
      <c r="L298" s="225"/>
      <c r="M298" s="224"/>
      <c r="N298" s="225"/>
      <c r="O298" s="225"/>
      <c r="P298" s="225"/>
      <c r="Q298" s="225"/>
      <c r="R298" s="225"/>
      <c r="S298" s="225"/>
      <c r="T298" s="225"/>
      <c r="U298" s="225"/>
      <c r="V298" s="225"/>
      <c r="W298" s="225"/>
      <c r="X298" s="225"/>
      <c r="Y298" s="225"/>
      <c r="Z298" s="225"/>
    </row>
    <row r="299" spans="1:26" ht="15.75" customHeight="1">
      <c r="A299" s="224"/>
      <c r="B299" s="225"/>
      <c r="C299" s="225"/>
      <c r="D299" s="224"/>
      <c r="E299" s="225"/>
      <c r="F299" s="225"/>
      <c r="G299" s="225"/>
      <c r="H299" s="225"/>
      <c r="I299" s="225"/>
      <c r="J299" s="225"/>
      <c r="K299" s="225"/>
      <c r="L299" s="225"/>
      <c r="M299" s="224"/>
      <c r="N299" s="225"/>
      <c r="O299" s="225"/>
      <c r="P299" s="225"/>
      <c r="Q299" s="225"/>
      <c r="R299" s="225"/>
      <c r="S299" s="225"/>
      <c r="T299" s="225"/>
      <c r="U299" s="225"/>
      <c r="V299" s="225"/>
      <c r="W299" s="225"/>
      <c r="X299" s="225"/>
      <c r="Y299" s="225"/>
      <c r="Z299" s="225"/>
    </row>
    <row r="300" spans="1:26" ht="15.75" customHeight="1">
      <c r="A300" s="224"/>
      <c r="B300" s="225"/>
      <c r="C300" s="225"/>
      <c r="D300" s="224"/>
      <c r="E300" s="225"/>
      <c r="F300" s="225"/>
      <c r="G300" s="225"/>
      <c r="H300" s="225"/>
      <c r="I300" s="225"/>
      <c r="J300" s="225"/>
      <c r="K300" s="225"/>
      <c r="L300" s="225"/>
      <c r="M300" s="224"/>
      <c r="N300" s="225"/>
      <c r="O300" s="225"/>
      <c r="P300" s="225"/>
      <c r="Q300" s="225"/>
      <c r="R300" s="225"/>
      <c r="S300" s="225"/>
      <c r="T300" s="225"/>
      <c r="U300" s="225"/>
      <c r="V300" s="225"/>
      <c r="W300" s="225"/>
      <c r="X300" s="225"/>
      <c r="Y300" s="225"/>
      <c r="Z300" s="225"/>
    </row>
    <row r="301" spans="1:26" ht="15.75" customHeight="1">
      <c r="A301" s="224"/>
      <c r="B301" s="225"/>
      <c r="C301" s="225"/>
      <c r="D301" s="224"/>
      <c r="E301" s="225"/>
      <c r="F301" s="225"/>
      <c r="G301" s="225"/>
      <c r="H301" s="225"/>
      <c r="I301" s="225"/>
      <c r="J301" s="225"/>
      <c r="K301" s="225"/>
      <c r="L301" s="225"/>
      <c r="M301" s="224"/>
      <c r="N301" s="225"/>
      <c r="O301" s="225"/>
      <c r="P301" s="225"/>
      <c r="Q301" s="225"/>
      <c r="R301" s="225"/>
      <c r="S301" s="225"/>
      <c r="T301" s="225"/>
      <c r="U301" s="225"/>
      <c r="V301" s="225"/>
      <c r="W301" s="225"/>
      <c r="X301" s="225"/>
      <c r="Y301" s="225"/>
      <c r="Z301" s="225"/>
    </row>
    <row r="302" spans="1:26" ht="15.75" customHeight="1">
      <c r="A302" s="224"/>
      <c r="B302" s="225"/>
      <c r="C302" s="225"/>
      <c r="D302" s="224"/>
      <c r="E302" s="225"/>
      <c r="F302" s="225"/>
      <c r="G302" s="225"/>
      <c r="H302" s="225"/>
      <c r="I302" s="225"/>
      <c r="J302" s="225"/>
      <c r="K302" s="225"/>
      <c r="L302" s="225"/>
      <c r="M302" s="224"/>
      <c r="N302" s="225"/>
      <c r="O302" s="225"/>
      <c r="P302" s="225"/>
      <c r="Q302" s="225"/>
      <c r="R302" s="225"/>
      <c r="S302" s="225"/>
      <c r="T302" s="225"/>
      <c r="U302" s="225"/>
      <c r="V302" s="225"/>
      <c r="W302" s="225"/>
      <c r="X302" s="225"/>
      <c r="Y302" s="225"/>
      <c r="Z302" s="225"/>
    </row>
    <row r="303" spans="1:26" ht="15.75" customHeight="1">
      <c r="A303" s="224"/>
      <c r="B303" s="225"/>
      <c r="C303" s="225"/>
      <c r="D303" s="224"/>
      <c r="E303" s="225"/>
      <c r="F303" s="225"/>
      <c r="G303" s="225"/>
      <c r="H303" s="225"/>
      <c r="I303" s="225"/>
      <c r="J303" s="225"/>
      <c r="K303" s="225"/>
      <c r="L303" s="225"/>
      <c r="M303" s="224"/>
      <c r="N303" s="225"/>
      <c r="O303" s="225"/>
      <c r="P303" s="225"/>
      <c r="Q303" s="225"/>
      <c r="R303" s="225"/>
      <c r="S303" s="225"/>
      <c r="T303" s="225"/>
      <c r="U303" s="225"/>
      <c r="V303" s="225"/>
      <c r="W303" s="225"/>
      <c r="X303" s="225"/>
      <c r="Y303" s="225"/>
      <c r="Z303" s="225"/>
    </row>
    <row r="304" spans="1:26" ht="15.75" customHeight="1">
      <c r="A304" s="224"/>
      <c r="B304" s="225"/>
      <c r="C304" s="225"/>
      <c r="D304" s="224"/>
      <c r="E304" s="225"/>
      <c r="F304" s="225"/>
      <c r="G304" s="225"/>
      <c r="H304" s="225"/>
      <c r="I304" s="225"/>
      <c r="J304" s="225"/>
      <c r="K304" s="225"/>
      <c r="L304" s="225"/>
      <c r="M304" s="224"/>
      <c r="N304" s="225"/>
      <c r="O304" s="225"/>
      <c r="P304" s="225"/>
      <c r="Q304" s="225"/>
      <c r="R304" s="225"/>
      <c r="S304" s="225"/>
      <c r="T304" s="225"/>
      <c r="U304" s="225"/>
      <c r="V304" s="225"/>
      <c r="W304" s="225"/>
      <c r="X304" s="225"/>
      <c r="Y304" s="225"/>
      <c r="Z304" s="225"/>
    </row>
    <row r="305" spans="1:26" ht="15.75" customHeight="1">
      <c r="A305" s="224"/>
      <c r="B305" s="225"/>
      <c r="C305" s="225"/>
      <c r="D305" s="224"/>
      <c r="E305" s="225"/>
      <c r="F305" s="225"/>
      <c r="G305" s="225"/>
      <c r="H305" s="225"/>
      <c r="I305" s="225"/>
      <c r="J305" s="225"/>
      <c r="K305" s="225"/>
      <c r="L305" s="225"/>
      <c r="M305" s="224"/>
      <c r="N305" s="225"/>
      <c r="O305" s="225"/>
      <c r="P305" s="225"/>
      <c r="Q305" s="225"/>
      <c r="R305" s="225"/>
      <c r="S305" s="225"/>
      <c r="T305" s="225"/>
      <c r="U305" s="225"/>
      <c r="V305" s="225"/>
      <c r="W305" s="225"/>
      <c r="X305" s="225"/>
      <c r="Y305" s="225"/>
      <c r="Z305" s="225"/>
    </row>
    <row r="306" spans="1:26" ht="15.75" customHeight="1">
      <c r="A306" s="224"/>
      <c r="B306" s="225"/>
      <c r="C306" s="225"/>
      <c r="D306" s="224"/>
      <c r="E306" s="225"/>
      <c r="F306" s="225"/>
      <c r="G306" s="225"/>
      <c r="H306" s="225"/>
      <c r="I306" s="225"/>
      <c r="J306" s="225"/>
      <c r="K306" s="225"/>
      <c r="L306" s="225"/>
      <c r="M306" s="224"/>
      <c r="N306" s="225"/>
      <c r="O306" s="225"/>
      <c r="P306" s="225"/>
      <c r="Q306" s="225"/>
      <c r="R306" s="225"/>
      <c r="S306" s="225"/>
      <c r="T306" s="225"/>
      <c r="U306" s="225"/>
      <c r="V306" s="225"/>
      <c r="W306" s="225"/>
      <c r="X306" s="225"/>
      <c r="Y306" s="225"/>
      <c r="Z306" s="225"/>
    </row>
    <row r="307" spans="1:26" ht="15.75" customHeight="1">
      <c r="A307" s="224"/>
      <c r="B307" s="225"/>
      <c r="C307" s="225"/>
      <c r="D307" s="224"/>
      <c r="E307" s="225"/>
      <c r="F307" s="225"/>
      <c r="G307" s="225"/>
      <c r="H307" s="225"/>
      <c r="I307" s="225"/>
      <c r="J307" s="225"/>
      <c r="K307" s="225"/>
      <c r="L307" s="225"/>
      <c r="M307" s="224"/>
      <c r="N307" s="225"/>
      <c r="O307" s="225"/>
      <c r="P307" s="225"/>
      <c r="Q307" s="225"/>
      <c r="R307" s="225"/>
      <c r="S307" s="225"/>
      <c r="T307" s="225"/>
      <c r="U307" s="225"/>
      <c r="V307" s="225"/>
      <c r="W307" s="225"/>
      <c r="X307" s="225"/>
      <c r="Y307" s="225"/>
      <c r="Z307" s="225"/>
    </row>
    <row r="308" spans="1:26" ht="15.75" customHeight="1">
      <c r="A308" s="224"/>
      <c r="B308" s="225"/>
      <c r="C308" s="225"/>
      <c r="D308" s="224"/>
      <c r="E308" s="225"/>
      <c r="F308" s="225"/>
      <c r="G308" s="225"/>
      <c r="H308" s="225"/>
      <c r="I308" s="225"/>
      <c r="J308" s="225"/>
      <c r="K308" s="225"/>
      <c r="L308" s="225"/>
      <c r="M308" s="224"/>
      <c r="N308" s="225"/>
      <c r="O308" s="225"/>
      <c r="P308" s="225"/>
      <c r="Q308" s="225"/>
      <c r="R308" s="225"/>
      <c r="S308" s="225"/>
      <c r="T308" s="225"/>
      <c r="U308" s="225"/>
      <c r="V308" s="225"/>
      <c r="W308" s="225"/>
      <c r="X308" s="225"/>
      <c r="Y308" s="225"/>
      <c r="Z308" s="225"/>
    </row>
    <row r="309" spans="1:26" ht="15.75" customHeight="1">
      <c r="A309" s="224"/>
      <c r="B309" s="225"/>
      <c r="C309" s="225"/>
      <c r="D309" s="224"/>
      <c r="E309" s="225"/>
      <c r="F309" s="225"/>
      <c r="G309" s="225"/>
      <c r="H309" s="225"/>
      <c r="I309" s="225"/>
      <c r="J309" s="225"/>
      <c r="K309" s="225"/>
      <c r="L309" s="225"/>
      <c r="M309" s="224"/>
      <c r="N309" s="225"/>
      <c r="O309" s="225"/>
      <c r="P309" s="225"/>
      <c r="Q309" s="225"/>
      <c r="R309" s="225"/>
      <c r="S309" s="225"/>
      <c r="T309" s="225"/>
      <c r="U309" s="225"/>
      <c r="V309" s="225"/>
      <c r="W309" s="225"/>
      <c r="X309" s="225"/>
      <c r="Y309" s="225"/>
      <c r="Z309" s="225"/>
    </row>
    <row r="310" spans="1:26" ht="15.75" customHeight="1">
      <c r="A310" s="224"/>
      <c r="B310" s="225"/>
      <c r="C310" s="225"/>
      <c r="D310" s="224"/>
      <c r="E310" s="225"/>
      <c r="F310" s="225"/>
      <c r="G310" s="225"/>
      <c r="H310" s="225"/>
      <c r="I310" s="225"/>
      <c r="J310" s="225"/>
      <c r="K310" s="225"/>
      <c r="L310" s="225"/>
      <c r="M310" s="224"/>
      <c r="N310" s="225"/>
      <c r="O310" s="225"/>
      <c r="P310" s="225"/>
      <c r="Q310" s="225"/>
      <c r="R310" s="225"/>
      <c r="S310" s="225"/>
      <c r="T310" s="225"/>
      <c r="U310" s="225"/>
      <c r="V310" s="225"/>
      <c r="W310" s="225"/>
      <c r="X310" s="225"/>
      <c r="Y310" s="225"/>
      <c r="Z310" s="225"/>
    </row>
    <row r="311" spans="1:26" ht="15.75" customHeight="1">
      <c r="A311" s="224"/>
      <c r="B311" s="225"/>
      <c r="C311" s="225"/>
      <c r="D311" s="224"/>
      <c r="E311" s="225"/>
      <c r="F311" s="225"/>
      <c r="G311" s="225"/>
      <c r="H311" s="225"/>
      <c r="I311" s="225"/>
      <c r="J311" s="225"/>
      <c r="K311" s="225"/>
      <c r="L311" s="225"/>
      <c r="M311" s="224"/>
      <c r="N311" s="225"/>
      <c r="O311" s="225"/>
      <c r="P311" s="225"/>
      <c r="Q311" s="225"/>
      <c r="R311" s="225"/>
      <c r="S311" s="225"/>
      <c r="T311" s="225"/>
      <c r="U311" s="225"/>
      <c r="V311" s="225"/>
      <c r="W311" s="225"/>
      <c r="X311" s="225"/>
      <c r="Y311" s="225"/>
      <c r="Z311" s="225"/>
    </row>
    <row r="312" spans="1:26" ht="15.75" customHeight="1">
      <c r="A312" s="224"/>
      <c r="B312" s="225"/>
      <c r="C312" s="225"/>
      <c r="D312" s="224"/>
      <c r="E312" s="225"/>
      <c r="F312" s="225"/>
      <c r="G312" s="225"/>
      <c r="H312" s="225"/>
      <c r="I312" s="225"/>
      <c r="J312" s="225"/>
      <c r="K312" s="225"/>
      <c r="L312" s="225"/>
      <c r="M312" s="224"/>
      <c r="N312" s="225"/>
      <c r="O312" s="225"/>
      <c r="P312" s="225"/>
      <c r="Q312" s="225"/>
      <c r="R312" s="225"/>
      <c r="S312" s="225"/>
      <c r="T312" s="225"/>
      <c r="U312" s="225"/>
      <c r="V312" s="225"/>
      <c r="W312" s="225"/>
      <c r="X312" s="225"/>
      <c r="Y312" s="225"/>
      <c r="Z312" s="225"/>
    </row>
    <row r="313" spans="1:26" ht="15.75" customHeight="1">
      <c r="A313" s="224"/>
      <c r="B313" s="225"/>
      <c r="C313" s="225"/>
      <c r="D313" s="224"/>
      <c r="E313" s="225"/>
      <c r="F313" s="225"/>
      <c r="G313" s="225"/>
      <c r="H313" s="225"/>
      <c r="I313" s="225"/>
      <c r="J313" s="225"/>
      <c r="K313" s="225"/>
      <c r="L313" s="225"/>
      <c r="M313" s="224"/>
      <c r="N313" s="225"/>
      <c r="O313" s="225"/>
      <c r="P313" s="225"/>
      <c r="Q313" s="225"/>
      <c r="R313" s="225"/>
      <c r="S313" s="225"/>
      <c r="T313" s="225"/>
      <c r="U313" s="225"/>
      <c r="V313" s="225"/>
      <c r="W313" s="225"/>
      <c r="X313" s="225"/>
      <c r="Y313" s="225"/>
      <c r="Z313" s="225"/>
    </row>
    <row r="314" spans="1:26" ht="15.75" customHeight="1">
      <c r="A314" s="224"/>
      <c r="B314" s="225"/>
      <c r="C314" s="225"/>
      <c r="D314" s="224"/>
      <c r="E314" s="225"/>
      <c r="F314" s="225"/>
      <c r="G314" s="225"/>
      <c r="H314" s="225"/>
      <c r="I314" s="225"/>
      <c r="J314" s="225"/>
      <c r="K314" s="225"/>
      <c r="L314" s="225"/>
      <c r="M314" s="224"/>
      <c r="N314" s="225"/>
      <c r="O314" s="225"/>
      <c r="P314" s="225"/>
      <c r="Q314" s="225"/>
      <c r="R314" s="225"/>
      <c r="S314" s="225"/>
      <c r="T314" s="225"/>
      <c r="U314" s="225"/>
      <c r="V314" s="225"/>
      <c r="W314" s="225"/>
      <c r="X314" s="225"/>
      <c r="Y314" s="225"/>
      <c r="Z314" s="225"/>
    </row>
    <row r="315" spans="1:26" ht="15.75" customHeight="1">
      <c r="A315" s="224"/>
      <c r="B315" s="225"/>
      <c r="C315" s="225"/>
      <c r="D315" s="224"/>
      <c r="E315" s="225"/>
      <c r="F315" s="225"/>
      <c r="G315" s="225"/>
      <c r="H315" s="225"/>
      <c r="I315" s="225"/>
      <c r="J315" s="225"/>
      <c r="K315" s="225"/>
      <c r="L315" s="225"/>
      <c r="M315" s="224"/>
      <c r="N315" s="225"/>
      <c r="O315" s="225"/>
      <c r="P315" s="225"/>
      <c r="Q315" s="225"/>
      <c r="R315" s="225"/>
      <c r="S315" s="225"/>
      <c r="T315" s="225"/>
      <c r="U315" s="225"/>
      <c r="V315" s="225"/>
      <c r="W315" s="225"/>
      <c r="X315" s="225"/>
      <c r="Y315" s="225"/>
      <c r="Z315" s="225"/>
    </row>
    <row r="316" spans="1:26" ht="15.75" customHeight="1">
      <c r="A316" s="224"/>
      <c r="B316" s="225"/>
      <c r="C316" s="225"/>
      <c r="D316" s="224"/>
      <c r="E316" s="225"/>
      <c r="F316" s="225"/>
      <c r="G316" s="225"/>
      <c r="H316" s="225"/>
      <c r="I316" s="225"/>
      <c r="J316" s="225"/>
      <c r="K316" s="225"/>
      <c r="L316" s="225"/>
      <c r="M316" s="224"/>
      <c r="N316" s="225"/>
      <c r="O316" s="225"/>
      <c r="P316" s="225"/>
      <c r="Q316" s="225"/>
      <c r="R316" s="225"/>
      <c r="S316" s="225"/>
      <c r="T316" s="225"/>
      <c r="U316" s="225"/>
      <c r="V316" s="225"/>
      <c r="W316" s="225"/>
      <c r="X316" s="225"/>
      <c r="Y316" s="225"/>
      <c r="Z316" s="225"/>
    </row>
    <row r="317" spans="1:26" ht="15.75" customHeight="1">
      <c r="A317" s="224"/>
      <c r="B317" s="225"/>
      <c r="C317" s="225"/>
      <c r="D317" s="224"/>
      <c r="E317" s="225"/>
      <c r="F317" s="225"/>
      <c r="G317" s="225"/>
      <c r="H317" s="225"/>
      <c r="I317" s="225"/>
      <c r="J317" s="225"/>
      <c r="K317" s="225"/>
      <c r="L317" s="225"/>
      <c r="M317" s="224"/>
      <c r="N317" s="225"/>
      <c r="O317" s="225"/>
      <c r="P317" s="225"/>
      <c r="Q317" s="225"/>
      <c r="R317" s="225"/>
      <c r="S317" s="225"/>
      <c r="T317" s="225"/>
      <c r="U317" s="225"/>
      <c r="V317" s="225"/>
      <c r="W317" s="225"/>
      <c r="X317" s="225"/>
      <c r="Y317" s="225"/>
      <c r="Z317" s="225"/>
    </row>
    <row r="318" spans="1:26" ht="15.75" customHeight="1">
      <c r="A318" s="224"/>
      <c r="B318" s="225"/>
      <c r="C318" s="225"/>
      <c r="D318" s="224"/>
      <c r="E318" s="225"/>
      <c r="F318" s="225"/>
      <c r="G318" s="225"/>
      <c r="H318" s="225"/>
      <c r="I318" s="225"/>
      <c r="J318" s="225"/>
      <c r="K318" s="225"/>
      <c r="L318" s="225"/>
      <c r="M318" s="224"/>
      <c r="N318" s="225"/>
      <c r="O318" s="225"/>
      <c r="P318" s="225"/>
      <c r="Q318" s="225"/>
      <c r="R318" s="225"/>
      <c r="S318" s="225"/>
      <c r="T318" s="225"/>
      <c r="U318" s="225"/>
      <c r="V318" s="225"/>
      <c r="W318" s="225"/>
      <c r="X318" s="225"/>
      <c r="Y318" s="225"/>
      <c r="Z318" s="225"/>
    </row>
    <row r="319" spans="1:26" ht="15.75" customHeight="1">
      <c r="A319" s="224"/>
      <c r="B319" s="225"/>
      <c r="C319" s="225"/>
      <c r="D319" s="224"/>
      <c r="E319" s="225"/>
      <c r="F319" s="225"/>
      <c r="G319" s="225"/>
      <c r="H319" s="225"/>
      <c r="I319" s="225"/>
      <c r="J319" s="225"/>
      <c r="K319" s="225"/>
      <c r="L319" s="225"/>
      <c r="M319" s="224"/>
      <c r="N319" s="225"/>
      <c r="O319" s="225"/>
      <c r="P319" s="225"/>
      <c r="Q319" s="225"/>
      <c r="R319" s="225"/>
      <c r="S319" s="225"/>
      <c r="T319" s="225"/>
      <c r="U319" s="225"/>
      <c r="V319" s="225"/>
      <c r="W319" s="225"/>
      <c r="X319" s="225"/>
      <c r="Y319" s="225"/>
      <c r="Z319" s="225"/>
    </row>
    <row r="320" spans="1:26" ht="15.75" customHeight="1">
      <c r="A320" s="224"/>
      <c r="B320" s="225"/>
      <c r="C320" s="225"/>
      <c r="D320" s="224"/>
      <c r="E320" s="225"/>
      <c r="F320" s="225"/>
      <c r="G320" s="225"/>
      <c r="H320" s="225"/>
      <c r="I320" s="225"/>
      <c r="J320" s="225"/>
      <c r="K320" s="225"/>
      <c r="L320" s="225"/>
      <c r="M320" s="224"/>
      <c r="N320" s="225"/>
      <c r="O320" s="225"/>
      <c r="P320" s="225"/>
      <c r="Q320" s="225"/>
      <c r="R320" s="225"/>
      <c r="S320" s="225"/>
      <c r="T320" s="225"/>
      <c r="U320" s="225"/>
      <c r="V320" s="225"/>
      <c r="W320" s="225"/>
      <c r="X320" s="225"/>
      <c r="Y320" s="225"/>
      <c r="Z320" s="225"/>
    </row>
    <row r="321" spans="1:26" ht="15.75" customHeight="1">
      <c r="A321" s="224"/>
      <c r="B321" s="225"/>
      <c r="C321" s="225"/>
      <c r="D321" s="224"/>
      <c r="E321" s="225"/>
      <c r="F321" s="225"/>
      <c r="G321" s="225"/>
      <c r="H321" s="225"/>
      <c r="I321" s="225"/>
      <c r="J321" s="225"/>
      <c r="K321" s="225"/>
      <c r="L321" s="225"/>
      <c r="M321" s="224"/>
      <c r="N321" s="225"/>
      <c r="O321" s="225"/>
      <c r="P321" s="225"/>
      <c r="Q321" s="225"/>
      <c r="R321" s="225"/>
      <c r="S321" s="225"/>
      <c r="T321" s="225"/>
      <c r="U321" s="225"/>
      <c r="V321" s="225"/>
      <c r="W321" s="225"/>
      <c r="X321" s="225"/>
      <c r="Y321" s="225"/>
      <c r="Z321" s="225"/>
    </row>
    <row r="322" spans="1:26" ht="15.75" customHeight="1">
      <c r="A322" s="224"/>
      <c r="B322" s="225"/>
      <c r="C322" s="225"/>
      <c r="D322" s="224"/>
      <c r="E322" s="225"/>
      <c r="F322" s="225"/>
      <c r="G322" s="225"/>
      <c r="H322" s="225"/>
      <c r="I322" s="225"/>
      <c r="J322" s="225"/>
      <c r="K322" s="225"/>
      <c r="L322" s="225"/>
      <c r="M322" s="224"/>
      <c r="N322" s="225"/>
      <c r="O322" s="225"/>
      <c r="P322" s="225"/>
      <c r="Q322" s="225"/>
      <c r="R322" s="225"/>
      <c r="S322" s="225"/>
      <c r="T322" s="225"/>
      <c r="U322" s="225"/>
      <c r="V322" s="225"/>
      <c r="W322" s="225"/>
      <c r="X322" s="225"/>
      <c r="Y322" s="225"/>
      <c r="Z322" s="225"/>
    </row>
    <row r="323" spans="1:26" ht="15.75" customHeight="1">
      <c r="A323" s="224"/>
      <c r="B323" s="225"/>
      <c r="C323" s="225"/>
      <c r="D323" s="224"/>
      <c r="E323" s="225"/>
      <c r="F323" s="225"/>
      <c r="G323" s="225"/>
      <c r="H323" s="225"/>
      <c r="I323" s="225"/>
      <c r="J323" s="225"/>
      <c r="K323" s="225"/>
      <c r="L323" s="225"/>
      <c r="M323" s="224"/>
      <c r="N323" s="225"/>
      <c r="O323" s="225"/>
      <c r="P323" s="225"/>
      <c r="Q323" s="225"/>
      <c r="R323" s="225"/>
      <c r="S323" s="225"/>
      <c r="T323" s="225"/>
      <c r="U323" s="225"/>
      <c r="V323" s="225"/>
      <c r="W323" s="225"/>
      <c r="X323" s="225"/>
      <c r="Y323" s="225"/>
      <c r="Z323" s="225"/>
    </row>
    <row r="324" spans="1:26" ht="15.75" customHeight="1">
      <c r="A324" s="224"/>
      <c r="B324" s="225"/>
      <c r="C324" s="225"/>
      <c r="D324" s="224"/>
      <c r="E324" s="225"/>
      <c r="F324" s="225"/>
      <c r="G324" s="225"/>
      <c r="H324" s="225"/>
      <c r="I324" s="225"/>
      <c r="J324" s="225"/>
      <c r="K324" s="225"/>
      <c r="L324" s="225"/>
      <c r="M324" s="224"/>
      <c r="N324" s="225"/>
      <c r="O324" s="225"/>
      <c r="P324" s="225"/>
      <c r="Q324" s="225"/>
      <c r="R324" s="225"/>
      <c r="S324" s="225"/>
      <c r="T324" s="225"/>
      <c r="U324" s="225"/>
      <c r="V324" s="225"/>
      <c r="W324" s="225"/>
      <c r="X324" s="225"/>
      <c r="Y324" s="225"/>
      <c r="Z324" s="225"/>
    </row>
    <row r="325" spans="1:26" ht="15.75" customHeight="1">
      <c r="A325" s="224"/>
      <c r="B325" s="225"/>
      <c r="C325" s="225"/>
      <c r="D325" s="224"/>
      <c r="E325" s="225"/>
      <c r="F325" s="225"/>
      <c r="G325" s="225"/>
      <c r="H325" s="225"/>
      <c r="I325" s="225"/>
      <c r="J325" s="225"/>
      <c r="K325" s="225"/>
      <c r="L325" s="225"/>
      <c r="M325" s="224"/>
      <c r="N325" s="225"/>
      <c r="O325" s="225"/>
      <c r="P325" s="225"/>
      <c r="Q325" s="225"/>
      <c r="R325" s="225"/>
      <c r="S325" s="225"/>
      <c r="T325" s="225"/>
      <c r="U325" s="225"/>
      <c r="V325" s="225"/>
      <c r="W325" s="225"/>
      <c r="X325" s="225"/>
      <c r="Y325" s="225"/>
      <c r="Z325" s="225"/>
    </row>
    <row r="326" spans="1:26" ht="15.75" customHeight="1">
      <c r="A326" s="224"/>
      <c r="B326" s="225"/>
      <c r="C326" s="225"/>
      <c r="D326" s="224"/>
      <c r="E326" s="225"/>
      <c r="F326" s="225"/>
      <c r="G326" s="225"/>
      <c r="H326" s="225"/>
      <c r="I326" s="225"/>
      <c r="J326" s="225"/>
      <c r="K326" s="225"/>
      <c r="L326" s="225"/>
      <c r="M326" s="224"/>
      <c r="N326" s="225"/>
      <c r="O326" s="225"/>
      <c r="P326" s="225"/>
      <c r="Q326" s="225"/>
      <c r="R326" s="225"/>
      <c r="S326" s="225"/>
      <c r="T326" s="225"/>
      <c r="U326" s="225"/>
      <c r="V326" s="225"/>
      <c r="W326" s="225"/>
      <c r="X326" s="225"/>
      <c r="Y326" s="225"/>
      <c r="Z326" s="225"/>
    </row>
    <row r="327" spans="1:26" ht="15.75" customHeight="1">
      <c r="A327" s="224"/>
      <c r="B327" s="225"/>
      <c r="C327" s="225"/>
      <c r="D327" s="224"/>
      <c r="E327" s="225"/>
      <c r="F327" s="225"/>
      <c r="G327" s="225"/>
      <c r="H327" s="225"/>
      <c r="I327" s="225"/>
      <c r="J327" s="225"/>
      <c r="K327" s="225"/>
      <c r="L327" s="225"/>
      <c r="M327" s="224"/>
      <c r="N327" s="225"/>
      <c r="O327" s="225"/>
      <c r="P327" s="225"/>
      <c r="Q327" s="225"/>
      <c r="R327" s="225"/>
      <c r="S327" s="225"/>
      <c r="T327" s="225"/>
      <c r="U327" s="225"/>
      <c r="V327" s="225"/>
      <c r="W327" s="225"/>
      <c r="X327" s="225"/>
      <c r="Y327" s="225"/>
      <c r="Z327" s="225"/>
    </row>
    <row r="328" spans="1:26" ht="15.75" customHeight="1">
      <c r="A328" s="224"/>
      <c r="B328" s="225"/>
      <c r="C328" s="225"/>
      <c r="D328" s="224"/>
      <c r="E328" s="225"/>
      <c r="F328" s="225"/>
      <c r="G328" s="225"/>
      <c r="H328" s="225"/>
      <c r="I328" s="225"/>
      <c r="J328" s="225"/>
      <c r="K328" s="225"/>
      <c r="L328" s="225"/>
      <c r="M328" s="224"/>
      <c r="N328" s="225"/>
      <c r="O328" s="225"/>
      <c r="P328" s="225"/>
      <c r="Q328" s="225"/>
      <c r="R328" s="225"/>
      <c r="S328" s="225"/>
      <c r="T328" s="225"/>
      <c r="U328" s="225"/>
      <c r="V328" s="225"/>
      <c r="W328" s="225"/>
      <c r="X328" s="225"/>
      <c r="Y328" s="225"/>
      <c r="Z328" s="225"/>
    </row>
    <row r="329" spans="1:26" ht="15.75" customHeight="1">
      <c r="A329" s="224"/>
      <c r="B329" s="225"/>
      <c r="C329" s="225"/>
      <c r="D329" s="224"/>
      <c r="E329" s="225"/>
      <c r="F329" s="225"/>
      <c r="G329" s="225"/>
      <c r="H329" s="225"/>
      <c r="I329" s="225"/>
      <c r="J329" s="225"/>
      <c r="K329" s="225"/>
      <c r="L329" s="225"/>
      <c r="M329" s="224"/>
      <c r="N329" s="225"/>
      <c r="O329" s="225"/>
      <c r="P329" s="225"/>
      <c r="Q329" s="225"/>
      <c r="R329" s="225"/>
      <c r="S329" s="225"/>
      <c r="T329" s="225"/>
      <c r="U329" s="225"/>
      <c r="V329" s="225"/>
      <c r="W329" s="225"/>
      <c r="X329" s="225"/>
      <c r="Y329" s="225"/>
      <c r="Z329" s="225"/>
    </row>
    <row r="330" spans="1:26" ht="15.75" customHeight="1">
      <c r="A330" s="224"/>
      <c r="B330" s="225"/>
      <c r="C330" s="225"/>
      <c r="D330" s="224"/>
      <c r="E330" s="225"/>
      <c r="F330" s="225"/>
      <c r="G330" s="225"/>
      <c r="H330" s="225"/>
      <c r="I330" s="225"/>
      <c r="J330" s="225"/>
      <c r="K330" s="225"/>
      <c r="L330" s="225"/>
      <c r="M330" s="224"/>
      <c r="N330" s="225"/>
      <c r="O330" s="225"/>
      <c r="P330" s="225"/>
      <c r="Q330" s="225"/>
      <c r="R330" s="225"/>
      <c r="S330" s="225"/>
      <c r="T330" s="225"/>
      <c r="U330" s="225"/>
      <c r="V330" s="225"/>
      <c r="W330" s="225"/>
      <c r="X330" s="225"/>
      <c r="Y330" s="225"/>
      <c r="Z330" s="225"/>
    </row>
    <row r="331" spans="1:26" ht="15.75" customHeight="1">
      <c r="A331" s="224"/>
      <c r="B331" s="225"/>
      <c r="C331" s="225"/>
      <c r="D331" s="224"/>
      <c r="E331" s="225"/>
      <c r="F331" s="225"/>
      <c r="G331" s="225"/>
      <c r="H331" s="225"/>
      <c r="I331" s="225"/>
      <c r="J331" s="225"/>
      <c r="K331" s="225"/>
      <c r="L331" s="225"/>
      <c r="M331" s="224"/>
      <c r="N331" s="225"/>
      <c r="O331" s="225"/>
      <c r="P331" s="225"/>
      <c r="Q331" s="225"/>
      <c r="R331" s="225"/>
      <c r="S331" s="225"/>
      <c r="T331" s="225"/>
      <c r="U331" s="225"/>
      <c r="V331" s="225"/>
      <c r="W331" s="225"/>
      <c r="X331" s="225"/>
      <c r="Y331" s="225"/>
      <c r="Z331" s="225"/>
    </row>
    <row r="332" spans="1:26" ht="15.75" customHeight="1">
      <c r="A332" s="224"/>
      <c r="B332" s="225"/>
      <c r="C332" s="225"/>
      <c r="D332" s="224"/>
      <c r="E332" s="225"/>
      <c r="F332" s="225"/>
      <c r="G332" s="225"/>
      <c r="H332" s="225"/>
      <c r="I332" s="225"/>
      <c r="J332" s="225"/>
      <c r="K332" s="225"/>
      <c r="L332" s="225"/>
      <c r="M332" s="224"/>
      <c r="N332" s="225"/>
      <c r="O332" s="225"/>
      <c r="P332" s="225"/>
      <c r="Q332" s="225"/>
      <c r="R332" s="225"/>
      <c r="S332" s="225"/>
      <c r="T332" s="225"/>
      <c r="U332" s="225"/>
      <c r="V332" s="225"/>
      <c r="W332" s="225"/>
      <c r="X332" s="225"/>
      <c r="Y332" s="225"/>
      <c r="Z332" s="225"/>
    </row>
    <row r="333" spans="1:26" ht="15.75" customHeight="1">
      <c r="A333" s="224"/>
      <c r="B333" s="225"/>
      <c r="C333" s="225"/>
      <c r="D333" s="224"/>
      <c r="E333" s="225"/>
      <c r="F333" s="225"/>
      <c r="G333" s="225"/>
      <c r="H333" s="225"/>
      <c r="I333" s="225"/>
      <c r="J333" s="225"/>
      <c r="K333" s="225"/>
      <c r="L333" s="225"/>
      <c r="M333" s="224"/>
      <c r="N333" s="225"/>
      <c r="O333" s="225"/>
      <c r="P333" s="225"/>
      <c r="Q333" s="225"/>
      <c r="R333" s="225"/>
      <c r="S333" s="225"/>
      <c r="T333" s="225"/>
      <c r="U333" s="225"/>
      <c r="V333" s="225"/>
      <c r="W333" s="225"/>
      <c r="X333" s="225"/>
      <c r="Y333" s="225"/>
      <c r="Z333" s="225"/>
    </row>
    <row r="334" spans="1:26" ht="15.75" customHeight="1">
      <c r="A334" s="224"/>
      <c r="B334" s="225"/>
      <c r="C334" s="225"/>
      <c r="D334" s="224"/>
      <c r="E334" s="225"/>
      <c r="F334" s="225"/>
      <c r="G334" s="225"/>
      <c r="H334" s="225"/>
      <c r="I334" s="225"/>
      <c r="J334" s="225"/>
      <c r="K334" s="225"/>
      <c r="L334" s="225"/>
      <c r="M334" s="224"/>
      <c r="N334" s="225"/>
      <c r="O334" s="225"/>
      <c r="P334" s="225"/>
      <c r="Q334" s="225"/>
      <c r="R334" s="225"/>
      <c r="S334" s="225"/>
      <c r="T334" s="225"/>
      <c r="U334" s="225"/>
      <c r="V334" s="225"/>
      <c r="W334" s="225"/>
      <c r="X334" s="225"/>
      <c r="Y334" s="225"/>
      <c r="Z334" s="225"/>
    </row>
    <row r="335" spans="1:26" ht="15.75" customHeight="1">
      <c r="A335" s="224"/>
      <c r="B335" s="225"/>
      <c r="C335" s="225"/>
      <c r="D335" s="224"/>
      <c r="E335" s="225"/>
      <c r="F335" s="225"/>
      <c r="G335" s="225"/>
      <c r="H335" s="225"/>
      <c r="I335" s="225"/>
      <c r="J335" s="225"/>
      <c r="K335" s="225"/>
      <c r="L335" s="225"/>
      <c r="M335" s="224"/>
      <c r="N335" s="225"/>
      <c r="O335" s="225"/>
      <c r="P335" s="225"/>
      <c r="Q335" s="225"/>
      <c r="R335" s="225"/>
      <c r="S335" s="225"/>
      <c r="T335" s="225"/>
      <c r="U335" s="225"/>
      <c r="V335" s="225"/>
      <c r="W335" s="225"/>
      <c r="X335" s="225"/>
      <c r="Y335" s="225"/>
      <c r="Z335" s="225"/>
    </row>
    <row r="336" spans="1:26" ht="15.75" customHeight="1">
      <c r="A336" s="224"/>
      <c r="B336" s="225"/>
      <c r="C336" s="225"/>
      <c r="D336" s="224"/>
      <c r="E336" s="225"/>
      <c r="F336" s="225"/>
      <c r="G336" s="225"/>
      <c r="H336" s="225"/>
      <c r="I336" s="225"/>
      <c r="J336" s="225"/>
      <c r="K336" s="225"/>
      <c r="L336" s="225"/>
      <c r="M336" s="224"/>
      <c r="N336" s="225"/>
      <c r="O336" s="225"/>
      <c r="P336" s="225"/>
      <c r="Q336" s="225"/>
      <c r="R336" s="225"/>
      <c r="S336" s="225"/>
      <c r="T336" s="225"/>
      <c r="U336" s="225"/>
      <c r="V336" s="225"/>
      <c r="W336" s="225"/>
      <c r="X336" s="225"/>
      <c r="Y336" s="225"/>
      <c r="Z336" s="225"/>
    </row>
    <row r="337" spans="1:26" ht="15.75" customHeight="1">
      <c r="A337" s="224"/>
      <c r="B337" s="225"/>
      <c r="C337" s="225"/>
      <c r="D337" s="224"/>
      <c r="E337" s="225"/>
      <c r="F337" s="225"/>
      <c r="G337" s="225"/>
      <c r="H337" s="225"/>
      <c r="I337" s="225"/>
      <c r="J337" s="225"/>
      <c r="K337" s="225"/>
      <c r="L337" s="225"/>
      <c r="M337" s="224"/>
      <c r="N337" s="225"/>
      <c r="O337" s="225"/>
      <c r="P337" s="225"/>
      <c r="Q337" s="225"/>
      <c r="R337" s="225"/>
      <c r="S337" s="225"/>
      <c r="T337" s="225"/>
      <c r="U337" s="225"/>
      <c r="V337" s="225"/>
      <c r="W337" s="225"/>
      <c r="X337" s="225"/>
      <c r="Y337" s="225"/>
      <c r="Z337" s="225"/>
    </row>
    <row r="338" spans="1:26" ht="15.75" customHeight="1">
      <c r="A338" s="224"/>
      <c r="B338" s="225"/>
      <c r="C338" s="225"/>
      <c r="D338" s="224"/>
      <c r="E338" s="225"/>
      <c r="F338" s="225"/>
      <c r="G338" s="225"/>
      <c r="H338" s="225"/>
      <c r="I338" s="225"/>
      <c r="J338" s="225"/>
      <c r="K338" s="225"/>
      <c r="L338" s="225"/>
      <c r="M338" s="224"/>
      <c r="N338" s="225"/>
      <c r="O338" s="225"/>
      <c r="P338" s="225"/>
      <c r="Q338" s="225"/>
      <c r="R338" s="225"/>
      <c r="S338" s="225"/>
      <c r="T338" s="225"/>
      <c r="U338" s="225"/>
      <c r="V338" s="225"/>
      <c r="W338" s="225"/>
      <c r="X338" s="225"/>
      <c r="Y338" s="225"/>
      <c r="Z338" s="225"/>
    </row>
    <row r="339" spans="1:26" ht="15.75" customHeight="1">
      <c r="A339" s="224"/>
      <c r="B339" s="225"/>
      <c r="C339" s="225"/>
      <c r="D339" s="224"/>
      <c r="E339" s="225"/>
      <c r="F339" s="225"/>
      <c r="G339" s="225"/>
      <c r="H339" s="225"/>
      <c r="I339" s="225"/>
      <c r="J339" s="225"/>
      <c r="K339" s="225"/>
      <c r="L339" s="225"/>
      <c r="M339" s="224"/>
      <c r="N339" s="225"/>
      <c r="O339" s="225"/>
      <c r="P339" s="225"/>
      <c r="Q339" s="225"/>
      <c r="R339" s="225"/>
      <c r="S339" s="225"/>
      <c r="T339" s="225"/>
      <c r="U339" s="225"/>
      <c r="V339" s="225"/>
      <c r="W339" s="225"/>
      <c r="X339" s="225"/>
      <c r="Y339" s="225"/>
      <c r="Z339" s="225"/>
    </row>
    <row r="340" spans="1:26" ht="15.75" customHeight="1">
      <c r="A340" s="224"/>
      <c r="B340" s="225"/>
      <c r="C340" s="225"/>
      <c r="D340" s="224"/>
      <c r="E340" s="225"/>
      <c r="F340" s="225"/>
      <c r="G340" s="225"/>
      <c r="H340" s="225"/>
      <c r="I340" s="225"/>
      <c r="J340" s="225"/>
      <c r="K340" s="225"/>
      <c r="L340" s="225"/>
      <c r="M340" s="224"/>
      <c r="N340" s="225"/>
      <c r="O340" s="225"/>
      <c r="P340" s="225"/>
      <c r="Q340" s="225"/>
      <c r="R340" s="225"/>
      <c r="S340" s="225"/>
      <c r="T340" s="225"/>
      <c r="U340" s="225"/>
      <c r="V340" s="225"/>
      <c r="W340" s="225"/>
      <c r="X340" s="225"/>
      <c r="Y340" s="225"/>
      <c r="Z340" s="225"/>
    </row>
    <row r="341" spans="1:26" ht="15.75" customHeight="1">
      <c r="A341" s="224"/>
      <c r="B341" s="225"/>
      <c r="C341" s="225"/>
      <c r="D341" s="224"/>
      <c r="E341" s="225"/>
      <c r="F341" s="225"/>
      <c r="G341" s="225"/>
      <c r="H341" s="225"/>
      <c r="I341" s="225"/>
      <c r="J341" s="225"/>
      <c r="K341" s="225"/>
      <c r="L341" s="225"/>
      <c r="M341" s="224"/>
      <c r="N341" s="225"/>
      <c r="O341" s="225"/>
      <c r="P341" s="225"/>
      <c r="Q341" s="225"/>
      <c r="R341" s="225"/>
      <c r="S341" s="225"/>
      <c r="T341" s="225"/>
      <c r="U341" s="225"/>
      <c r="V341" s="225"/>
      <c r="W341" s="225"/>
      <c r="X341" s="225"/>
      <c r="Y341" s="225"/>
      <c r="Z341" s="225"/>
    </row>
    <row r="342" spans="1:26" ht="15.75" customHeight="1">
      <c r="A342" s="224"/>
      <c r="B342" s="225"/>
      <c r="C342" s="225"/>
      <c r="D342" s="224"/>
      <c r="E342" s="225"/>
      <c r="F342" s="225"/>
      <c r="G342" s="225"/>
      <c r="H342" s="225"/>
      <c r="I342" s="225"/>
      <c r="J342" s="225"/>
      <c r="K342" s="225"/>
      <c r="L342" s="225"/>
      <c r="M342" s="224"/>
      <c r="N342" s="225"/>
      <c r="O342" s="225"/>
      <c r="P342" s="225"/>
      <c r="Q342" s="225"/>
      <c r="R342" s="225"/>
      <c r="S342" s="225"/>
      <c r="T342" s="225"/>
      <c r="U342" s="225"/>
      <c r="V342" s="225"/>
      <c r="W342" s="225"/>
      <c r="X342" s="225"/>
      <c r="Y342" s="225"/>
      <c r="Z342" s="225"/>
    </row>
    <row r="343" spans="1:26" ht="15.75" customHeight="1">
      <c r="A343" s="224"/>
      <c r="B343" s="225"/>
      <c r="C343" s="225"/>
      <c r="D343" s="224"/>
      <c r="E343" s="225"/>
      <c r="F343" s="225"/>
      <c r="G343" s="225"/>
      <c r="H343" s="225"/>
      <c r="I343" s="225"/>
      <c r="J343" s="225"/>
      <c r="K343" s="225"/>
      <c r="L343" s="225"/>
      <c r="M343" s="224"/>
      <c r="N343" s="225"/>
      <c r="O343" s="225"/>
      <c r="P343" s="225"/>
      <c r="Q343" s="225"/>
      <c r="R343" s="225"/>
      <c r="S343" s="225"/>
      <c r="T343" s="225"/>
      <c r="U343" s="225"/>
      <c r="V343" s="225"/>
      <c r="W343" s="225"/>
      <c r="X343" s="225"/>
      <c r="Y343" s="225"/>
      <c r="Z343" s="225"/>
    </row>
    <row r="344" spans="1:26" ht="15.75" customHeight="1">
      <c r="A344" s="224"/>
      <c r="B344" s="225"/>
      <c r="C344" s="225"/>
      <c r="D344" s="224"/>
      <c r="E344" s="225"/>
      <c r="F344" s="225"/>
      <c r="G344" s="225"/>
      <c r="H344" s="225"/>
      <c r="I344" s="225"/>
      <c r="J344" s="225"/>
      <c r="K344" s="225"/>
      <c r="L344" s="225"/>
      <c r="M344" s="224"/>
      <c r="N344" s="225"/>
      <c r="O344" s="225"/>
      <c r="P344" s="225"/>
      <c r="Q344" s="225"/>
      <c r="R344" s="225"/>
      <c r="S344" s="225"/>
      <c r="T344" s="225"/>
      <c r="U344" s="225"/>
      <c r="V344" s="225"/>
      <c r="W344" s="225"/>
      <c r="X344" s="225"/>
      <c r="Y344" s="225"/>
      <c r="Z344" s="225"/>
    </row>
    <row r="345" spans="1:26" ht="15.75" customHeight="1">
      <c r="A345" s="224"/>
      <c r="B345" s="225"/>
      <c r="C345" s="225"/>
      <c r="D345" s="224"/>
      <c r="E345" s="225"/>
      <c r="F345" s="225"/>
      <c r="G345" s="225"/>
      <c r="H345" s="225"/>
      <c r="I345" s="225"/>
      <c r="J345" s="225"/>
      <c r="K345" s="225"/>
      <c r="L345" s="225"/>
      <c r="M345" s="224"/>
      <c r="N345" s="225"/>
      <c r="O345" s="225"/>
      <c r="P345" s="225"/>
      <c r="Q345" s="225"/>
      <c r="R345" s="225"/>
      <c r="S345" s="225"/>
      <c r="T345" s="225"/>
      <c r="U345" s="225"/>
      <c r="V345" s="225"/>
      <c r="W345" s="225"/>
      <c r="X345" s="225"/>
      <c r="Y345" s="225"/>
      <c r="Z345" s="225"/>
    </row>
    <row r="346" spans="1:26" ht="15.75" customHeight="1">
      <c r="A346" s="224"/>
      <c r="B346" s="225"/>
      <c r="C346" s="225"/>
      <c r="D346" s="224"/>
      <c r="E346" s="225"/>
      <c r="F346" s="225"/>
      <c r="G346" s="225"/>
      <c r="H346" s="225"/>
      <c r="I346" s="225"/>
      <c r="J346" s="225"/>
      <c r="K346" s="225"/>
      <c r="L346" s="225"/>
      <c r="M346" s="224"/>
      <c r="N346" s="225"/>
      <c r="O346" s="225"/>
      <c r="P346" s="225"/>
      <c r="Q346" s="225"/>
      <c r="R346" s="225"/>
      <c r="S346" s="225"/>
      <c r="T346" s="225"/>
      <c r="U346" s="225"/>
      <c r="V346" s="225"/>
      <c r="W346" s="225"/>
      <c r="X346" s="225"/>
      <c r="Y346" s="225"/>
      <c r="Z346" s="225"/>
    </row>
    <row r="347" spans="1:26" ht="15.75" customHeight="1">
      <c r="A347" s="224"/>
      <c r="B347" s="225"/>
      <c r="C347" s="225"/>
      <c r="D347" s="224"/>
      <c r="E347" s="225"/>
      <c r="F347" s="225"/>
      <c r="G347" s="225"/>
      <c r="H347" s="225"/>
      <c r="I347" s="225"/>
      <c r="J347" s="225"/>
      <c r="K347" s="225"/>
      <c r="L347" s="225"/>
      <c r="M347" s="224"/>
      <c r="N347" s="225"/>
      <c r="O347" s="225"/>
      <c r="P347" s="225"/>
      <c r="Q347" s="225"/>
      <c r="R347" s="225"/>
      <c r="S347" s="225"/>
      <c r="T347" s="225"/>
      <c r="U347" s="225"/>
      <c r="V347" s="225"/>
      <c r="W347" s="225"/>
      <c r="X347" s="225"/>
      <c r="Y347" s="225"/>
      <c r="Z347" s="225"/>
    </row>
    <row r="348" spans="1:26" ht="15.75" customHeight="1">
      <c r="A348" s="224"/>
      <c r="B348" s="225"/>
      <c r="C348" s="225"/>
      <c r="D348" s="224"/>
      <c r="E348" s="225"/>
      <c r="F348" s="225"/>
      <c r="G348" s="225"/>
      <c r="H348" s="225"/>
      <c r="I348" s="225"/>
      <c r="J348" s="225"/>
      <c r="K348" s="225"/>
      <c r="L348" s="225"/>
      <c r="M348" s="224"/>
      <c r="N348" s="225"/>
      <c r="O348" s="225"/>
      <c r="P348" s="225"/>
      <c r="Q348" s="225"/>
      <c r="R348" s="225"/>
      <c r="S348" s="225"/>
      <c r="T348" s="225"/>
      <c r="U348" s="225"/>
      <c r="V348" s="225"/>
      <c r="W348" s="225"/>
      <c r="X348" s="225"/>
      <c r="Y348" s="225"/>
      <c r="Z348" s="225"/>
    </row>
    <row r="349" spans="1:26" ht="15.75" customHeight="1">
      <c r="A349" s="224"/>
      <c r="B349" s="225"/>
      <c r="C349" s="225"/>
      <c r="D349" s="224"/>
      <c r="E349" s="225"/>
      <c r="F349" s="225"/>
      <c r="G349" s="225"/>
      <c r="H349" s="225"/>
      <c r="I349" s="225"/>
      <c r="J349" s="225"/>
      <c r="K349" s="225"/>
      <c r="L349" s="225"/>
      <c r="M349" s="224"/>
      <c r="N349" s="225"/>
      <c r="O349" s="225"/>
      <c r="P349" s="225"/>
      <c r="Q349" s="225"/>
      <c r="R349" s="225"/>
      <c r="S349" s="225"/>
      <c r="T349" s="225"/>
      <c r="U349" s="225"/>
      <c r="V349" s="225"/>
      <c r="W349" s="225"/>
      <c r="X349" s="225"/>
      <c r="Y349" s="225"/>
      <c r="Z349" s="225"/>
    </row>
    <row r="350" spans="1:26" ht="15.75" customHeight="1">
      <c r="A350" s="224"/>
      <c r="B350" s="225"/>
      <c r="C350" s="225"/>
      <c r="D350" s="224"/>
      <c r="E350" s="225"/>
      <c r="F350" s="225"/>
      <c r="G350" s="225"/>
      <c r="H350" s="225"/>
      <c r="I350" s="225"/>
      <c r="J350" s="225"/>
      <c r="K350" s="225"/>
      <c r="L350" s="225"/>
      <c r="M350" s="224"/>
      <c r="N350" s="225"/>
      <c r="O350" s="225"/>
      <c r="P350" s="225"/>
      <c r="Q350" s="225"/>
      <c r="R350" s="225"/>
      <c r="S350" s="225"/>
      <c r="T350" s="225"/>
      <c r="U350" s="225"/>
      <c r="V350" s="225"/>
      <c r="W350" s="225"/>
      <c r="X350" s="225"/>
      <c r="Y350" s="225"/>
      <c r="Z350" s="225"/>
    </row>
    <row r="351" spans="1:26" ht="15.75" customHeight="1">
      <c r="A351" s="224"/>
      <c r="B351" s="225"/>
      <c r="C351" s="225"/>
      <c r="D351" s="224"/>
      <c r="E351" s="225"/>
      <c r="F351" s="225"/>
      <c r="G351" s="225"/>
      <c r="H351" s="225"/>
      <c r="I351" s="225"/>
      <c r="J351" s="225"/>
      <c r="K351" s="225"/>
      <c r="L351" s="225"/>
      <c r="M351" s="224"/>
      <c r="N351" s="225"/>
      <c r="O351" s="225"/>
      <c r="P351" s="225"/>
      <c r="Q351" s="225"/>
      <c r="R351" s="225"/>
      <c r="S351" s="225"/>
      <c r="T351" s="225"/>
      <c r="U351" s="225"/>
      <c r="V351" s="225"/>
      <c r="W351" s="225"/>
      <c r="X351" s="225"/>
      <c r="Y351" s="225"/>
      <c r="Z351" s="225"/>
    </row>
    <row r="352" spans="1:26" ht="15.75" customHeight="1">
      <c r="A352" s="224"/>
      <c r="B352" s="225"/>
      <c r="C352" s="225"/>
      <c r="D352" s="224"/>
      <c r="E352" s="225"/>
      <c r="F352" s="225"/>
      <c r="G352" s="225"/>
      <c r="H352" s="225"/>
      <c r="I352" s="225"/>
      <c r="J352" s="225"/>
      <c r="K352" s="225"/>
      <c r="L352" s="225"/>
      <c r="M352" s="224"/>
      <c r="N352" s="225"/>
      <c r="O352" s="225"/>
      <c r="P352" s="225"/>
      <c r="Q352" s="225"/>
      <c r="R352" s="225"/>
      <c r="S352" s="225"/>
      <c r="T352" s="225"/>
      <c r="U352" s="225"/>
      <c r="V352" s="225"/>
      <c r="W352" s="225"/>
      <c r="X352" s="225"/>
      <c r="Y352" s="225"/>
      <c r="Z352" s="225"/>
    </row>
    <row r="353" spans="1:26" ht="15.75" customHeight="1">
      <c r="A353" s="224"/>
      <c r="B353" s="225"/>
      <c r="C353" s="225"/>
      <c r="D353" s="224"/>
      <c r="E353" s="225"/>
      <c r="F353" s="225"/>
      <c r="G353" s="225"/>
      <c r="H353" s="225"/>
      <c r="I353" s="225"/>
      <c r="J353" s="225"/>
      <c r="K353" s="225"/>
      <c r="L353" s="225"/>
      <c r="M353" s="224"/>
      <c r="N353" s="225"/>
      <c r="O353" s="225"/>
      <c r="P353" s="225"/>
      <c r="Q353" s="225"/>
      <c r="R353" s="225"/>
      <c r="S353" s="225"/>
      <c r="T353" s="225"/>
      <c r="U353" s="225"/>
      <c r="V353" s="225"/>
      <c r="W353" s="225"/>
      <c r="X353" s="225"/>
      <c r="Y353" s="225"/>
      <c r="Z353" s="225"/>
    </row>
    <row r="354" spans="1:26" ht="15.75" customHeight="1">
      <c r="A354" s="224"/>
      <c r="B354" s="225"/>
      <c r="C354" s="225"/>
      <c r="D354" s="224"/>
      <c r="E354" s="225"/>
      <c r="F354" s="225"/>
      <c r="G354" s="225"/>
      <c r="H354" s="225"/>
      <c r="I354" s="225"/>
      <c r="J354" s="225"/>
      <c r="K354" s="225"/>
      <c r="L354" s="225"/>
      <c r="M354" s="224"/>
      <c r="N354" s="225"/>
      <c r="O354" s="225"/>
      <c r="P354" s="225"/>
      <c r="Q354" s="225"/>
      <c r="R354" s="225"/>
      <c r="S354" s="225"/>
      <c r="T354" s="225"/>
      <c r="U354" s="225"/>
      <c r="V354" s="225"/>
      <c r="W354" s="225"/>
      <c r="X354" s="225"/>
      <c r="Y354" s="225"/>
      <c r="Z354" s="225"/>
    </row>
    <row r="355" spans="1:26" ht="15.75" customHeight="1">
      <c r="A355" s="224"/>
      <c r="B355" s="225"/>
      <c r="C355" s="225"/>
      <c r="D355" s="224"/>
      <c r="E355" s="225"/>
      <c r="F355" s="225"/>
      <c r="G355" s="225"/>
      <c r="H355" s="225"/>
      <c r="I355" s="225"/>
      <c r="J355" s="225"/>
      <c r="K355" s="225"/>
      <c r="L355" s="225"/>
      <c r="M355" s="224"/>
      <c r="N355" s="225"/>
      <c r="O355" s="225"/>
      <c r="P355" s="225"/>
      <c r="Q355" s="225"/>
      <c r="R355" s="225"/>
      <c r="S355" s="225"/>
      <c r="T355" s="225"/>
      <c r="U355" s="225"/>
      <c r="V355" s="225"/>
      <c r="W355" s="225"/>
      <c r="X355" s="225"/>
      <c r="Y355" s="225"/>
      <c r="Z355" s="225"/>
    </row>
    <row r="356" spans="1:26" ht="15.75" customHeight="1">
      <c r="A356" s="224"/>
      <c r="B356" s="225"/>
      <c r="C356" s="225"/>
      <c r="D356" s="224"/>
      <c r="E356" s="225"/>
      <c r="F356" s="225"/>
      <c r="G356" s="225"/>
      <c r="H356" s="225"/>
      <c r="I356" s="225"/>
      <c r="J356" s="225"/>
      <c r="K356" s="225"/>
      <c r="L356" s="225"/>
      <c r="M356" s="224"/>
      <c r="N356" s="225"/>
      <c r="O356" s="225"/>
      <c r="P356" s="225"/>
      <c r="Q356" s="225"/>
      <c r="R356" s="225"/>
      <c r="S356" s="225"/>
      <c r="T356" s="225"/>
      <c r="U356" s="225"/>
      <c r="V356" s="225"/>
      <c r="W356" s="225"/>
      <c r="X356" s="225"/>
      <c r="Y356" s="225"/>
      <c r="Z356" s="225"/>
    </row>
    <row r="357" spans="1:26" ht="15.75" customHeight="1">
      <c r="A357" s="224"/>
      <c r="B357" s="225"/>
      <c r="C357" s="225"/>
      <c r="D357" s="224"/>
      <c r="E357" s="225"/>
      <c r="F357" s="225"/>
      <c r="G357" s="225"/>
      <c r="H357" s="225"/>
      <c r="I357" s="225"/>
      <c r="J357" s="225"/>
      <c r="K357" s="225"/>
      <c r="L357" s="225"/>
      <c r="M357" s="224"/>
      <c r="N357" s="225"/>
      <c r="O357" s="225"/>
      <c r="P357" s="225"/>
      <c r="Q357" s="225"/>
      <c r="R357" s="225"/>
      <c r="S357" s="225"/>
      <c r="T357" s="225"/>
      <c r="U357" s="225"/>
      <c r="V357" s="225"/>
      <c r="W357" s="225"/>
      <c r="X357" s="225"/>
      <c r="Y357" s="225"/>
      <c r="Z357" s="225"/>
    </row>
    <row r="358" spans="1:26" ht="15.75" customHeight="1">
      <c r="A358" s="224"/>
      <c r="B358" s="225"/>
      <c r="C358" s="225"/>
      <c r="D358" s="224"/>
      <c r="E358" s="225"/>
      <c r="F358" s="225"/>
      <c r="G358" s="225"/>
      <c r="H358" s="225"/>
      <c r="I358" s="225"/>
      <c r="J358" s="225"/>
      <c r="K358" s="225"/>
      <c r="L358" s="225"/>
      <c r="M358" s="224"/>
      <c r="N358" s="225"/>
      <c r="O358" s="225"/>
      <c r="P358" s="225"/>
      <c r="Q358" s="225"/>
      <c r="R358" s="225"/>
      <c r="S358" s="225"/>
      <c r="T358" s="225"/>
      <c r="U358" s="225"/>
      <c r="V358" s="225"/>
      <c r="W358" s="225"/>
      <c r="X358" s="225"/>
      <c r="Y358" s="225"/>
      <c r="Z358" s="225"/>
    </row>
    <row r="359" spans="1:26" ht="15.75" customHeight="1">
      <c r="A359" s="224"/>
      <c r="B359" s="225"/>
      <c r="C359" s="225"/>
      <c r="D359" s="224"/>
      <c r="E359" s="225"/>
      <c r="F359" s="225"/>
      <c r="G359" s="225"/>
      <c r="H359" s="225"/>
      <c r="I359" s="225"/>
      <c r="J359" s="225"/>
      <c r="K359" s="225"/>
      <c r="L359" s="225"/>
      <c r="M359" s="224"/>
      <c r="N359" s="225"/>
      <c r="O359" s="225"/>
      <c r="P359" s="225"/>
      <c r="Q359" s="225"/>
      <c r="R359" s="225"/>
      <c r="S359" s="225"/>
      <c r="T359" s="225"/>
      <c r="U359" s="225"/>
      <c r="V359" s="225"/>
      <c r="W359" s="225"/>
      <c r="X359" s="225"/>
      <c r="Y359" s="225"/>
      <c r="Z359" s="225"/>
    </row>
    <row r="360" spans="1:26" ht="15.75" customHeight="1">
      <c r="A360" s="224"/>
      <c r="B360" s="225"/>
      <c r="C360" s="225"/>
      <c r="D360" s="224"/>
      <c r="E360" s="225"/>
      <c r="F360" s="225"/>
      <c r="G360" s="225"/>
      <c r="H360" s="225"/>
      <c r="I360" s="225"/>
      <c r="J360" s="225"/>
      <c r="K360" s="225"/>
      <c r="L360" s="225"/>
      <c r="M360" s="224"/>
      <c r="N360" s="225"/>
      <c r="O360" s="225"/>
      <c r="P360" s="225"/>
      <c r="Q360" s="225"/>
      <c r="R360" s="225"/>
      <c r="S360" s="225"/>
      <c r="T360" s="225"/>
      <c r="U360" s="225"/>
      <c r="V360" s="225"/>
      <c r="W360" s="225"/>
      <c r="X360" s="225"/>
      <c r="Y360" s="225"/>
      <c r="Z360" s="225"/>
    </row>
    <row r="361" spans="1:26" ht="15.75" customHeight="1">
      <c r="A361" s="224"/>
      <c r="B361" s="225"/>
      <c r="C361" s="225"/>
      <c r="D361" s="224"/>
      <c r="E361" s="225"/>
      <c r="F361" s="225"/>
      <c r="G361" s="225"/>
      <c r="H361" s="225"/>
      <c r="I361" s="225"/>
      <c r="J361" s="225"/>
      <c r="K361" s="225"/>
      <c r="L361" s="225"/>
      <c r="M361" s="224"/>
      <c r="N361" s="225"/>
      <c r="O361" s="225"/>
      <c r="P361" s="225"/>
      <c r="Q361" s="225"/>
      <c r="R361" s="225"/>
      <c r="S361" s="225"/>
      <c r="T361" s="225"/>
      <c r="U361" s="225"/>
      <c r="V361" s="225"/>
      <c r="W361" s="225"/>
      <c r="X361" s="225"/>
      <c r="Y361" s="225"/>
      <c r="Z361" s="225"/>
    </row>
    <row r="362" spans="1:26" ht="15.75" customHeight="1">
      <c r="A362" s="224"/>
      <c r="B362" s="225"/>
      <c r="C362" s="225"/>
      <c r="D362" s="224"/>
      <c r="E362" s="225"/>
      <c r="F362" s="225"/>
      <c r="G362" s="225"/>
      <c r="H362" s="225"/>
      <c r="I362" s="225"/>
      <c r="J362" s="225"/>
      <c r="K362" s="225"/>
      <c r="L362" s="225"/>
      <c r="M362" s="224"/>
      <c r="N362" s="225"/>
      <c r="O362" s="225"/>
      <c r="P362" s="225"/>
      <c r="Q362" s="225"/>
      <c r="R362" s="225"/>
      <c r="S362" s="225"/>
      <c r="T362" s="225"/>
      <c r="U362" s="225"/>
      <c r="V362" s="225"/>
      <c r="W362" s="225"/>
      <c r="X362" s="225"/>
      <c r="Y362" s="225"/>
      <c r="Z362" s="225"/>
    </row>
    <row r="363" spans="1:26" ht="15.75" customHeight="1">
      <c r="A363" s="224"/>
      <c r="B363" s="225"/>
      <c r="C363" s="225"/>
      <c r="D363" s="224"/>
      <c r="E363" s="225"/>
      <c r="F363" s="225"/>
      <c r="G363" s="225"/>
      <c r="H363" s="225"/>
      <c r="I363" s="225"/>
      <c r="J363" s="225"/>
      <c r="K363" s="225"/>
      <c r="L363" s="225"/>
      <c r="M363" s="224"/>
      <c r="N363" s="225"/>
      <c r="O363" s="225"/>
      <c r="P363" s="225"/>
      <c r="Q363" s="225"/>
      <c r="R363" s="225"/>
      <c r="S363" s="225"/>
      <c r="T363" s="225"/>
      <c r="U363" s="225"/>
      <c r="V363" s="225"/>
      <c r="W363" s="225"/>
      <c r="X363" s="225"/>
      <c r="Y363" s="225"/>
      <c r="Z363" s="225"/>
    </row>
    <row r="364" spans="1:26" ht="15.75" customHeight="1">
      <c r="A364" s="224"/>
      <c r="B364" s="225"/>
      <c r="C364" s="225"/>
      <c r="D364" s="224"/>
      <c r="E364" s="225"/>
      <c r="F364" s="225"/>
      <c r="G364" s="225"/>
      <c r="H364" s="225"/>
      <c r="I364" s="225"/>
      <c r="J364" s="225"/>
      <c r="K364" s="225"/>
      <c r="L364" s="225"/>
      <c r="M364" s="224"/>
      <c r="N364" s="225"/>
      <c r="O364" s="225"/>
      <c r="P364" s="225"/>
      <c r="Q364" s="225"/>
      <c r="R364" s="225"/>
      <c r="S364" s="225"/>
      <c r="T364" s="225"/>
      <c r="U364" s="225"/>
      <c r="V364" s="225"/>
      <c r="W364" s="225"/>
      <c r="X364" s="225"/>
      <c r="Y364" s="225"/>
      <c r="Z364" s="225"/>
    </row>
    <row r="365" spans="1:26" ht="15.75" customHeight="1">
      <c r="A365" s="224"/>
      <c r="B365" s="225"/>
      <c r="C365" s="225"/>
      <c r="D365" s="224"/>
      <c r="E365" s="225"/>
      <c r="F365" s="225"/>
      <c r="G365" s="225"/>
      <c r="H365" s="225"/>
      <c r="I365" s="225"/>
      <c r="J365" s="225"/>
      <c r="K365" s="225"/>
      <c r="L365" s="225"/>
      <c r="M365" s="224"/>
      <c r="N365" s="225"/>
      <c r="O365" s="225"/>
      <c r="P365" s="225"/>
      <c r="Q365" s="225"/>
      <c r="R365" s="225"/>
      <c r="S365" s="225"/>
      <c r="T365" s="225"/>
      <c r="U365" s="225"/>
      <c r="V365" s="225"/>
      <c r="W365" s="225"/>
      <c r="X365" s="225"/>
      <c r="Y365" s="225"/>
      <c r="Z365" s="225"/>
    </row>
    <row r="366" spans="1:26" ht="15.75" customHeight="1">
      <c r="A366" s="224"/>
      <c r="B366" s="225"/>
      <c r="C366" s="225"/>
      <c r="D366" s="224"/>
      <c r="E366" s="225"/>
      <c r="F366" s="225"/>
      <c r="G366" s="225"/>
      <c r="H366" s="225"/>
      <c r="I366" s="225"/>
      <c r="J366" s="225"/>
      <c r="K366" s="225"/>
      <c r="L366" s="225"/>
      <c r="M366" s="224"/>
      <c r="N366" s="225"/>
      <c r="O366" s="225"/>
      <c r="P366" s="225"/>
      <c r="Q366" s="225"/>
      <c r="R366" s="225"/>
      <c r="S366" s="225"/>
      <c r="T366" s="225"/>
      <c r="U366" s="225"/>
      <c r="V366" s="225"/>
      <c r="W366" s="225"/>
      <c r="X366" s="225"/>
      <c r="Y366" s="225"/>
      <c r="Z366" s="225"/>
    </row>
    <row r="367" spans="1:26" ht="15.75" customHeight="1">
      <c r="A367" s="224"/>
      <c r="B367" s="225"/>
      <c r="C367" s="225"/>
      <c r="D367" s="224"/>
      <c r="E367" s="225"/>
      <c r="F367" s="225"/>
      <c r="G367" s="225"/>
      <c r="H367" s="225"/>
      <c r="I367" s="225"/>
      <c r="J367" s="225"/>
      <c r="K367" s="225"/>
      <c r="L367" s="225"/>
      <c r="M367" s="224"/>
      <c r="N367" s="225"/>
      <c r="O367" s="225"/>
      <c r="P367" s="225"/>
      <c r="Q367" s="225"/>
      <c r="R367" s="225"/>
      <c r="S367" s="225"/>
      <c r="T367" s="225"/>
      <c r="U367" s="225"/>
      <c r="V367" s="225"/>
      <c r="W367" s="225"/>
      <c r="X367" s="225"/>
      <c r="Y367" s="225"/>
      <c r="Z367" s="225"/>
    </row>
    <row r="368" spans="1:26" ht="15.75" customHeight="1">
      <c r="A368" s="224"/>
      <c r="B368" s="225"/>
      <c r="C368" s="225"/>
      <c r="D368" s="224"/>
      <c r="E368" s="225"/>
      <c r="F368" s="225"/>
      <c r="G368" s="225"/>
      <c r="H368" s="225"/>
      <c r="I368" s="225"/>
      <c r="J368" s="225"/>
      <c r="K368" s="225"/>
      <c r="L368" s="225"/>
      <c r="M368" s="224"/>
      <c r="N368" s="225"/>
      <c r="O368" s="225"/>
      <c r="P368" s="225"/>
      <c r="Q368" s="225"/>
      <c r="R368" s="225"/>
      <c r="S368" s="225"/>
      <c r="T368" s="225"/>
      <c r="U368" s="225"/>
      <c r="V368" s="225"/>
      <c r="W368" s="225"/>
      <c r="X368" s="225"/>
      <c r="Y368" s="225"/>
      <c r="Z368" s="225"/>
    </row>
    <row r="369" spans="1:26" ht="15.75" customHeight="1">
      <c r="A369" s="224"/>
      <c r="B369" s="225"/>
      <c r="C369" s="225"/>
      <c r="D369" s="224"/>
      <c r="E369" s="225"/>
      <c r="F369" s="225"/>
      <c r="G369" s="225"/>
      <c r="H369" s="225"/>
      <c r="I369" s="225"/>
      <c r="J369" s="225"/>
      <c r="K369" s="225"/>
      <c r="L369" s="225"/>
      <c r="M369" s="224"/>
      <c r="N369" s="225"/>
      <c r="O369" s="225"/>
      <c r="P369" s="225"/>
      <c r="Q369" s="225"/>
      <c r="R369" s="225"/>
      <c r="S369" s="225"/>
      <c r="T369" s="225"/>
      <c r="U369" s="225"/>
      <c r="V369" s="225"/>
      <c r="W369" s="225"/>
      <c r="X369" s="225"/>
      <c r="Y369" s="225"/>
      <c r="Z369" s="225"/>
    </row>
    <row r="370" spans="1:26" ht="15.75" customHeight="1">
      <c r="A370" s="224"/>
      <c r="B370" s="225"/>
      <c r="C370" s="225"/>
      <c r="D370" s="224"/>
      <c r="E370" s="225"/>
      <c r="F370" s="225"/>
      <c r="G370" s="225"/>
      <c r="H370" s="225"/>
      <c r="I370" s="225"/>
      <c r="J370" s="225"/>
      <c r="K370" s="225"/>
      <c r="L370" s="225"/>
      <c r="M370" s="224"/>
      <c r="N370" s="225"/>
      <c r="O370" s="225"/>
      <c r="P370" s="225"/>
      <c r="Q370" s="225"/>
      <c r="R370" s="225"/>
      <c r="S370" s="225"/>
      <c r="T370" s="225"/>
      <c r="U370" s="225"/>
      <c r="V370" s="225"/>
      <c r="W370" s="225"/>
      <c r="X370" s="225"/>
      <c r="Y370" s="225"/>
      <c r="Z370" s="225"/>
    </row>
    <row r="371" spans="1:26" ht="15.75" customHeight="1">
      <c r="A371" s="224"/>
      <c r="B371" s="225"/>
      <c r="C371" s="225"/>
      <c r="D371" s="224"/>
      <c r="E371" s="225"/>
      <c r="F371" s="225"/>
      <c r="G371" s="225"/>
      <c r="H371" s="225"/>
      <c r="I371" s="225"/>
      <c r="J371" s="225"/>
      <c r="K371" s="225"/>
      <c r="L371" s="225"/>
      <c r="M371" s="224"/>
      <c r="N371" s="225"/>
      <c r="O371" s="225"/>
      <c r="P371" s="225"/>
      <c r="Q371" s="225"/>
      <c r="R371" s="225"/>
      <c r="S371" s="225"/>
      <c r="T371" s="225"/>
      <c r="U371" s="225"/>
      <c r="V371" s="225"/>
      <c r="W371" s="225"/>
      <c r="X371" s="225"/>
      <c r="Y371" s="225"/>
      <c r="Z371" s="225"/>
    </row>
    <row r="372" spans="1:26" ht="15.75" customHeight="1">
      <c r="A372" s="224"/>
      <c r="B372" s="225"/>
      <c r="C372" s="225"/>
      <c r="D372" s="224"/>
      <c r="E372" s="225"/>
      <c r="F372" s="225"/>
      <c r="G372" s="225"/>
      <c r="H372" s="225"/>
      <c r="I372" s="225"/>
      <c r="J372" s="225"/>
      <c r="K372" s="225"/>
      <c r="L372" s="225"/>
      <c r="M372" s="224"/>
      <c r="N372" s="225"/>
      <c r="O372" s="225"/>
      <c r="P372" s="225"/>
      <c r="Q372" s="225"/>
      <c r="R372" s="225"/>
      <c r="S372" s="225"/>
      <c r="T372" s="225"/>
      <c r="U372" s="225"/>
      <c r="V372" s="225"/>
      <c r="W372" s="225"/>
      <c r="X372" s="225"/>
      <c r="Y372" s="225"/>
      <c r="Z372" s="225"/>
    </row>
    <row r="373" spans="1:26" ht="15.75" customHeight="1">
      <c r="A373" s="224"/>
      <c r="B373" s="225"/>
      <c r="C373" s="225"/>
      <c r="D373" s="224"/>
      <c r="E373" s="225"/>
      <c r="F373" s="225"/>
      <c r="G373" s="225"/>
      <c r="H373" s="225"/>
      <c r="I373" s="225"/>
      <c r="J373" s="225"/>
      <c r="K373" s="225"/>
      <c r="L373" s="225"/>
      <c r="M373" s="224"/>
      <c r="N373" s="225"/>
      <c r="O373" s="225"/>
      <c r="P373" s="225"/>
      <c r="Q373" s="225"/>
      <c r="R373" s="225"/>
      <c r="S373" s="225"/>
      <c r="T373" s="225"/>
      <c r="U373" s="225"/>
      <c r="V373" s="225"/>
      <c r="W373" s="225"/>
      <c r="X373" s="225"/>
      <c r="Y373" s="225"/>
      <c r="Z373" s="225"/>
    </row>
    <row r="374" spans="1:26" ht="15.75" customHeight="1">
      <c r="A374" s="224"/>
      <c r="B374" s="225"/>
      <c r="C374" s="225"/>
      <c r="D374" s="224"/>
      <c r="E374" s="225"/>
      <c r="F374" s="225"/>
      <c r="G374" s="225"/>
      <c r="H374" s="225"/>
      <c r="I374" s="225"/>
      <c r="J374" s="225"/>
      <c r="K374" s="225"/>
      <c r="L374" s="225"/>
      <c r="M374" s="224"/>
      <c r="N374" s="225"/>
      <c r="O374" s="225"/>
      <c r="P374" s="225"/>
      <c r="Q374" s="225"/>
      <c r="R374" s="225"/>
      <c r="S374" s="225"/>
      <c r="T374" s="225"/>
      <c r="U374" s="225"/>
      <c r="V374" s="225"/>
      <c r="W374" s="225"/>
      <c r="X374" s="225"/>
      <c r="Y374" s="225"/>
      <c r="Z374" s="225"/>
    </row>
    <row r="375" spans="1:26" ht="15.75" customHeight="1">
      <c r="A375" s="224"/>
      <c r="B375" s="225"/>
      <c r="C375" s="225"/>
      <c r="D375" s="224"/>
      <c r="E375" s="225"/>
      <c r="F375" s="225"/>
      <c r="G375" s="225"/>
      <c r="H375" s="225"/>
      <c r="I375" s="225"/>
      <c r="J375" s="225"/>
      <c r="K375" s="225"/>
      <c r="L375" s="225"/>
      <c r="M375" s="224"/>
      <c r="N375" s="225"/>
      <c r="O375" s="225"/>
      <c r="P375" s="225"/>
      <c r="Q375" s="225"/>
      <c r="R375" s="225"/>
      <c r="S375" s="225"/>
      <c r="T375" s="225"/>
      <c r="U375" s="225"/>
      <c r="V375" s="225"/>
      <c r="W375" s="225"/>
      <c r="X375" s="225"/>
      <c r="Y375" s="225"/>
      <c r="Z375" s="225"/>
    </row>
    <row r="376" spans="1:26" ht="15.75" customHeight="1">
      <c r="A376" s="224"/>
      <c r="B376" s="225"/>
      <c r="C376" s="225"/>
      <c r="D376" s="224"/>
      <c r="E376" s="225"/>
      <c r="F376" s="225"/>
      <c r="G376" s="225"/>
      <c r="H376" s="225"/>
      <c r="I376" s="225"/>
      <c r="J376" s="225"/>
      <c r="K376" s="225"/>
      <c r="L376" s="225"/>
      <c r="M376" s="224"/>
      <c r="N376" s="225"/>
      <c r="O376" s="225"/>
      <c r="P376" s="225"/>
      <c r="Q376" s="225"/>
      <c r="R376" s="225"/>
      <c r="S376" s="225"/>
      <c r="T376" s="225"/>
      <c r="U376" s="225"/>
      <c r="V376" s="225"/>
      <c r="W376" s="225"/>
      <c r="X376" s="225"/>
      <c r="Y376" s="225"/>
      <c r="Z376" s="225"/>
    </row>
    <row r="377" spans="1:26" ht="15.75" customHeight="1">
      <c r="A377" s="224"/>
      <c r="B377" s="225"/>
      <c r="C377" s="225"/>
      <c r="D377" s="224"/>
      <c r="E377" s="225"/>
      <c r="F377" s="225"/>
      <c r="G377" s="225"/>
      <c r="H377" s="225"/>
      <c r="I377" s="225"/>
      <c r="J377" s="225"/>
      <c r="K377" s="225"/>
      <c r="L377" s="225"/>
      <c r="M377" s="224"/>
      <c r="N377" s="225"/>
      <c r="O377" s="225"/>
      <c r="P377" s="225"/>
      <c r="Q377" s="225"/>
      <c r="R377" s="225"/>
      <c r="S377" s="225"/>
      <c r="T377" s="225"/>
      <c r="U377" s="225"/>
      <c r="V377" s="225"/>
      <c r="W377" s="225"/>
      <c r="X377" s="225"/>
      <c r="Y377" s="225"/>
      <c r="Z377" s="225"/>
    </row>
    <row r="378" spans="1:26" ht="15.75" customHeight="1">
      <c r="A378" s="224"/>
      <c r="B378" s="225"/>
      <c r="C378" s="225"/>
      <c r="D378" s="224"/>
      <c r="E378" s="225"/>
      <c r="F378" s="225"/>
      <c r="G378" s="225"/>
      <c r="H378" s="225"/>
      <c r="I378" s="225"/>
      <c r="J378" s="225"/>
      <c r="K378" s="225"/>
      <c r="L378" s="225"/>
      <c r="M378" s="224"/>
      <c r="N378" s="225"/>
      <c r="O378" s="225"/>
      <c r="P378" s="225"/>
      <c r="Q378" s="225"/>
      <c r="R378" s="225"/>
      <c r="S378" s="225"/>
      <c r="T378" s="225"/>
      <c r="U378" s="225"/>
      <c r="V378" s="225"/>
      <c r="W378" s="225"/>
      <c r="X378" s="225"/>
      <c r="Y378" s="225"/>
      <c r="Z378" s="225"/>
    </row>
    <row r="379" spans="1:26" ht="15.75" customHeight="1">
      <c r="A379" s="224"/>
      <c r="B379" s="225"/>
      <c r="C379" s="225"/>
      <c r="D379" s="224"/>
      <c r="E379" s="225"/>
      <c r="F379" s="225"/>
      <c r="G379" s="225"/>
      <c r="H379" s="225"/>
      <c r="I379" s="225"/>
      <c r="J379" s="225"/>
      <c r="K379" s="225"/>
      <c r="L379" s="225"/>
      <c r="M379" s="224"/>
      <c r="N379" s="225"/>
      <c r="O379" s="225"/>
      <c r="P379" s="225"/>
      <c r="Q379" s="225"/>
      <c r="R379" s="225"/>
      <c r="S379" s="225"/>
      <c r="T379" s="225"/>
      <c r="U379" s="225"/>
      <c r="V379" s="225"/>
      <c r="W379" s="225"/>
      <c r="X379" s="225"/>
      <c r="Y379" s="225"/>
      <c r="Z379" s="225"/>
    </row>
    <row r="380" spans="1:26" ht="15.75" customHeight="1">
      <c r="A380" s="224"/>
      <c r="B380" s="225"/>
      <c r="C380" s="225"/>
      <c r="D380" s="224"/>
      <c r="E380" s="225"/>
      <c r="F380" s="225"/>
      <c r="G380" s="225"/>
      <c r="H380" s="225"/>
      <c r="I380" s="225"/>
      <c r="J380" s="225"/>
      <c r="K380" s="225"/>
      <c r="L380" s="225"/>
      <c r="M380" s="224"/>
      <c r="N380" s="225"/>
      <c r="O380" s="225"/>
      <c r="P380" s="225"/>
      <c r="Q380" s="225"/>
      <c r="R380" s="225"/>
      <c r="S380" s="225"/>
      <c r="T380" s="225"/>
      <c r="U380" s="225"/>
      <c r="V380" s="225"/>
      <c r="W380" s="225"/>
      <c r="X380" s="225"/>
      <c r="Y380" s="225"/>
      <c r="Z380" s="225"/>
    </row>
    <row r="381" spans="1:26" ht="15.75" customHeight="1">
      <c r="A381" s="224"/>
      <c r="B381" s="225"/>
      <c r="C381" s="225"/>
      <c r="D381" s="224"/>
      <c r="E381" s="225"/>
      <c r="F381" s="225"/>
      <c r="G381" s="225"/>
      <c r="H381" s="225"/>
      <c r="I381" s="225"/>
      <c r="J381" s="225"/>
      <c r="K381" s="225"/>
      <c r="L381" s="225"/>
      <c r="M381" s="224"/>
      <c r="N381" s="225"/>
      <c r="O381" s="225"/>
      <c r="P381" s="225"/>
      <c r="Q381" s="225"/>
      <c r="R381" s="225"/>
      <c r="S381" s="225"/>
      <c r="T381" s="225"/>
      <c r="U381" s="225"/>
      <c r="V381" s="225"/>
      <c r="W381" s="225"/>
      <c r="X381" s="225"/>
      <c r="Y381" s="225"/>
      <c r="Z381" s="225"/>
    </row>
    <row r="382" spans="1:26" ht="15.75" customHeight="1">
      <c r="A382" s="224"/>
      <c r="B382" s="225"/>
      <c r="C382" s="225"/>
      <c r="D382" s="224"/>
      <c r="E382" s="225"/>
      <c r="F382" s="225"/>
      <c r="G382" s="225"/>
      <c r="H382" s="225"/>
      <c r="I382" s="225"/>
      <c r="J382" s="225"/>
      <c r="K382" s="225"/>
      <c r="L382" s="225"/>
      <c r="M382" s="224"/>
      <c r="N382" s="225"/>
      <c r="O382" s="225"/>
      <c r="P382" s="225"/>
      <c r="Q382" s="225"/>
      <c r="R382" s="225"/>
      <c r="S382" s="225"/>
      <c r="T382" s="225"/>
      <c r="U382" s="225"/>
      <c r="V382" s="225"/>
      <c r="W382" s="225"/>
      <c r="X382" s="225"/>
      <c r="Y382" s="225"/>
      <c r="Z382" s="225"/>
    </row>
    <row r="383" spans="1:26" ht="15.75" customHeight="1">
      <c r="A383" s="224"/>
      <c r="B383" s="225"/>
      <c r="C383" s="225"/>
      <c r="D383" s="224"/>
      <c r="E383" s="225"/>
      <c r="F383" s="225"/>
      <c r="G383" s="225"/>
      <c r="H383" s="225"/>
      <c r="I383" s="225"/>
      <c r="J383" s="225"/>
      <c r="K383" s="225"/>
      <c r="L383" s="225"/>
      <c r="M383" s="224"/>
      <c r="N383" s="225"/>
      <c r="O383" s="225"/>
      <c r="P383" s="225"/>
      <c r="Q383" s="225"/>
      <c r="R383" s="225"/>
      <c r="S383" s="225"/>
      <c r="T383" s="225"/>
      <c r="U383" s="225"/>
      <c r="V383" s="225"/>
      <c r="W383" s="225"/>
      <c r="X383" s="225"/>
      <c r="Y383" s="225"/>
      <c r="Z383" s="225"/>
    </row>
    <row r="384" spans="1:26" ht="15.75" customHeight="1">
      <c r="A384" s="224"/>
      <c r="B384" s="225"/>
      <c r="C384" s="225"/>
      <c r="D384" s="224"/>
      <c r="E384" s="225"/>
      <c r="F384" s="225"/>
      <c r="G384" s="225"/>
      <c r="H384" s="225"/>
      <c r="I384" s="225"/>
      <c r="J384" s="225"/>
      <c r="K384" s="225"/>
      <c r="L384" s="225"/>
      <c r="M384" s="224"/>
      <c r="N384" s="225"/>
      <c r="O384" s="225"/>
      <c r="P384" s="225"/>
      <c r="Q384" s="225"/>
      <c r="R384" s="225"/>
      <c r="S384" s="225"/>
      <c r="T384" s="225"/>
      <c r="U384" s="225"/>
      <c r="V384" s="225"/>
      <c r="W384" s="225"/>
      <c r="X384" s="225"/>
      <c r="Y384" s="225"/>
      <c r="Z384" s="225"/>
    </row>
    <row r="385" spans="1:26" ht="15.75" customHeight="1">
      <c r="A385" s="224"/>
      <c r="B385" s="225"/>
      <c r="C385" s="225"/>
      <c r="D385" s="224"/>
      <c r="E385" s="225"/>
      <c r="F385" s="225"/>
      <c r="G385" s="225"/>
      <c r="H385" s="225"/>
      <c r="I385" s="225"/>
      <c r="J385" s="225"/>
      <c r="K385" s="225"/>
      <c r="L385" s="225"/>
      <c r="M385" s="224"/>
      <c r="N385" s="225"/>
      <c r="O385" s="225"/>
      <c r="P385" s="225"/>
      <c r="Q385" s="225"/>
      <c r="R385" s="225"/>
      <c r="S385" s="225"/>
      <c r="T385" s="225"/>
      <c r="U385" s="225"/>
      <c r="V385" s="225"/>
      <c r="W385" s="225"/>
      <c r="X385" s="225"/>
      <c r="Y385" s="225"/>
      <c r="Z385" s="225"/>
    </row>
    <row r="386" spans="1:26" ht="15.75" customHeight="1">
      <c r="A386" s="224"/>
      <c r="B386" s="225"/>
      <c r="C386" s="225"/>
      <c r="D386" s="224"/>
      <c r="E386" s="225"/>
      <c r="F386" s="225"/>
      <c r="G386" s="225"/>
      <c r="H386" s="225"/>
      <c r="I386" s="225"/>
      <c r="J386" s="225"/>
      <c r="K386" s="225"/>
      <c r="L386" s="225"/>
      <c r="M386" s="224"/>
      <c r="N386" s="225"/>
      <c r="O386" s="225"/>
      <c r="P386" s="225"/>
      <c r="Q386" s="225"/>
      <c r="R386" s="225"/>
      <c r="S386" s="225"/>
      <c r="T386" s="225"/>
      <c r="U386" s="225"/>
      <c r="V386" s="225"/>
      <c r="W386" s="225"/>
      <c r="X386" s="225"/>
      <c r="Y386" s="225"/>
      <c r="Z386" s="225"/>
    </row>
    <row r="387" spans="1:26" ht="15.75" customHeight="1">
      <c r="A387" s="224"/>
      <c r="B387" s="225"/>
      <c r="C387" s="225"/>
      <c r="D387" s="224"/>
      <c r="E387" s="225"/>
      <c r="F387" s="225"/>
      <c r="G387" s="225"/>
      <c r="H387" s="225"/>
      <c r="I387" s="225"/>
      <c r="J387" s="225"/>
      <c r="K387" s="225"/>
      <c r="L387" s="225"/>
      <c r="M387" s="224"/>
      <c r="N387" s="225"/>
      <c r="O387" s="225"/>
      <c r="P387" s="225"/>
      <c r="Q387" s="225"/>
      <c r="R387" s="225"/>
      <c r="S387" s="225"/>
      <c r="T387" s="225"/>
      <c r="U387" s="225"/>
      <c r="V387" s="225"/>
      <c r="W387" s="225"/>
      <c r="X387" s="225"/>
      <c r="Y387" s="225"/>
      <c r="Z387" s="225"/>
    </row>
    <row r="388" spans="1:26" ht="15.75" customHeight="1">
      <c r="A388" s="224"/>
      <c r="B388" s="225"/>
      <c r="C388" s="225"/>
      <c r="D388" s="224"/>
      <c r="E388" s="225"/>
      <c r="F388" s="225"/>
      <c r="G388" s="225"/>
      <c r="H388" s="225"/>
      <c r="I388" s="225"/>
      <c r="J388" s="225"/>
      <c r="K388" s="225"/>
      <c r="L388" s="225"/>
      <c r="M388" s="224"/>
      <c r="N388" s="225"/>
      <c r="O388" s="225"/>
      <c r="P388" s="225"/>
      <c r="Q388" s="225"/>
      <c r="R388" s="225"/>
      <c r="S388" s="225"/>
      <c r="T388" s="225"/>
      <c r="U388" s="225"/>
      <c r="V388" s="225"/>
      <c r="W388" s="225"/>
      <c r="X388" s="225"/>
      <c r="Y388" s="225"/>
      <c r="Z388" s="225"/>
    </row>
    <row r="389" spans="1:26" ht="15.75" customHeight="1">
      <c r="A389" s="224"/>
      <c r="B389" s="225"/>
      <c r="C389" s="225"/>
      <c r="D389" s="224"/>
      <c r="E389" s="225"/>
      <c r="F389" s="225"/>
      <c r="G389" s="225"/>
      <c r="H389" s="225"/>
      <c r="I389" s="225"/>
      <c r="J389" s="225"/>
      <c r="K389" s="225"/>
      <c r="L389" s="225"/>
      <c r="M389" s="224"/>
      <c r="N389" s="225"/>
      <c r="O389" s="225"/>
      <c r="P389" s="225"/>
      <c r="Q389" s="225"/>
      <c r="R389" s="225"/>
      <c r="S389" s="225"/>
      <c r="T389" s="225"/>
      <c r="U389" s="225"/>
      <c r="V389" s="225"/>
      <c r="W389" s="225"/>
      <c r="X389" s="225"/>
      <c r="Y389" s="225"/>
      <c r="Z389" s="225"/>
    </row>
    <row r="390" spans="1:26" ht="15.75" customHeight="1">
      <c r="A390" s="224"/>
      <c r="B390" s="225"/>
      <c r="C390" s="225"/>
      <c r="D390" s="224"/>
      <c r="E390" s="225"/>
      <c r="F390" s="225"/>
      <c r="G390" s="225"/>
      <c r="H390" s="225"/>
      <c r="I390" s="225"/>
      <c r="J390" s="225"/>
      <c r="K390" s="225"/>
      <c r="L390" s="225"/>
      <c r="M390" s="224"/>
      <c r="N390" s="225"/>
      <c r="O390" s="225"/>
      <c r="P390" s="225"/>
      <c r="Q390" s="225"/>
      <c r="R390" s="225"/>
      <c r="S390" s="225"/>
      <c r="T390" s="225"/>
      <c r="U390" s="225"/>
      <c r="V390" s="225"/>
      <c r="W390" s="225"/>
      <c r="X390" s="225"/>
      <c r="Y390" s="225"/>
      <c r="Z390" s="225"/>
    </row>
    <row r="391" spans="1:26" ht="15.75" customHeight="1">
      <c r="A391" s="224"/>
      <c r="B391" s="225"/>
      <c r="C391" s="225"/>
      <c r="D391" s="224"/>
      <c r="E391" s="225"/>
      <c r="F391" s="225"/>
      <c r="G391" s="225"/>
      <c r="H391" s="225"/>
      <c r="I391" s="225"/>
      <c r="J391" s="225"/>
      <c r="K391" s="225"/>
      <c r="L391" s="225"/>
      <c r="M391" s="224"/>
      <c r="N391" s="225"/>
      <c r="O391" s="225"/>
      <c r="P391" s="225"/>
      <c r="Q391" s="225"/>
      <c r="R391" s="225"/>
      <c r="S391" s="225"/>
      <c r="T391" s="225"/>
      <c r="U391" s="225"/>
      <c r="V391" s="225"/>
      <c r="W391" s="225"/>
      <c r="X391" s="225"/>
      <c r="Y391" s="225"/>
      <c r="Z391" s="225"/>
    </row>
    <row r="392" spans="1:26" ht="15.75" customHeight="1">
      <c r="A392" s="224"/>
      <c r="B392" s="225"/>
      <c r="C392" s="225"/>
      <c r="D392" s="224"/>
      <c r="E392" s="225"/>
      <c r="F392" s="225"/>
      <c r="G392" s="225"/>
      <c r="H392" s="225"/>
      <c r="I392" s="225"/>
      <c r="J392" s="225"/>
      <c r="K392" s="225"/>
      <c r="L392" s="225"/>
      <c r="M392" s="224"/>
      <c r="N392" s="225"/>
      <c r="O392" s="225"/>
      <c r="P392" s="225"/>
      <c r="Q392" s="225"/>
      <c r="R392" s="225"/>
      <c r="S392" s="225"/>
      <c r="T392" s="225"/>
      <c r="U392" s="225"/>
      <c r="V392" s="225"/>
      <c r="W392" s="225"/>
      <c r="X392" s="225"/>
      <c r="Y392" s="225"/>
      <c r="Z392" s="225"/>
    </row>
    <row r="393" spans="1:26" ht="15.75" customHeight="1">
      <c r="A393" s="224"/>
      <c r="B393" s="225"/>
      <c r="C393" s="225"/>
      <c r="D393" s="224"/>
      <c r="E393" s="225"/>
      <c r="F393" s="225"/>
      <c r="G393" s="225"/>
      <c r="H393" s="225"/>
      <c r="I393" s="225"/>
      <c r="J393" s="225"/>
      <c r="K393" s="225"/>
      <c r="L393" s="225"/>
      <c r="M393" s="224"/>
      <c r="N393" s="225"/>
      <c r="O393" s="225"/>
      <c r="P393" s="225"/>
      <c r="Q393" s="225"/>
      <c r="R393" s="225"/>
      <c r="S393" s="225"/>
      <c r="T393" s="225"/>
      <c r="U393" s="225"/>
      <c r="V393" s="225"/>
      <c r="W393" s="225"/>
      <c r="X393" s="225"/>
      <c r="Y393" s="225"/>
      <c r="Z393" s="225"/>
    </row>
    <row r="394" spans="1:26" ht="15.75" customHeight="1">
      <c r="A394" s="224"/>
      <c r="B394" s="225"/>
      <c r="C394" s="225"/>
      <c r="D394" s="224"/>
      <c r="E394" s="225"/>
      <c r="F394" s="225"/>
      <c r="G394" s="225"/>
      <c r="H394" s="225"/>
      <c r="I394" s="225"/>
      <c r="J394" s="225"/>
      <c r="K394" s="225"/>
      <c r="L394" s="225"/>
      <c r="M394" s="224"/>
      <c r="N394" s="225"/>
      <c r="O394" s="225"/>
      <c r="P394" s="225"/>
      <c r="Q394" s="225"/>
      <c r="R394" s="225"/>
      <c r="S394" s="225"/>
      <c r="T394" s="225"/>
      <c r="U394" s="225"/>
      <c r="V394" s="225"/>
      <c r="W394" s="225"/>
      <c r="X394" s="225"/>
      <c r="Y394" s="225"/>
      <c r="Z394" s="225"/>
    </row>
    <row r="395" spans="1:26" ht="15.75" customHeight="1">
      <c r="A395" s="224"/>
      <c r="B395" s="225"/>
      <c r="C395" s="225"/>
      <c r="D395" s="224"/>
      <c r="E395" s="225"/>
      <c r="F395" s="225"/>
      <c r="G395" s="225"/>
      <c r="H395" s="225"/>
      <c r="I395" s="225"/>
      <c r="J395" s="225"/>
      <c r="K395" s="225"/>
      <c r="L395" s="225"/>
      <c r="M395" s="224"/>
      <c r="N395" s="225"/>
      <c r="O395" s="225"/>
      <c r="P395" s="225"/>
      <c r="Q395" s="225"/>
      <c r="R395" s="225"/>
      <c r="S395" s="225"/>
      <c r="T395" s="225"/>
      <c r="U395" s="225"/>
      <c r="V395" s="225"/>
      <c r="W395" s="225"/>
      <c r="X395" s="225"/>
      <c r="Y395" s="225"/>
      <c r="Z395" s="225"/>
    </row>
    <row r="396" spans="1:26" ht="15.75" customHeight="1">
      <c r="A396" s="224"/>
      <c r="B396" s="225"/>
      <c r="C396" s="225"/>
      <c r="D396" s="224"/>
      <c r="E396" s="225"/>
      <c r="F396" s="225"/>
      <c r="G396" s="225"/>
      <c r="H396" s="225"/>
      <c r="I396" s="225"/>
      <c r="J396" s="225"/>
      <c r="K396" s="225"/>
      <c r="L396" s="225"/>
      <c r="M396" s="224"/>
      <c r="N396" s="225"/>
      <c r="O396" s="225"/>
      <c r="P396" s="225"/>
      <c r="Q396" s="225"/>
      <c r="R396" s="225"/>
      <c r="S396" s="225"/>
      <c r="T396" s="225"/>
      <c r="U396" s="225"/>
      <c r="V396" s="225"/>
      <c r="W396" s="225"/>
      <c r="X396" s="225"/>
      <c r="Y396" s="225"/>
      <c r="Z396" s="225"/>
    </row>
    <row r="397" spans="1:26" ht="15.75" customHeight="1">
      <c r="A397" s="224"/>
      <c r="B397" s="225"/>
      <c r="C397" s="225"/>
      <c r="D397" s="224"/>
      <c r="E397" s="225"/>
      <c r="F397" s="225"/>
      <c r="G397" s="225"/>
      <c r="H397" s="225"/>
      <c r="I397" s="225"/>
      <c r="J397" s="225"/>
      <c r="K397" s="225"/>
      <c r="L397" s="225"/>
      <c r="M397" s="224"/>
      <c r="N397" s="225"/>
      <c r="O397" s="225"/>
      <c r="P397" s="225"/>
      <c r="Q397" s="225"/>
      <c r="R397" s="225"/>
      <c r="S397" s="225"/>
      <c r="T397" s="225"/>
      <c r="U397" s="225"/>
      <c r="V397" s="225"/>
      <c r="W397" s="225"/>
      <c r="X397" s="225"/>
      <c r="Y397" s="225"/>
      <c r="Z397" s="225"/>
    </row>
    <row r="398" spans="1:26" ht="15.75" customHeight="1">
      <c r="A398" s="224"/>
      <c r="B398" s="225"/>
      <c r="C398" s="225"/>
      <c r="D398" s="224"/>
      <c r="E398" s="225"/>
      <c r="F398" s="225"/>
      <c r="G398" s="225"/>
      <c r="H398" s="225"/>
      <c r="I398" s="225"/>
      <c r="J398" s="225"/>
      <c r="K398" s="225"/>
      <c r="L398" s="225"/>
      <c r="M398" s="224"/>
      <c r="N398" s="225"/>
      <c r="O398" s="225"/>
      <c r="P398" s="225"/>
      <c r="Q398" s="225"/>
      <c r="R398" s="225"/>
      <c r="S398" s="225"/>
      <c r="T398" s="225"/>
      <c r="U398" s="225"/>
      <c r="V398" s="225"/>
      <c r="W398" s="225"/>
      <c r="X398" s="225"/>
      <c r="Y398" s="225"/>
      <c r="Z398" s="225"/>
    </row>
    <row r="399" spans="1:26" ht="15.75" customHeight="1">
      <c r="A399" s="224"/>
      <c r="B399" s="225"/>
      <c r="C399" s="225"/>
      <c r="D399" s="224"/>
      <c r="E399" s="225"/>
      <c r="F399" s="225"/>
      <c r="G399" s="225"/>
      <c r="H399" s="225"/>
      <c r="I399" s="225"/>
      <c r="J399" s="225"/>
      <c r="K399" s="225"/>
      <c r="L399" s="225"/>
      <c r="M399" s="224"/>
      <c r="N399" s="225"/>
      <c r="O399" s="225"/>
      <c r="P399" s="225"/>
      <c r="Q399" s="225"/>
      <c r="R399" s="225"/>
      <c r="S399" s="225"/>
      <c r="T399" s="225"/>
      <c r="U399" s="225"/>
      <c r="V399" s="225"/>
      <c r="W399" s="225"/>
      <c r="X399" s="225"/>
      <c r="Y399" s="225"/>
      <c r="Z399" s="225"/>
    </row>
    <row r="400" spans="1:26" ht="15.75" customHeight="1">
      <c r="A400" s="224"/>
      <c r="B400" s="225"/>
      <c r="C400" s="225"/>
      <c r="D400" s="224"/>
      <c r="E400" s="225"/>
      <c r="F400" s="225"/>
      <c r="G400" s="225"/>
      <c r="H400" s="225"/>
      <c r="I400" s="225"/>
      <c r="J400" s="225"/>
      <c r="K400" s="225"/>
      <c r="L400" s="225"/>
      <c r="M400" s="224"/>
      <c r="N400" s="225"/>
      <c r="O400" s="225"/>
      <c r="P400" s="225"/>
      <c r="Q400" s="225"/>
      <c r="R400" s="225"/>
      <c r="S400" s="225"/>
      <c r="T400" s="225"/>
      <c r="U400" s="225"/>
      <c r="V400" s="225"/>
      <c r="W400" s="225"/>
      <c r="X400" s="225"/>
      <c r="Y400" s="225"/>
      <c r="Z400" s="225"/>
    </row>
    <row r="401" spans="1:26" ht="15.75" customHeight="1">
      <c r="A401" s="224"/>
      <c r="B401" s="225"/>
      <c r="C401" s="225"/>
      <c r="D401" s="224"/>
      <c r="E401" s="225"/>
      <c r="F401" s="225"/>
      <c r="G401" s="225"/>
      <c r="H401" s="225"/>
      <c r="I401" s="225"/>
      <c r="J401" s="225"/>
      <c r="K401" s="225"/>
      <c r="L401" s="225"/>
      <c r="M401" s="224"/>
      <c r="N401" s="225"/>
      <c r="O401" s="225"/>
      <c r="P401" s="225"/>
      <c r="Q401" s="225"/>
      <c r="R401" s="225"/>
      <c r="S401" s="225"/>
      <c r="T401" s="225"/>
      <c r="U401" s="225"/>
      <c r="V401" s="225"/>
      <c r="W401" s="225"/>
      <c r="X401" s="225"/>
      <c r="Y401" s="225"/>
      <c r="Z401" s="225"/>
    </row>
    <row r="402" spans="1:26" ht="15.75" customHeight="1">
      <c r="A402" s="224"/>
      <c r="B402" s="225"/>
      <c r="C402" s="225"/>
      <c r="D402" s="224"/>
      <c r="E402" s="225"/>
      <c r="F402" s="225"/>
      <c r="G402" s="225"/>
      <c r="H402" s="225"/>
      <c r="I402" s="225"/>
      <c r="J402" s="225"/>
      <c r="K402" s="225"/>
      <c r="L402" s="225"/>
      <c r="M402" s="224"/>
      <c r="N402" s="225"/>
      <c r="O402" s="225"/>
      <c r="P402" s="225"/>
      <c r="Q402" s="225"/>
      <c r="R402" s="225"/>
      <c r="S402" s="225"/>
      <c r="T402" s="225"/>
      <c r="U402" s="225"/>
      <c r="V402" s="225"/>
      <c r="W402" s="225"/>
      <c r="X402" s="225"/>
      <c r="Y402" s="225"/>
      <c r="Z402" s="225"/>
    </row>
    <row r="403" spans="1:26" ht="15.75" customHeight="1">
      <c r="A403" s="224"/>
      <c r="B403" s="225"/>
      <c r="C403" s="225"/>
      <c r="D403" s="224"/>
      <c r="E403" s="225"/>
      <c r="F403" s="225"/>
      <c r="G403" s="225"/>
      <c r="H403" s="225"/>
      <c r="I403" s="225"/>
      <c r="J403" s="225"/>
      <c r="K403" s="225"/>
      <c r="L403" s="225"/>
      <c r="M403" s="224"/>
      <c r="N403" s="225"/>
      <c r="O403" s="225"/>
      <c r="P403" s="225"/>
      <c r="Q403" s="225"/>
      <c r="R403" s="225"/>
      <c r="S403" s="225"/>
      <c r="T403" s="225"/>
      <c r="U403" s="225"/>
      <c r="V403" s="225"/>
      <c r="W403" s="225"/>
      <c r="X403" s="225"/>
      <c r="Y403" s="225"/>
      <c r="Z403" s="225"/>
    </row>
    <row r="404" spans="1:26" ht="15.75" customHeight="1">
      <c r="A404" s="224"/>
      <c r="B404" s="225"/>
      <c r="C404" s="225"/>
      <c r="D404" s="224"/>
      <c r="E404" s="225"/>
      <c r="F404" s="225"/>
      <c r="G404" s="225"/>
      <c r="H404" s="225"/>
      <c r="I404" s="225"/>
      <c r="J404" s="225"/>
      <c r="K404" s="225"/>
      <c r="L404" s="225"/>
      <c r="M404" s="224"/>
      <c r="N404" s="225"/>
      <c r="O404" s="225"/>
      <c r="P404" s="225"/>
      <c r="Q404" s="225"/>
      <c r="R404" s="225"/>
      <c r="S404" s="225"/>
      <c r="T404" s="225"/>
      <c r="U404" s="225"/>
      <c r="V404" s="225"/>
      <c r="W404" s="225"/>
      <c r="X404" s="225"/>
      <c r="Y404" s="225"/>
      <c r="Z404" s="225"/>
    </row>
    <row r="405" spans="1:26" ht="15.75" customHeight="1">
      <c r="A405" s="224"/>
      <c r="B405" s="225"/>
      <c r="C405" s="225"/>
      <c r="D405" s="224"/>
      <c r="E405" s="225"/>
      <c r="F405" s="225"/>
      <c r="G405" s="225"/>
      <c r="H405" s="225"/>
      <c r="I405" s="225"/>
      <c r="J405" s="225"/>
      <c r="K405" s="225"/>
      <c r="L405" s="225"/>
      <c r="M405" s="224"/>
      <c r="N405" s="225"/>
      <c r="O405" s="225"/>
      <c r="P405" s="225"/>
      <c r="Q405" s="225"/>
      <c r="R405" s="225"/>
      <c r="S405" s="225"/>
      <c r="T405" s="225"/>
      <c r="U405" s="225"/>
      <c r="V405" s="225"/>
      <c r="W405" s="225"/>
      <c r="X405" s="225"/>
      <c r="Y405" s="225"/>
      <c r="Z405" s="225"/>
    </row>
    <row r="406" spans="1:26" ht="15.75" customHeight="1">
      <c r="A406" s="224"/>
      <c r="B406" s="225"/>
      <c r="C406" s="225"/>
      <c r="D406" s="224"/>
      <c r="E406" s="225"/>
      <c r="F406" s="225"/>
      <c r="G406" s="225"/>
      <c r="H406" s="225"/>
      <c r="I406" s="225"/>
      <c r="J406" s="225"/>
      <c r="K406" s="225"/>
      <c r="L406" s="225"/>
      <c r="M406" s="224"/>
      <c r="N406" s="225"/>
      <c r="O406" s="225"/>
      <c r="P406" s="225"/>
      <c r="Q406" s="225"/>
      <c r="R406" s="225"/>
      <c r="S406" s="225"/>
      <c r="T406" s="225"/>
      <c r="U406" s="225"/>
      <c r="V406" s="225"/>
      <c r="W406" s="225"/>
      <c r="X406" s="225"/>
      <c r="Y406" s="225"/>
      <c r="Z406" s="225"/>
    </row>
    <row r="407" spans="1:26" ht="15.75" customHeight="1">
      <c r="A407" s="224"/>
      <c r="B407" s="225"/>
      <c r="C407" s="225"/>
      <c r="D407" s="224"/>
      <c r="E407" s="225"/>
      <c r="F407" s="225"/>
      <c r="G407" s="225"/>
      <c r="H407" s="225"/>
      <c r="I407" s="225"/>
      <c r="J407" s="225"/>
      <c r="K407" s="225"/>
      <c r="L407" s="225"/>
      <c r="M407" s="224"/>
      <c r="N407" s="225"/>
      <c r="O407" s="225"/>
      <c r="P407" s="225"/>
      <c r="Q407" s="225"/>
      <c r="R407" s="225"/>
      <c r="S407" s="225"/>
      <c r="T407" s="225"/>
      <c r="U407" s="225"/>
      <c r="V407" s="225"/>
      <c r="W407" s="225"/>
      <c r="X407" s="225"/>
      <c r="Y407" s="225"/>
      <c r="Z407" s="225"/>
    </row>
    <row r="408" spans="1:26" ht="15.75" customHeight="1">
      <c r="A408" s="224"/>
      <c r="B408" s="225"/>
      <c r="C408" s="225"/>
      <c r="D408" s="224"/>
      <c r="E408" s="225"/>
      <c r="F408" s="225"/>
      <c r="G408" s="225"/>
      <c r="H408" s="225"/>
      <c r="I408" s="225"/>
      <c r="J408" s="225"/>
      <c r="K408" s="225"/>
      <c r="L408" s="225"/>
      <c r="M408" s="224"/>
      <c r="N408" s="225"/>
      <c r="O408" s="225"/>
      <c r="P408" s="225"/>
      <c r="Q408" s="225"/>
      <c r="R408" s="225"/>
      <c r="S408" s="225"/>
      <c r="T408" s="225"/>
      <c r="U408" s="225"/>
      <c r="V408" s="225"/>
      <c r="W408" s="225"/>
      <c r="X408" s="225"/>
      <c r="Y408" s="225"/>
      <c r="Z408" s="225"/>
    </row>
    <row r="409" spans="1:26" ht="15.75" customHeight="1">
      <c r="A409" s="224"/>
      <c r="B409" s="225"/>
      <c r="C409" s="225"/>
      <c r="D409" s="224"/>
      <c r="E409" s="225"/>
      <c r="F409" s="225"/>
      <c r="G409" s="225"/>
      <c r="H409" s="225"/>
      <c r="I409" s="225"/>
      <c r="J409" s="225"/>
      <c r="K409" s="225"/>
      <c r="L409" s="225"/>
      <c r="M409" s="224"/>
      <c r="N409" s="225"/>
      <c r="O409" s="225"/>
      <c r="P409" s="225"/>
      <c r="Q409" s="225"/>
      <c r="R409" s="225"/>
      <c r="S409" s="225"/>
      <c r="T409" s="225"/>
      <c r="U409" s="225"/>
      <c r="V409" s="225"/>
      <c r="W409" s="225"/>
      <c r="X409" s="225"/>
      <c r="Y409" s="225"/>
      <c r="Z409" s="225"/>
    </row>
    <row r="410" spans="1:26" ht="15.75" customHeight="1">
      <c r="A410" s="224"/>
      <c r="B410" s="225"/>
      <c r="C410" s="225"/>
      <c r="D410" s="224"/>
      <c r="E410" s="225"/>
      <c r="F410" s="225"/>
      <c r="G410" s="225"/>
      <c r="H410" s="225"/>
      <c r="I410" s="225"/>
      <c r="J410" s="225"/>
      <c r="K410" s="225"/>
      <c r="L410" s="225"/>
      <c r="M410" s="224"/>
      <c r="N410" s="225"/>
      <c r="O410" s="225"/>
      <c r="P410" s="225"/>
      <c r="Q410" s="225"/>
      <c r="R410" s="225"/>
      <c r="S410" s="225"/>
      <c r="T410" s="225"/>
      <c r="U410" s="225"/>
      <c r="V410" s="225"/>
      <c r="W410" s="225"/>
      <c r="X410" s="225"/>
      <c r="Y410" s="225"/>
      <c r="Z410" s="225"/>
    </row>
    <row r="411" spans="1:26" ht="15.75" customHeight="1">
      <c r="A411" s="224"/>
      <c r="B411" s="225"/>
      <c r="C411" s="225"/>
      <c r="D411" s="224"/>
      <c r="E411" s="225"/>
      <c r="F411" s="225"/>
      <c r="G411" s="225"/>
      <c r="H411" s="225"/>
      <c r="I411" s="225"/>
      <c r="J411" s="225"/>
      <c r="K411" s="225"/>
      <c r="L411" s="225"/>
      <c r="M411" s="224"/>
      <c r="N411" s="225"/>
      <c r="O411" s="225"/>
      <c r="P411" s="225"/>
      <c r="Q411" s="225"/>
      <c r="R411" s="225"/>
      <c r="S411" s="225"/>
      <c r="T411" s="225"/>
      <c r="U411" s="225"/>
      <c r="V411" s="225"/>
      <c r="W411" s="225"/>
      <c r="X411" s="225"/>
      <c r="Y411" s="225"/>
      <c r="Z411" s="225"/>
    </row>
    <row r="412" spans="1:26" ht="15.75" customHeight="1">
      <c r="A412" s="224"/>
      <c r="B412" s="225"/>
      <c r="C412" s="225"/>
      <c r="D412" s="224"/>
      <c r="E412" s="225"/>
      <c r="F412" s="225"/>
      <c r="G412" s="225"/>
      <c r="H412" s="225"/>
      <c r="I412" s="225"/>
      <c r="J412" s="225"/>
      <c r="K412" s="225"/>
      <c r="L412" s="225"/>
      <c r="M412" s="224"/>
      <c r="N412" s="225"/>
      <c r="O412" s="225"/>
      <c r="P412" s="225"/>
      <c r="Q412" s="225"/>
      <c r="R412" s="225"/>
      <c r="S412" s="225"/>
      <c r="T412" s="225"/>
      <c r="U412" s="225"/>
      <c r="V412" s="225"/>
      <c r="W412" s="225"/>
      <c r="X412" s="225"/>
      <c r="Y412" s="225"/>
      <c r="Z412" s="225"/>
    </row>
    <row r="413" spans="1:26" ht="15.75" customHeight="1">
      <c r="A413" s="224"/>
      <c r="B413" s="225"/>
      <c r="C413" s="225"/>
      <c r="D413" s="224"/>
      <c r="E413" s="225"/>
      <c r="F413" s="225"/>
      <c r="G413" s="225"/>
      <c r="H413" s="225"/>
      <c r="I413" s="225"/>
      <c r="J413" s="225"/>
      <c r="K413" s="225"/>
      <c r="L413" s="225"/>
      <c r="M413" s="224"/>
      <c r="N413" s="225"/>
      <c r="O413" s="225"/>
      <c r="P413" s="225"/>
      <c r="Q413" s="225"/>
      <c r="R413" s="225"/>
      <c r="S413" s="225"/>
      <c r="T413" s="225"/>
      <c r="U413" s="225"/>
      <c r="V413" s="225"/>
      <c r="W413" s="225"/>
      <c r="X413" s="225"/>
      <c r="Y413" s="225"/>
      <c r="Z413" s="225"/>
    </row>
    <row r="414" spans="1:26" ht="15.75" customHeight="1">
      <c r="A414" s="224"/>
      <c r="B414" s="225"/>
      <c r="C414" s="225"/>
      <c r="D414" s="224"/>
      <c r="E414" s="225"/>
      <c r="F414" s="225"/>
      <c r="G414" s="225"/>
      <c r="H414" s="225"/>
      <c r="I414" s="225"/>
      <c r="J414" s="225"/>
      <c r="K414" s="225"/>
      <c r="L414" s="225"/>
      <c r="M414" s="224"/>
      <c r="N414" s="225"/>
      <c r="O414" s="225"/>
      <c r="P414" s="225"/>
      <c r="Q414" s="225"/>
      <c r="R414" s="225"/>
      <c r="S414" s="225"/>
      <c r="T414" s="225"/>
      <c r="U414" s="225"/>
      <c r="V414" s="225"/>
      <c r="W414" s="225"/>
      <c r="X414" s="225"/>
      <c r="Y414" s="225"/>
      <c r="Z414" s="225"/>
    </row>
    <row r="415" spans="1:26" ht="15.75" customHeight="1">
      <c r="A415" s="224"/>
      <c r="B415" s="225"/>
      <c r="C415" s="225"/>
      <c r="D415" s="224"/>
      <c r="E415" s="225"/>
      <c r="F415" s="225"/>
      <c r="G415" s="225"/>
      <c r="H415" s="225"/>
      <c r="I415" s="225"/>
      <c r="J415" s="225"/>
      <c r="K415" s="225"/>
      <c r="L415" s="225"/>
      <c r="M415" s="224"/>
      <c r="N415" s="225"/>
      <c r="O415" s="225"/>
      <c r="P415" s="225"/>
      <c r="Q415" s="225"/>
      <c r="R415" s="225"/>
      <c r="S415" s="225"/>
      <c r="T415" s="225"/>
      <c r="U415" s="225"/>
      <c r="V415" s="225"/>
      <c r="W415" s="225"/>
      <c r="X415" s="225"/>
      <c r="Y415" s="225"/>
      <c r="Z415" s="225"/>
    </row>
    <row r="416" spans="1:26" ht="15.75" customHeight="1">
      <c r="A416" s="224"/>
      <c r="B416" s="225"/>
      <c r="C416" s="225"/>
      <c r="D416" s="224"/>
      <c r="E416" s="225"/>
      <c r="F416" s="225"/>
      <c r="G416" s="225"/>
      <c r="H416" s="225"/>
      <c r="I416" s="225"/>
      <c r="J416" s="225"/>
      <c r="K416" s="225"/>
      <c r="L416" s="225"/>
      <c r="M416" s="224"/>
      <c r="N416" s="225"/>
      <c r="O416" s="225"/>
      <c r="P416" s="225"/>
      <c r="Q416" s="225"/>
      <c r="R416" s="225"/>
      <c r="S416" s="225"/>
      <c r="T416" s="225"/>
      <c r="U416" s="225"/>
      <c r="V416" s="225"/>
      <c r="W416" s="225"/>
      <c r="X416" s="225"/>
      <c r="Y416" s="225"/>
      <c r="Z416" s="225"/>
    </row>
    <row r="417" spans="1:26" ht="15.75" customHeight="1">
      <c r="A417" s="224"/>
      <c r="B417" s="225"/>
      <c r="C417" s="225"/>
      <c r="D417" s="224"/>
      <c r="E417" s="225"/>
      <c r="F417" s="225"/>
      <c r="G417" s="225"/>
      <c r="H417" s="225"/>
      <c r="I417" s="225"/>
      <c r="J417" s="225"/>
      <c r="K417" s="225"/>
      <c r="L417" s="225"/>
      <c r="M417" s="224"/>
      <c r="N417" s="225"/>
      <c r="O417" s="225"/>
      <c r="P417" s="225"/>
      <c r="Q417" s="225"/>
      <c r="R417" s="225"/>
      <c r="S417" s="225"/>
      <c r="T417" s="225"/>
      <c r="U417" s="225"/>
      <c r="V417" s="225"/>
      <c r="W417" s="225"/>
      <c r="X417" s="225"/>
      <c r="Y417" s="225"/>
      <c r="Z417" s="225"/>
    </row>
    <row r="418" spans="1:26" ht="15.75" customHeight="1">
      <c r="A418" s="224"/>
      <c r="B418" s="225"/>
      <c r="C418" s="225"/>
      <c r="D418" s="224"/>
      <c r="E418" s="225"/>
      <c r="F418" s="225"/>
      <c r="G418" s="225"/>
      <c r="H418" s="225"/>
      <c r="I418" s="225"/>
      <c r="J418" s="225"/>
      <c r="K418" s="225"/>
      <c r="L418" s="225"/>
      <c r="M418" s="224"/>
      <c r="N418" s="225"/>
      <c r="O418" s="225"/>
      <c r="P418" s="225"/>
      <c r="Q418" s="225"/>
      <c r="R418" s="225"/>
      <c r="S418" s="225"/>
      <c r="T418" s="225"/>
      <c r="U418" s="225"/>
      <c r="V418" s="225"/>
      <c r="W418" s="225"/>
      <c r="X418" s="225"/>
      <c r="Y418" s="225"/>
      <c r="Z418" s="225"/>
    </row>
    <row r="419" spans="1:26" ht="15.75" customHeight="1">
      <c r="A419" s="224"/>
      <c r="B419" s="225"/>
      <c r="C419" s="225"/>
      <c r="D419" s="224"/>
      <c r="E419" s="225"/>
      <c r="F419" s="225"/>
      <c r="G419" s="225"/>
      <c r="H419" s="225"/>
      <c r="I419" s="225"/>
      <c r="J419" s="225"/>
      <c r="K419" s="225"/>
      <c r="L419" s="225"/>
      <c r="M419" s="224"/>
      <c r="N419" s="225"/>
      <c r="O419" s="225"/>
      <c r="P419" s="225"/>
      <c r="Q419" s="225"/>
      <c r="R419" s="225"/>
      <c r="S419" s="225"/>
      <c r="T419" s="225"/>
      <c r="U419" s="225"/>
      <c r="V419" s="225"/>
      <c r="W419" s="225"/>
      <c r="X419" s="225"/>
      <c r="Y419" s="225"/>
      <c r="Z419" s="225"/>
    </row>
    <row r="420" spans="1:26" ht="15.75" customHeight="1">
      <c r="A420" s="224"/>
      <c r="B420" s="225"/>
      <c r="C420" s="225"/>
      <c r="D420" s="224"/>
      <c r="E420" s="225"/>
      <c r="F420" s="225"/>
      <c r="G420" s="225"/>
      <c r="H420" s="225"/>
      <c r="I420" s="225"/>
      <c r="J420" s="225"/>
      <c r="K420" s="225"/>
      <c r="L420" s="225"/>
      <c r="M420" s="224"/>
      <c r="N420" s="225"/>
      <c r="O420" s="225"/>
      <c r="P420" s="225"/>
      <c r="Q420" s="225"/>
      <c r="R420" s="225"/>
      <c r="S420" s="225"/>
      <c r="T420" s="225"/>
      <c r="U420" s="225"/>
      <c r="V420" s="225"/>
      <c r="W420" s="225"/>
      <c r="X420" s="225"/>
      <c r="Y420" s="225"/>
      <c r="Z420" s="225"/>
    </row>
    <row r="421" spans="1:26" ht="15.75" customHeight="1">
      <c r="A421" s="224"/>
      <c r="B421" s="225"/>
      <c r="C421" s="225"/>
      <c r="D421" s="224"/>
      <c r="E421" s="225"/>
      <c r="F421" s="225"/>
      <c r="G421" s="225"/>
      <c r="H421" s="225"/>
      <c r="I421" s="225"/>
      <c r="J421" s="225"/>
      <c r="K421" s="225"/>
      <c r="L421" s="225"/>
      <c r="M421" s="224"/>
      <c r="N421" s="225"/>
      <c r="O421" s="225"/>
      <c r="P421" s="225"/>
      <c r="Q421" s="225"/>
      <c r="R421" s="225"/>
      <c r="S421" s="225"/>
      <c r="T421" s="225"/>
      <c r="U421" s="225"/>
      <c r="V421" s="225"/>
      <c r="W421" s="225"/>
      <c r="X421" s="225"/>
      <c r="Y421" s="225"/>
      <c r="Z421" s="225"/>
    </row>
    <row r="422" spans="1:26" ht="15.75" customHeight="1">
      <c r="A422" s="224"/>
      <c r="B422" s="225"/>
      <c r="C422" s="225"/>
      <c r="D422" s="224"/>
      <c r="E422" s="225"/>
      <c r="F422" s="225"/>
      <c r="G422" s="225"/>
      <c r="H422" s="225"/>
      <c r="I422" s="225"/>
      <c r="J422" s="225"/>
      <c r="K422" s="225"/>
      <c r="L422" s="225"/>
      <c r="M422" s="224"/>
      <c r="N422" s="225"/>
      <c r="O422" s="225"/>
      <c r="P422" s="225"/>
      <c r="Q422" s="225"/>
      <c r="R422" s="225"/>
      <c r="S422" s="225"/>
      <c r="T422" s="225"/>
      <c r="U422" s="225"/>
      <c r="V422" s="225"/>
      <c r="W422" s="225"/>
      <c r="X422" s="225"/>
      <c r="Y422" s="225"/>
      <c r="Z422" s="225"/>
    </row>
    <row r="423" spans="1:26" ht="15.75" customHeight="1">
      <c r="A423" s="224"/>
      <c r="B423" s="225"/>
      <c r="C423" s="225"/>
      <c r="D423" s="224"/>
      <c r="E423" s="225"/>
      <c r="F423" s="225"/>
      <c r="G423" s="225"/>
      <c r="H423" s="225"/>
      <c r="I423" s="225"/>
      <c r="J423" s="225"/>
      <c r="K423" s="225"/>
      <c r="L423" s="225"/>
      <c r="M423" s="224"/>
      <c r="N423" s="225"/>
      <c r="O423" s="225"/>
      <c r="P423" s="225"/>
      <c r="Q423" s="225"/>
      <c r="R423" s="225"/>
      <c r="S423" s="225"/>
      <c r="T423" s="225"/>
      <c r="U423" s="225"/>
      <c r="V423" s="225"/>
      <c r="W423" s="225"/>
      <c r="X423" s="225"/>
      <c r="Y423" s="225"/>
      <c r="Z423" s="225"/>
    </row>
    <row r="424" spans="1:26" ht="15.75" customHeight="1">
      <c r="A424" s="224"/>
      <c r="B424" s="225"/>
      <c r="C424" s="225"/>
      <c r="D424" s="224"/>
      <c r="E424" s="225"/>
      <c r="F424" s="225"/>
      <c r="G424" s="225"/>
      <c r="H424" s="225"/>
      <c r="I424" s="225"/>
      <c r="J424" s="225"/>
      <c r="K424" s="225"/>
      <c r="L424" s="225"/>
      <c r="M424" s="224"/>
      <c r="N424" s="225"/>
      <c r="O424" s="225"/>
      <c r="P424" s="225"/>
      <c r="Q424" s="225"/>
      <c r="R424" s="225"/>
      <c r="S424" s="225"/>
      <c r="T424" s="225"/>
      <c r="U424" s="225"/>
      <c r="V424" s="225"/>
      <c r="W424" s="225"/>
      <c r="X424" s="225"/>
      <c r="Y424" s="225"/>
      <c r="Z424" s="225"/>
    </row>
    <row r="425" spans="1:26" ht="15.75" customHeight="1">
      <c r="A425" s="224"/>
      <c r="B425" s="225"/>
      <c r="C425" s="225"/>
      <c r="D425" s="224"/>
      <c r="E425" s="225"/>
      <c r="F425" s="225"/>
      <c r="G425" s="225"/>
      <c r="H425" s="225"/>
      <c r="I425" s="225"/>
      <c r="J425" s="225"/>
      <c r="K425" s="225"/>
      <c r="L425" s="225"/>
      <c r="M425" s="224"/>
      <c r="N425" s="225"/>
      <c r="O425" s="225"/>
      <c r="P425" s="225"/>
      <c r="Q425" s="225"/>
      <c r="R425" s="225"/>
      <c r="S425" s="225"/>
      <c r="T425" s="225"/>
      <c r="U425" s="225"/>
      <c r="V425" s="225"/>
      <c r="W425" s="225"/>
      <c r="X425" s="225"/>
      <c r="Y425" s="225"/>
      <c r="Z425" s="225"/>
    </row>
    <row r="426" spans="1:26" ht="15.75" customHeight="1">
      <c r="A426" s="224"/>
      <c r="B426" s="225"/>
      <c r="C426" s="225"/>
      <c r="D426" s="224"/>
      <c r="E426" s="225"/>
      <c r="F426" s="225"/>
      <c r="G426" s="225"/>
      <c r="H426" s="225"/>
      <c r="I426" s="225"/>
      <c r="J426" s="225"/>
      <c r="K426" s="225"/>
      <c r="L426" s="225"/>
      <c r="M426" s="224"/>
      <c r="N426" s="225"/>
      <c r="O426" s="225"/>
      <c r="P426" s="225"/>
      <c r="Q426" s="225"/>
      <c r="R426" s="225"/>
      <c r="S426" s="225"/>
      <c r="T426" s="225"/>
      <c r="U426" s="225"/>
      <c r="V426" s="225"/>
      <c r="W426" s="225"/>
      <c r="X426" s="225"/>
      <c r="Y426" s="225"/>
      <c r="Z426" s="225"/>
    </row>
    <row r="427" spans="1:26" ht="15.75" customHeight="1">
      <c r="A427" s="224"/>
      <c r="B427" s="225"/>
      <c r="C427" s="225"/>
      <c r="D427" s="224"/>
      <c r="E427" s="225"/>
      <c r="F427" s="225"/>
      <c r="G427" s="225"/>
      <c r="H427" s="225"/>
      <c r="I427" s="225"/>
      <c r="J427" s="225"/>
      <c r="K427" s="225"/>
      <c r="L427" s="225"/>
      <c r="M427" s="224"/>
      <c r="N427" s="225"/>
      <c r="O427" s="225"/>
      <c r="P427" s="225"/>
      <c r="Q427" s="225"/>
      <c r="R427" s="225"/>
      <c r="S427" s="225"/>
      <c r="T427" s="225"/>
      <c r="U427" s="225"/>
      <c r="V427" s="225"/>
      <c r="W427" s="225"/>
      <c r="X427" s="225"/>
      <c r="Y427" s="225"/>
      <c r="Z427" s="225"/>
    </row>
    <row r="428" spans="1:26" ht="15.75" customHeight="1">
      <c r="A428" s="224"/>
      <c r="B428" s="225"/>
      <c r="C428" s="225"/>
      <c r="D428" s="224"/>
      <c r="E428" s="225"/>
      <c r="F428" s="225"/>
      <c r="G428" s="225"/>
      <c r="H428" s="225"/>
      <c r="I428" s="225"/>
      <c r="J428" s="225"/>
      <c r="K428" s="225"/>
      <c r="L428" s="225"/>
      <c r="M428" s="224"/>
      <c r="N428" s="225"/>
      <c r="O428" s="225"/>
      <c r="P428" s="225"/>
      <c r="Q428" s="225"/>
      <c r="R428" s="225"/>
      <c r="S428" s="225"/>
      <c r="T428" s="225"/>
      <c r="U428" s="225"/>
      <c r="V428" s="225"/>
      <c r="W428" s="225"/>
      <c r="X428" s="225"/>
      <c r="Y428" s="225"/>
      <c r="Z428" s="225"/>
    </row>
    <row r="429" spans="1:26" ht="15.75" customHeight="1">
      <c r="A429" s="224"/>
      <c r="B429" s="225"/>
      <c r="C429" s="225"/>
      <c r="D429" s="224"/>
      <c r="E429" s="225"/>
      <c r="F429" s="225"/>
      <c r="G429" s="225"/>
      <c r="H429" s="225"/>
      <c r="I429" s="225"/>
      <c r="J429" s="225"/>
      <c r="K429" s="225"/>
      <c r="L429" s="225"/>
      <c r="M429" s="224"/>
      <c r="N429" s="225"/>
      <c r="O429" s="225"/>
      <c r="P429" s="225"/>
      <c r="Q429" s="225"/>
      <c r="R429" s="225"/>
      <c r="S429" s="225"/>
      <c r="T429" s="225"/>
      <c r="U429" s="225"/>
      <c r="V429" s="225"/>
      <c r="W429" s="225"/>
      <c r="X429" s="225"/>
      <c r="Y429" s="225"/>
      <c r="Z429" s="225"/>
    </row>
    <row r="430" spans="1:26" ht="15.75" customHeight="1">
      <c r="A430" s="224"/>
      <c r="B430" s="225"/>
      <c r="C430" s="225"/>
      <c r="D430" s="224"/>
      <c r="E430" s="225"/>
      <c r="F430" s="225"/>
      <c r="G430" s="225"/>
      <c r="H430" s="225"/>
      <c r="I430" s="225"/>
      <c r="J430" s="225"/>
      <c r="K430" s="225"/>
      <c r="L430" s="225"/>
      <c r="M430" s="224"/>
      <c r="N430" s="225"/>
      <c r="O430" s="225"/>
      <c r="P430" s="225"/>
      <c r="Q430" s="225"/>
      <c r="R430" s="225"/>
      <c r="S430" s="225"/>
      <c r="T430" s="225"/>
      <c r="U430" s="225"/>
      <c r="V430" s="225"/>
      <c r="W430" s="225"/>
      <c r="X430" s="225"/>
      <c r="Y430" s="225"/>
      <c r="Z430" s="225"/>
    </row>
    <row r="431" spans="1:26" ht="15.75" customHeight="1">
      <c r="A431" s="224"/>
      <c r="B431" s="225"/>
      <c r="C431" s="225"/>
      <c r="D431" s="224"/>
      <c r="E431" s="225"/>
      <c r="F431" s="225"/>
      <c r="G431" s="225"/>
      <c r="H431" s="225"/>
      <c r="I431" s="225"/>
      <c r="J431" s="225"/>
      <c r="K431" s="225"/>
      <c r="L431" s="225"/>
      <c r="M431" s="224"/>
      <c r="N431" s="225"/>
      <c r="O431" s="225"/>
      <c r="P431" s="225"/>
      <c r="Q431" s="225"/>
      <c r="R431" s="225"/>
      <c r="S431" s="225"/>
      <c r="T431" s="225"/>
      <c r="U431" s="225"/>
      <c r="V431" s="225"/>
      <c r="W431" s="225"/>
      <c r="X431" s="225"/>
      <c r="Y431" s="225"/>
      <c r="Z431" s="225"/>
    </row>
    <row r="432" spans="1:26" ht="15.75" customHeight="1">
      <c r="A432" s="224"/>
      <c r="B432" s="225"/>
      <c r="C432" s="225"/>
      <c r="D432" s="224"/>
      <c r="E432" s="225"/>
      <c r="F432" s="225"/>
      <c r="G432" s="225"/>
      <c r="H432" s="225"/>
      <c r="I432" s="225"/>
      <c r="J432" s="225"/>
      <c r="K432" s="225"/>
      <c r="L432" s="225"/>
      <c r="M432" s="224"/>
      <c r="N432" s="225"/>
      <c r="O432" s="225"/>
      <c r="P432" s="225"/>
      <c r="Q432" s="225"/>
      <c r="R432" s="225"/>
      <c r="S432" s="225"/>
      <c r="T432" s="225"/>
      <c r="U432" s="225"/>
      <c r="V432" s="225"/>
      <c r="W432" s="225"/>
      <c r="X432" s="225"/>
      <c r="Y432" s="225"/>
      <c r="Z432" s="225"/>
    </row>
    <row r="433" spans="1:26" ht="15.75" customHeight="1">
      <c r="A433" s="224"/>
      <c r="B433" s="225"/>
      <c r="C433" s="225"/>
      <c r="D433" s="224"/>
      <c r="E433" s="225"/>
      <c r="F433" s="225"/>
      <c r="G433" s="225"/>
      <c r="H433" s="225"/>
      <c r="I433" s="225"/>
      <c r="J433" s="225"/>
      <c r="K433" s="225"/>
      <c r="L433" s="225"/>
      <c r="M433" s="224"/>
      <c r="N433" s="225"/>
      <c r="O433" s="225"/>
      <c r="P433" s="225"/>
      <c r="Q433" s="225"/>
      <c r="R433" s="225"/>
      <c r="S433" s="225"/>
      <c r="T433" s="225"/>
      <c r="U433" s="225"/>
      <c r="V433" s="225"/>
      <c r="W433" s="225"/>
      <c r="X433" s="225"/>
      <c r="Y433" s="225"/>
      <c r="Z433" s="225"/>
    </row>
    <row r="434" spans="1:26" ht="15.75" customHeight="1">
      <c r="A434" s="224"/>
      <c r="B434" s="225"/>
      <c r="C434" s="225"/>
      <c r="D434" s="224"/>
      <c r="E434" s="225"/>
      <c r="F434" s="225"/>
      <c r="G434" s="225"/>
      <c r="H434" s="225"/>
      <c r="I434" s="225"/>
      <c r="J434" s="225"/>
      <c r="K434" s="225"/>
      <c r="L434" s="225"/>
      <c r="M434" s="224"/>
      <c r="N434" s="225"/>
      <c r="O434" s="225"/>
      <c r="P434" s="225"/>
      <c r="Q434" s="225"/>
      <c r="R434" s="225"/>
      <c r="S434" s="225"/>
      <c r="T434" s="225"/>
      <c r="U434" s="225"/>
      <c r="V434" s="225"/>
      <c r="W434" s="225"/>
      <c r="X434" s="225"/>
      <c r="Y434" s="225"/>
      <c r="Z434" s="225"/>
    </row>
    <row r="435" spans="1:26" ht="15.75" customHeight="1">
      <c r="A435" s="224"/>
      <c r="B435" s="225"/>
      <c r="C435" s="225"/>
      <c r="D435" s="224"/>
      <c r="E435" s="225"/>
      <c r="F435" s="225"/>
      <c r="G435" s="225"/>
      <c r="H435" s="225"/>
      <c r="I435" s="225"/>
      <c r="J435" s="225"/>
      <c r="K435" s="225"/>
      <c r="L435" s="225"/>
      <c r="M435" s="224"/>
      <c r="N435" s="225"/>
      <c r="O435" s="225"/>
      <c r="P435" s="225"/>
      <c r="Q435" s="225"/>
      <c r="R435" s="225"/>
      <c r="S435" s="225"/>
      <c r="T435" s="225"/>
      <c r="U435" s="225"/>
      <c r="V435" s="225"/>
      <c r="W435" s="225"/>
      <c r="X435" s="225"/>
      <c r="Y435" s="225"/>
      <c r="Z435" s="225"/>
    </row>
    <row r="436" spans="1:26" ht="15.75" customHeight="1">
      <c r="A436" s="224"/>
      <c r="B436" s="225"/>
      <c r="C436" s="225"/>
      <c r="D436" s="224"/>
      <c r="E436" s="225"/>
      <c r="F436" s="225"/>
      <c r="G436" s="225"/>
      <c r="H436" s="225"/>
      <c r="I436" s="225"/>
      <c r="J436" s="225"/>
      <c r="K436" s="225"/>
      <c r="L436" s="225"/>
      <c r="M436" s="224"/>
      <c r="N436" s="225"/>
      <c r="O436" s="225"/>
      <c r="P436" s="225"/>
      <c r="Q436" s="225"/>
      <c r="R436" s="225"/>
      <c r="S436" s="225"/>
      <c r="T436" s="225"/>
      <c r="U436" s="225"/>
      <c r="V436" s="225"/>
      <c r="W436" s="225"/>
      <c r="X436" s="225"/>
      <c r="Y436" s="225"/>
      <c r="Z436" s="225"/>
    </row>
    <row r="437" spans="1:26" ht="15.75" customHeight="1">
      <c r="A437" s="224"/>
      <c r="B437" s="225"/>
      <c r="C437" s="225"/>
      <c r="D437" s="224"/>
      <c r="E437" s="225"/>
      <c r="F437" s="225"/>
      <c r="G437" s="225"/>
      <c r="H437" s="225"/>
      <c r="I437" s="225"/>
      <c r="J437" s="225"/>
      <c r="K437" s="225"/>
      <c r="L437" s="225"/>
      <c r="M437" s="224"/>
      <c r="N437" s="225"/>
      <c r="O437" s="225"/>
      <c r="P437" s="225"/>
      <c r="Q437" s="225"/>
      <c r="R437" s="225"/>
      <c r="S437" s="225"/>
      <c r="T437" s="225"/>
      <c r="U437" s="225"/>
      <c r="V437" s="225"/>
      <c r="W437" s="225"/>
      <c r="X437" s="225"/>
      <c r="Y437" s="225"/>
      <c r="Z437" s="225"/>
    </row>
    <row r="438" spans="1:26" ht="15.75" customHeight="1">
      <c r="A438" s="224"/>
      <c r="B438" s="225"/>
      <c r="C438" s="225"/>
      <c r="D438" s="224"/>
      <c r="E438" s="225"/>
      <c r="F438" s="225"/>
      <c r="G438" s="225"/>
      <c r="H438" s="225"/>
      <c r="I438" s="225"/>
      <c r="J438" s="225"/>
      <c r="K438" s="225"/>
      <c r="L438" s="225"/>
      <c r="M438" s="224"/>
      <c r="N438" s="225"/>
      <c r="O438" s="225"/>
      <c r="P438" s="225"/>
      <c r="Q438" s="225"/>
      <c r="R438" s="225"/>
      <c r="S438" s="225"/>
      <c r="T438" s="225"/>
      <c r="U438" s="225"/>
      <c r="V438" s="225"/>
      <c r="W438" s="225"/>
      <c r="X438" s="225"/>
      <c r="Y438" s="225"/>
      <c r="Z438" s="225"/>
    </row>
    <row r="439" spans="1:26" ht="15.75" customHeight="1">
      <c r="A439" s="224"/>
      <c r="B439" s="225"/>
      <c r="C439" s="225"/>
      <c r="D439" s="224"/>
      <c r="E439" s="225"/>
      <c r="F439" s="225"/>
      <c r="G439" s="225"/>
      <c r="H439" s="225"/>
      <c r="I439" s="225"/>
      <c r="J439" s="225"/>
      <c r="K439" s="225"/>
      <c r="L439" s="225"/>
      <c r="M439" s="224"/>
      <c r="N439" s="225"/>
      <c r="O439" s="225"/>
      <c r="P439" s="225"/>
      <c r="Q439" s="225"/>
      <c r="R439" s="225"/>
      <c r="S439" s="225"/>
      <c r="T439" s="225"/>
      <c r="U439" s="225"/>
      <c r="V439" s="225"/>
      <c r="W439" s="225"/>
      <c r="X439" s="225"/>
      <c r="Y439" s="225"/>
      <c r="Z439" s="225"/>
    </row>
    <row r="440" spans="1:26" ht="15.75" customHeight="1">
      <c r="A440" s="224"/>
      <c r="B440" s="225"/>
      <c r="C440" s="225"/>
      <c r="D440" s="224"/>
      <c r="E440" s="225"/>
      <c r="F440" s="225"/>
      <c r="G440" s="225"/>
      <c r="H440" s="225"/>
      <c r="I440" s="225"/>
      <c r="J440" s="225"/>
      <c r="K440" s="225"/>
      <c r="L440" s="225"/>
      <c r="M440" s="224"/>
      <c r="N440" s="225"/>
      <c r="O440" s="225"/>
      <c r="P440" s="225"/>
      <c r="Q440" s="225"/>
      <c r="R440" s="225"/>
      <c r="S440" s="225"/>
      <c r="T440" s="225"/>
      <c r="U440" s="225"/>
      <c r="V440" s="225"/>
      <c r="W440" s="225"/>
      <c r="X440" s="225"/>
      <c r="Y440" s="225"/>
      <c r="Z440" s="225"/>
    </row>
    <row r="441" spans="1:26" ht="15.75" customHeight="1">
      <c r="A441" s="224"/>
      <c r="B441" s="225"/>
      <c r="C441" s="225"/>
      <c r="D441" s="224"/>
      <c r="E441" s="225"/>
      <c r="F441" s="225"/>
      <c r="G441" s="225"/>
      <c r="H441" s="225"/>
      <c r="I441" s="225"/>
      <c r="J441" s="225"/>
      <c r="K441" s="225"/>
      <c r="L441" s="225"/>
      <c r="M441" s="224"/>
      <c r="N441" s="225"/>
      <c r="O441" s="225"/>
      <c r="P441" s="225"/>
      <c r="Q441" s="225"/>
      <c r="R441" s="225"/>
      <c r="S441" s="225"/>
      <c r="T441" s="225"/>
      <c r="U441" s="225"/>
      <c r="V441" s="225"/>
      <c r="W441" s="225"/>
      <c r="X441" s="225"/>
      <c r="Y441" s="225"/>
      <c r="Z441" s="225"/>
    </row>
    <row r="442" spans="1:26" ht="15.75" customHeight="1">
      <c r="A442" s="224"/>
      <c r="B442" s="225"/>
      <c r="C442" s="225"/>
      <c r="D442" s="224"/>
      <c r="E442" s="225"/>
      <c r="F442" s="225"/>
      <c r="G442" s="225"/>
      <c r="H442" s="225"/>
      <c r="I442" s="225"/>
      <c r="J442" s="225"/>
      <c r="K442" s="225"/>
      <c r="L442" s="225"/>
      <c r="M442" s="224"/>
      <c r="N442" s="225"/>
      <c r="O442" s="225"/>
      <c r="P442" s="225"/>
      <c r="Q442" s="225"/>
      <c r="R442" s="225"/>
      <c r="S442" s="225"/>
      <c r="T442" s="225"/>
      <c r="U442" s="225"/>
      <c r="V442" s="225"/>
      <c r="W442" s="225"/>
      <c r="X442" s="225"/>
      <c r="Y442" s="225"/>
      <c r="Z442" s="225"/>
    </row>
    <row r="443" spans="1:26" ht="15.75" customHeight="1">
      <c r="A443" s="224"/>
      <c r="B443" s="225"/>
      <c r="C443" s="225"/>
      <c r="D443" s="224"/>
      <c r="E443" s="225"/>
      <c r="F443" s="225"/>
      <c r="G443" s="225"/>
      <c r="H443" s="225"/>
      <c r="I443" s="225"/>
      <c r="J443" s="225"/>
      <c r="K443" s="225"/>
      <c r="L443" s="225"/>
      <c r="M443" s="224"/>
      <c r="N443" s="225"/>
      <c r="O443" s="225"/>
      <c r="P443" s="225"/>
      <c r="Q443" s="225"/>
      <c r="R443" s="225"/>
      <c r="S443" s="225"/>
      <c r="T443" s="225"/>
      <c r="U443" s="225"/>
      <c r="V443" s="225"/>
      <c r="W443" s="225"/>
      <c r="X443" s="225"/>
      <c r="Y443" s="225"/>
      <c r="Z443" s="225"/>
    </row>
    <row r="444" spans="1:26" ht="15.75" customHeight="1">
      <c r="A444" s="224"/>
      <c r="B444" s="225"/>
      <c r="C444" s="225"/>
      <c r="D444" s="224"/>
      <c r="E444" s="225"/>
      <c r="F444" s="225"/>
      <c r="G444" s="225"/>
      <c r="H444" s="225"/>
      <c r="I444" s="225"/>
      <c r="J444" s="225"/>
      <c r="K444" s="225"/>
      <c r="L444" s="225"/>
      <c r="M444" s="224"/>
      <c r="N444" s="225"/>
      <c r="O444" s="225"/>
      <c r="P444" s="225"/>
      <c r="Q444" s="225"/>
      <c r="R444" s="225"/>
      <c r="S444" s="225"/>
      <c r="T444" s="225"/>
      <c r="U444" s="225"/>
      <c r="V444" s="225"/>
      <c r="W444" s="225"/>
      <c r="X444" s="225"/>
      <c r="Y444" s="225"/>
      <c r="Z444" s="225"/>
    </row>
    <row r="445" spans="1:26" ht="15.75" customHeight="1">
      <c r="A445" s="224"/>
      <c r="B445" s="225"/>
      <c r="C445" s="225"/>
      <c r="D445" s="224"/>
      <c r="E445" s="225"/>
      <c r="F445" s="225"/>
      <c r="G445" s="225"/>
      <c r="H445" s="225"/>
      <c r="I445" s="225"/>
      <c r="J445" s="225"/>
      <c r="K445" s="225"/>
      <c r="L445" s="225"/>
      <c r="M445" s="224"/>
      <c r="N445" s="225"/>
      <c r="O445" s="225"/>
      <c r="P445" s="225"/>
      <c r="Q445" s="225"/>
      <c r="R445" s="225"/>
      <c r="S445" s="225"/>
      <c r="T445" s="225"/>
      <c r="U445" s="225"/>
      <c r="V445" s="225"/>
      <c r="W445" s="225"/>
      <c r="X445" s="225"/>
      <c r="Y445" s="225"/>
      <c r="Z445" s="225"/>
    </row>
    <row r="446" spans="1:26" ht="15.75" customHeight="1">
      <c r="A446" s="224"/>
      <c r="B446" s="225"/>
      <c r="C446" s="225"/>
      <c r="D446" s="224"/>
      <c r="E446" s="225"/>
      <c r="F446" s="225"/>
      <c r="G446" s="225"/>
      <c r="H446" s="225"/>
      <c r="I446" s="225"/>
      <c r="J446" s="225"/>
      <c r="K446" s="225"/>
      <c r="L446" s="225"/>
      <c r="M446" s="224"/>
      <c r="N446" s="225"/>
      <c r="O446" s="225"/>
      <c r="P446" s="225"/>
      <c r="Q446" s="225"/>
      <c r="R446" s="225"/>
      <c r="S446" s="225"/>
      <c r="T446" s="225"/>
      <c r="U446" s="225"/>
      <c r="V446" s="225"/>
      <c r="W446" s="225"/>
      <c r="X446" s="225"/>
      <c r="Y446" s="225"/>
      <c r="Z446" s="225"/>
    </row>
    <row r="447" spans="1:26" ht="15.75" customHeight="1">
      <c r="A447" s="224"/>
      <c r="B447" s="225"/>
      <c r="C447" s="225"/>
      <c r="D447" s="224"/>
      <c r="E447" s="225"/>
      <c r="F447" s="225"/>
      <c r="G447" s="225"/>
      <c r="H447" s="225"/>
      <c r="I447" s="225"/>
      <c r="J447" s="225"/>
      <c r="K447" s="225"/>
      <c r="L447" s="225"/>
      <c r="M447" s="224"/>
      <c r="N447" s="225"/>
      <c r="O447" s="225"/>
      <c r="P447" s="225"/>
      <c r="Q447" s="225"/>
      <c r="R447" s="225"/>
      <c r="S447" s="225"/>
      <c r="T447" s="225"/>
      <c r="U447" s="225"/>
      <c r="V447" s="225"/>
      <c r="W447" s="225"/>
      <c r="X447" s="225"/>
      <c r="Y447" s="225"/>
      <c r="Z447" s="225"/>
    </row>
    <row r="448" spans="1:26" ht="15.75" customHeight="1">
      <c r="A448" s="224"/>
      <c r="B448" s="225"/>
      <c r="C448" s="225"/>
      <c r="D448" s="224"/>
      <c r="E448" s="225"/>
      <c r="F448" s="225"/>
      <c r="G448" s="225"/>
      <c r="H448" s="225"/>
      <c r="I448" s="225"/>
      <c r="J448" s="225"/>
      <c r="K448" s="225"/>
      <c r="L448" s="225"/>
      <c r="M448" s="224"/>
      <c r="N448" s="225"/>
      <c r="O448" s="225"/>
      <c r="P448" s="225"/>
      <c r="Q448" s="225"/>
      <c r="R448" s="225"/>
      <c r="S448" s="225"/>
      <c r="T448" s="225"/>
      <c r="U448" s="225"/>
      <c r="V448" s="225"/>
      <c r="W448" s="225"/>
      <c r="X448" s="225"/>
      <c r="Y448" s="225"/>
      <c r="Z448" s="225"/>
    </row>
    <row r="449" spans="1:26" ht="15.75" customHeight="1">
      <c r="A449" s="224"/>
      <c r="B449" s="225"/>
      <c r="C449" s="225"/>
      <c r="D449" s="224"/>
      <c r="E449" s="225"/>
      <c r="F449" s="225"/>
      <c r="G449" s="225"/>
      <c r="H449" s="225"/>
      <c r="I449" s="225"/>
      <c r="J449" s="225"/>
      <c r="K449" s="225"/>
      <c r="L449" s="225"/>
      <c r="M449" s="224"/>
      <c r="N449" s="225"/>
      <c r="O449" s="225"/>
      <c r="P449" s="225"/>
      <c r="Q449" s="225"/>
      <c r="R449" s="225"/>
      <c r="S449" s="225"/>
      <c r="T449" s="225"/>
      <c r="U449" s="225"/>
      <c r="V449" s="225"/>
      <c r="W449" s="225"/>
      <c r="X449" s="225"/>
      <c r="Y449" s="225"/>
      <c r="Z449" s="225"/>
    </row>
    <row r="450" spans="1:26" ht="15.75" customHeight="1">
      <c r="A450" s="224"/>
      <c r="B450" s="225"/>
      <c r="C450" s="225"/>
      <c r="D450" s="224"/>
      <c r="E450" s="225"/>
      <c r="F450" s="225"/>
      <c r="G450" s="225"/>
      <c r="H450" s="225"/>
      <c r="I450" s="225"/>
      <c r="J450" s="225"/>
      <c r="K450" s="225"/>
      <c r="L450" s="225"/>
      <c r="M450" s="224"/>
      <c r="N450" s="225"/>
      <c r="O450" s="225"/>
      <c r="P450" s="225"/>
      <c r="Q450" s="225"/>
      <c r="R450" s="225"/>
      <c r="S450" s="225"/>
      <c r="T450" s="225"/>
      <c r="U450" s="225"/>
      <c r="V450" s="225"/>
      <c r="W450" s="225"/>
      <c r="X450" s="225"/>
      <c r="Y450" s="225"/>
      <c r="Z450" s="225"/>
    </row>
    <row r="451" spans="1:26" ht="15.75" customHeight="1">
      <c r="A451" s="224"/>
      <c r="B451" s="225"/>
      <c r="C451" s="225"/>
      <c r="D451" s="224"/>
      <c r="E451" s="225"/>
      <c r="F451" s="225"/>
      <c r="G451" s="225"/>
      <c r="H451" s="225"/>
      <c r="I451" s="225"/>
      <c r="J451" s="225"/>
      <c r="K451" s="225"/>
      <c r="L451" s="225"/>
      <c r="M451" s="224"/>
      <c r="N451" s="225"/>
      <c r="O451" s="225"/>
      <c r="P451" s="225"/>
      <c r="Q451" s="225"/>
      <c r="R451" s="225"/>
      <c r="S451" s="225"/>
      <c r="T451" s="225"/>
      <c r="U451" s="225"/>
      <c r="V451" s="225"/>
      <c r="W451" s="225"/>
      <c r="X451" s="225"/>
      <c r="Y451" s="225"/>
      <c r="Z451" s="225"/>
    </row>
    <row r="452" spans="1:26" ht="15.75" customHeight="1">
      <c r="A452" s="224"/>
      <c r="B452" s="225"/>
      <c r="C452" s="225"/>
      <c r="D452" s="224"/>
      <c r="E452" s="225"/>
      <c r="F452" s="225"/>
      <c r="G452" s="225"/>
      <c r="H452" s="225"/>
      <c r="I452" s="225"/>
      <c r="J452" s="225"/>
      <c r="K452" s="225"/>
      <c r="L452" s="225"/>
      <c r="M452" s="224"/>
      <c r="N452" s="225"/>
      <c r="O452" s="225"/>
      <c r="P452" s="225"/>
      <c r="Q452" s="225"/>
      <c r="R452" s="225"/>
      <c r="S452" s="225"/>
      <c r="T452" s="225"/>
      <c r="U452" s="225"/>
      <c r="V452" s="225"/>
      <c r="W452" s="225"/>
      <c r="X452" s="225"/>
      <c r="Y452" s="225"/>
      <c r="Z452" s="225"/>
    </row>
    <row r="453" spans="1:26" ht="15.75" customHeight="1">
      <c r="A453" s="224"/>
      <c r="B453" s="225"/>
      <c r="C453" s="225"/>
      <c r="D453" s="224"/>
      <c r="E453" s="225"/>
      <c r="F453" s="225"/>
      <c r="G453" s="225"/>
      <c r="H453" s="225"/>
      <c r="I453" s="225"/>
      <c r="J453" s="225"/>
      <c r="K453" s="225"/>
      <c r="L453" s="225"/>
      <c r="M453" s="224"/>
      <c r="N453" s="225"/>
      <c r="O453" s="225"/>
      <c r="P453" s="225"/>
      <c r="Q453" s="225"/>
      <c r="R453" s="225"/>
      <c r="S453" s="225"/>
      <c r="T453" s="225"/>
      <c r="U453" s="225"/>
      <c r="V453" s="225"/>
      <c r="W453" s="225"/>
      <c r="X453" s="225"/>
      <c r="Y453" s="225"/>
      <c r="Z453" s="225"/>
    </row>
    <row r="454" spans="1:26" ht="15.75" customHeight="1">
      <c r="A454" s="224"/>
      <c r="B454" s="225"/>
      <c r="C454" s="225"/>
      <c r="D454" s="224"/>
      <c r="E454" s="225"/>
      <c r="F454" s="225"/>
      <c r="G454" s="225"/>
      <c r="H454" s="225"/>
      <c r="I454" s="225"/>
      <c r="J454" s="225"/>
      <c r="K454" s="225"/>
      <c r="L454" s="225"/>
      <c r="M454" s="224"/>
      <c r="N454" s="225"/>
      <c r="O454" s="225"/>
      <c r="P454" s="225"/>
      <c r="Q454" s="225"/>
      <c r="R454" s="225"/>
      <c r="S454" s="225"/>
      <c r="T454" s="225"/>
      <c r="U454" s="225"/>
      <c r="V454" s="225"/>
      <c r="W454" s="225"/>
      <c r="X454" s="225"/>
      <c r="Y454" s="225"/>
      <c r="Z454" s="225"/>
    </row>
    <row r="455" spans="1:26" ht="15.75" customHeight="1">
      <c r="A455" s="224"/>
      <c r="B455" s="225"/>
      <c r="C455" s="225"/>
      <c r="D455" s="224"/>
      <c r="E455" s="225"/>
      <c r="F455" s="225"/>
      <c r="G455" s="225"/>
      <c r="H455" s="225"/>
      <c r="I455" s="225"/>
      <c r="J455" s="225"/>
      <c r="K455" s="225"/>
      <c r="L455" s="225"/>
      <c r="M455" s="224"/>
      <c r="N455" s="225"/>
      <c r="O455" s="225"/>
      <c r="P455" s="225"/>
      <c r="Q455" s="225"/>
      <c r="R455" s="225"/>
      <c r="S455" s="225"/>
      <c r="T455" s="225"/>
      <c r="U455" s="225"/>
      <c r="V455" s="225"/>
      <c r="W455" s="225"/>
      <c r="X455" s="225"/>
      <c r="Y455" s="225"/>
      <c r="Z455" s="225"/>
    </row>
    <row r="456" spans="1:26" ht="15.75" customHeight="1">
      <c r="A456" s="224"/>
      <c r="B456" s="225"/>
      <c r="C456" s="225"/>
      <c r="D456" s="224"/>
      <c r="E456" s="225"/>
      <c r="F456" s="225"/>
      <c r="G456" s="225"/>
      <c r="H456" s="225"/>
      <c r="I456" s="225"/>
      <c r="J456" s="225"/>
      <c r="K456" s="225"/>
      <c r="L456" s="225"/>
      <c r="M456" s="224"/>
      <c r="N456" s="225"/>
      <c r="O456" s="225"/>
      <c r="P456" s="225"/>
      <c r="Q456" s="225"/>
      <c r="R456" s="225"/>
      <c r="S456" s="225"/>
      <c r="T456" s="225"/>
      <c r="U456" s="225"/>
      <c r="V456" s="225"/>
      <c r="W456" s="225"/>
      <c r="X456" s="225"/>
      <c r="Y456" s="225"/>
      <c r="Z456" s="225"/>
    </row>
    <row r="457" spans="1:26" ht="15.75" customHeight="1">
      <c r="A457" s="224"/>
      <c r="B457" s="225"/>
      <c r="C457" s="225"/>
      <c r="D457" s="224"/>
      <c r="E457" s="225"/>
      <c r="F457" s="225"/>
      <c r="G457" s="225"/>
      <c r="H457" s="225"/>
      <c r="I457" s="225"/>
      <c r="J457" s="225"/>
      <c r="K457" s="225"/>
      <c r="L457" s="225"/>
      <c r="M457" s="224"/>
      <c r="N457" s="225"/>
      <c r="O457" s="225"/>
      <c r="P457" s="225"/>
      <c r="Q457" s="225"/>
      <c r="R457" s="225"/>
      <c r="S457" s="225"/>
      <c r="T457" s="225"/>
      <c r="U457" s="225"/>
      <c r="V457" s="225"/>
      <c r="W457" s="225"/>
      <c r="X457" s="225"/>
      <c r="Y457" s="225"/>
      <c r="Z457" s="225"/>
    </row>
    <row r="458" spans="1:26" ht="15.75" customHeight="1">
      <c r="A458" s="224"/>
      <c r="B458" s="225"/>
      <c r="C458" s="225"/>
      <c r="D458" s="224"/>
      <c r="E458" s="225"/>
      <c r="F458" s="225"/>
      <c r="G458" s="225"/>
      <c r="H458" s="225"/>
      <c r="I458" s="225"/>
      <c r="J458" s="225"/>
      <c r="K458" s="225"/>
      <c r="L458" s="225"/>
      <c r="M458" s="224"/>
      <c r="N458" s="225"/>
      <c r="O458" s="225"/>
      <c r="P458" s="225"/>
      <c r="Q458" s="225"/>
      <c r="R458" s="225"/>
      <c r="S458" s="225"/>
      <c r="T458" s="225"/>
      <c r="U458" s="225"/>
      <c r="V458" s="225"/>
      <c r="W458" s="225"/>
      <c r="X458" s="225"/>
      <c r="Y458" s="225"/>
      <c r="Z458" s="225"/>
    </row>
    <row r="459" spans="1:26" ht="15.75" customHeight="1">
      <c r="A459" s="224"/>
      <c r="B459" s="225"/>
      <c r="C459" s="225"/>
      <c r="D459" s="224"/>
      <c r="E459" s="225"/>
      <c r="F459" s="225"/>
      <c r="G459" s="225"/>
      <c r="H459" s="225"/>
      <c r="I459" s="225"/>
      <c r="J459" s="225"/>
      <c r="K459" s="225"/>
      <c r="L459" s="225"/>
      <c r="M459" s="224"/>
      <c r="N459" s="225"/>
      <c r="O459" s="225"/>
      <c r="P459" s="225"/>
      <c r="Q459" s="225"/>
      <c r="R459" s="225"/>
      <c r="S459" s="225"/>
      <c r="T459" s="225"/>
      <c r="U459" s="225"/>
      <c r="V459" s="225"/>
      <c r="W459" s="225"/>
      <c r="X459" s="225"/>
      <c r="Y459" s="225"/>
      <c r="Z459" s="225"/>
    </row>
    <row r="460" spans="1:26" ht="15.75" customHeight="1">
      <c r="A460" s="224"/>
      <c r="B460" s="225"/>
      <c r="C460" s="225"/>
      <c r="D460" s="224"/>
      <c r="E460" s="225"/>
      <c r="F460" s="225"/>
      <c r="G460" s="225"/>
      <c r="H460" s="225"/>
      <c r="I460" s="225"/>
      <c r="J460" s="225"/>
      <c r="K460" s="225"/>
      <c r="L460" s="225"/>
      <c r="M460" s="224"/>
      <c r="N460" s="225"/>
      <c r="O460" s="225"/>
      <c r="P460" s="225"/>
      <c r="Q460" s="225"/>
      <c r="R460" s="225"/>
      <c r="S460" s="225"/>
      <c r="T460" s="225"/>
      <c r="U460" s="225"/>
      <c r="V460" s="225"/>
      <c r="W460" s="225"/>
      <c r="X460" s="225"/>
      <c r="Y460" s="225"/>
      <c r="Z460" s="225"/>
    </row>
    <row r="461" spans="1:26" ht="15.75" customHeight="1">
      <c r="A461" s="224"/>
      <c r="B461" s="225"/>
      <c r="C461" s="225"/>
      <c r="D461" s="224"/>
      <c r="E461" s="225"/>
      <c r="F461" s="225"/>
      <c r="G461" s="225"/>
      <c r="H461" s="225"/>
      <c r="I461" s="225"/>
      <c r="J461" s="225"/>
      <c r="K461" s="225"/>
      <c r="L461" s="225"/>
      <c r="M461" s="224"/>
      <c r="N461" s="225"/>
      <c r="O461" s="225"/>
      <c r="P461" s="225"/>
      <c r="Q461" s="225"/>
      <c r="R461" s="225"/>
      <c r="S461" s="225"/>
      <c r="T461" s="225"/>
      <c r="U461" s="225"/>
      <c r="V461" s="225"/>
      <c r="W461" s="225"/>
      <c r="X461" s="225"/>
      <c r="Y461" s="225"/>
      <c r="Z461" s="225"/>
    </row>
    <row r="462" spans="1:26" ht="15.75" customHeight="1">
      <c r="A462" s="224"/>
      <c r="B462" s="225"/>
      <c r="C462" s="225"/>
      <c r="D462" s="224"/>
      <c r="E462" s="225"/>
      <c r="F462" s="225"/>
      <c r="G462" s="225"/>
      <c r="H462" s="225"/>
      <c r="I462" s="225"/>
      <c r="J462" s="225"/>
      <c r="K462" s="225"/>
      <c r="L462" s="225"/>
      <c r="M462" s="224"/>
      <c r="N462" s="225"/>
      <c r="O462" s="225"/>
      <c r="P462" s="225"/>
      <c r="Q462" s="225"/>
      <c r="R462" s="225"/>
      <c r="S462" s="225"/>
      <c r="T462" s="225"/>
      <c r="U462" s="225"/>
      <c r="V462" s="225"/>
      <c r="W462" s="225"/>
      <c r="X462" s="225"/>
      <c r="Y462" s="225"/>
      <c r="Z462" s="225"/>
    </row>
    <row r="463" spans="1:26" ht="15.75" customHeight="1">
      <c r="A463" s="224"/>
      <c r="B463" s="225"/>
      <c r="C463" s="225"/>
      <c r="D463" s="224"/>
      <c r="E463" s="225"/>
      <c r="F463" s="225"/>
      <c r="G463" s="225"/>
      <c r="H463" s="225"/>
      <c r="I463" s="225"/>
      <c r="J463" s="225"/>
      <c r="K463" s="225"/>
      <c r="L463" s="225"/>
      <c r="M463" s="224"/>
      <c r="N463" s="225"/>
      <c r="O463" s="225"/>
      <c r="P463" s="225"/>
      <c r="Q463" s="225"/>
      <c r="R463" s="225"/>
      <c r="S463" s="225"/>
      <c r="T463" s="225"/>
      <c r="U463" s="225"/>
      <c r="V463" s="225"/>
      <c r="W463" s="225"/>
      <c r="X463" s="225"/>
      <c r="Y463" s="225"/>
      <c r="Z463" s="225"/>
    </row>
    <row r="464" spans="1:26" ht="15.75" customHeight="1">
      <c r="A464" s="224"/>
      <c r="B464" s="225"/>
      <c r="C464" s="225"/>
      <c r="D464" s="224"/>
      <c r="E464" s="225"/>
      <c r="F464" s="225"/>
      <c r="G464" s="225"/>
      <c r="H464" s="225"/>
      <c r="I464" s="225"/>
      <c r="J464" s="225"/>
      <c r="K464" s="225"/>
      <c r="L464" s="225"/>
      <c r="M464" s="224"/>
      <c r="N464" s="225"/>
      <c r="O464" s="225"/>
      <c r="P464" s="225"/>
      <c r="Q464" s="225"/>
      <c r="R464" s="225"/>
      <c r="S464" s="225"/>
      <c r="T464" s="225"/>
      <c r="U464" s="225"/>
      <c r="V464" s="225"/>
      <c r="W464" s="225"/>
      <c r="X464" s="225"/>
      <c r="Y464" s="225"/>
      <c r="Z464" s="225"/>
    </row>
    <row r="465" spans="1:26" ht="15.75" customHeight="1">
      <c r="A465" s="224"/>
      <c r="B465" s="225"/>
      <c r="C465" s="225"/>
      <c r="D465" s="224"/>
      <c r="E465" s="225"/>
      <c r="F465" s="225"/>
      <c r="G465" s="225"/>
      <c r="H465" s="225"/>
      <c r="I465" s="225"/>
      <c r="J465" s="225"/>
      <c r="K465" s="225"/>
      <c r="L465" s="225"/>
      <c r="M465" s="224"/>
      <c r="N465" s="225"/>
      <c r="O465" s="225"/>
      <c r="P465" s="225"/>
      <c r="Q465" s="225"/>
      <c r="R465" s="225"/>
      <c r="S465" s="225"/>
      <c r="T465" s="225"/>
      <c r="U465" s="225"/>
      <c r="V465" s="225"/>
      <c r="W465" s="225"/>
      <c r="X465" s="225"/>
      <c r="Y465" s="225"/>
      <c r="Z465" s="225"/>
    </row>
    <row r="466" spans="1:26" ht="15.75" customHeight="1">
      <c r="A466" s="224"/>
      <c r="B466" s="225"/>
      <c r="C466" s="225"/>
      <c r="D466" s="224"/>
      <c r="E466" s="225"/>
      <c r="F466" s="225"/>
      <c r="G466" s="225"/>
      <c r="H466" s="225"/>
      <c r="I466" s="225"/>
      <c r="J466" s="225"/>
      <c r="K466" s="225"/>
      <c r="L466" s="225"/>
      <c r="M466" s="224"/>
      <c r="N466" s="225"/>
      <c r="O466" s="225"/>
      <c r="P466" s="225"/>
      <c r="Q466" s="225"/>
      <c r="R466" s="225"/>
      <c r="S466" s="225"/>
      <c r="T466" s="225"/>
      <c r="U466" s="225"/>
      <c r="V466" s="225"/>
      <c r="W466" s="225"/>
      <c r="X466" s="225"/>
      <c r="Y466" s="225"/>
      <c r="Z466" s="225"/>
    </row>
    <row r="467" spans="1:26" ht="15.75" customHeight="1">
      <c r="A467" s="224"/>
      <c r="B467" s="225"/>
      <c r="C467" s="225"/>
      <c r="D467" s="224"/>
      <c r="E467" s="225"/>
      <c r="F467" s="225"/>
      <c r="G467" s="225"/>
      <c r="H467" s="225"/>
      <c r="I467" s="225"/>
      <c r="J467" s="225"/>
      <c r="K467" s="225"/>
      <c r="L467" s="225"/>
      <c r="M467" s="224"/>
      <c r="N467" s="225"/>
      <c r="O467" s="225"/>
      <c r="P467" s="225"/>
      <c r="Q467" s="225"/>
      <c r="R467" s="225"/>
      <c r="S467" s="225"/>
      <c r="T467" s="225"/>
      <c r="U467" s="225"/>
      <c r="V467" s="225"/>
      <c r="W467" s="225"/>
      <c r="X467" s="225"/>
      <c r="Y467" s="225"/>
      <c r="Z467" s="225"/>
    </row>
    <row r="468" spans="1:26" ht="15.75" customHeight="1">
      <c r="A468" s="224"/>
      <c r="B468" s="225"/>
      <c r="C468" s="225"/>
      <c r="D468" s="224"/>
      <c r="E468" s="225"/>
      <c r="F468" s="225"/>
      <c r="G468" s="225"/>
      <c r="H468" s="225"/>
      <c r="I468" s="225"/>
      <c r="J468" s="225"/>
      <c r="K468" s="225"/>
      <c r="L468" s="225"/>
      <c r="M468" s="224"/>
      <c r="N468" s="225"/>
      <c r="O468" s="225"/>
      <c r="P468" s="225"/>
      <c r="Q468" s="225"/>
      <c r="R468" s="225"/>
      <c r="S468" s="225"/>
      <c r="T468" s="225"/>
      <c r="U468" s="225"/>
      <c r="V468" s="225"/>
      <c r="W468" s="225"/>
      <c r="X468" s="225"/>
      <c r="Y468" s="225"/>
      <c r="Z468" s="225"/>
    </row>
    <row r="469" spans="1:26" ht="15.75" customHeight="1">
      <c r="A469" s="224"/>
      <c r="B469" s="225"/>
      <c r="C469" s="225"/>
      <c r="D469" s="224"/>
      <c r="E469" s="225"/>
      <c r="F469" s="225"/>
      <c r="G469" s="225"/>
      <c r="H469" s="225"/>
      <c r="I469" s="225"/>
      <c r="J469" s="225"/>
      <c r="K469" s="225"/>
      <c r="L469" s="225"/>
      <c r="M469" s="224"/>
      <c r="N469" s="225"/>
      <c r="O469" s="225"/>
      <c r="P469" s="225"/>
      <c r="Q469" s="225"/>
      <c r="R469" s="225"/>
      <c r="S469" s="225"/>
      <c r="T469" s="225"/>
      <c r="U469" s="225"/>
      <c r="V469" s="225"/>
      <c r="W469" s="225"/>
      <c r="X469" s="225"/>
      <c r="Y469" s="225"/>
      <c r="Z469" s="225"/>
    </row>
    <row r="470" spans="1:26" ht="15.75" customHeight="1">
      <c r="A470" s="224"/>
      <c r="B470" s="225"/>
      <c r="C470" s="225"/>
      <c r="D470" s="224"/>
      <c r="E470" s="225"/>
      <c r="F470" s="225"/>
      <c r="G470" s="225"/>
      <c r="H470" s="225"/>
      <c r="I470" s="225"/>
      <c r="J470" s="225"/>
      <c r="K470" s="225"/>
      <c r="L470" s="225"/>
      <c r="M470" s="224"/>
      <c r="N470" s="225"/>
      <c r="O470" s="225"/>
      <c r="P470" s="225"/>
      <c r="Q470" s="225"/>
      <c r="R470" s="225"/>
      <c r="S470" s="225"/>
      <c r="T470" s="225"/>
      <c r="U470" s="225"/>
      <c r="V470" s="225"/>
      <c r="W470" s="225"/>
      <c r="X470" s="225"/>
      <c r="Y470" s="225"/>
      <c r="Z470" s="225"/>
    </row>
    <row r="471" spans="1:26" ht="15.75" customHeight="1">
      <c r="A471" s="224"/>
      <c r="B471" s="225"/>
      <c r="C471" s="225"/>
      <c r="D471" s="224"/>
      <c r="E471" s="225"/>
      <c r="F471" s="225"/>
      <c r="G471" s="225"/>
      <c r="H471" s="225"/>
      <c r="I471" s="225"/>
      <c r="J471" s="225"/>
      <c r="K471" s="225"/>
      <c r="L471" s="225"/>
      <c r="M471" s="224"/>
      <c r="N471" s="225"/>
      <c r="O471" s="225"/>
      <c r="P471" s="225"/>
      <c r="Q471" s="225"/>
      <c r="R471" s="225"/>
      <c r="S471" s="225"/>
      <c r="T471" s="225"/>
      <c r="U471" s="225"/>
      <c r="V471" s="225"/>
      <c r="W471" s="225"/>
      <c r="X471" s="225"/>
      <c r="Y471" s="225"/>
      <c r="Z471" s="225"/>
    </row>
    <row r="472" spans="1:26" ht="15.75" customHeight="1">
      <c r="A472" s="224"/>
      <c r="B472" s="225"/>
      <c r="C472" s="225"/>
      <c r="D472" s="224"/>
      <c r="E472" s="225"/>
      <c r="F472" s="225"/>
      <c r="G472" s="225"/>
      <c r="H472" s="225"/>
      <c r="I472" s="225"/>
      <c r="J472" s="225"/>
      <c r="K472" s="225"/>
      <c r="L472" s="225"/>
      <c r="M472" s="224"/>
      <c r="N472" s="225"/>
      <c r="O472" s="225"/>
      <c r="P472" s="225"/>
      <c r="Q472" s="225"/>
      <c r="R472" s="225"/>
      <c r="S472" s="225"/>
      <c r="T472" s="225"/>
      <c r="U472" s="225"/>
      <c r="V472" s="225"/>
      <c r="W472" s="225"/>
      <c r="X472" s="225"/>
      <c r="Y472" s="225"/>
      <c r="Z472" s="225"/>
    </row>
    <row r="473" spans="1:26" ht="15.75" customHeight="1">
      <c r="A473" s="224"/>
      <c r="B473" s="225"/>
      <c r="C473" s="225"/>
      <c r="D473" s="224"/>
      <c r="E473" s="225"/>
      <c r="F473" s="225"/>
      <c r="G473" s="225"/>
      <c r="H473" s="225"/>
      <c r="I473" s="225"/>
      <c r="J473" s="225"/>
      <c r="K473" s="225"/>
      <c r="L473" s="225"/>
      <c r="M473" s="224"/>
      <c r="N473" s="225"/>
      <c r="O473" s="225"/>
      <c r="P473" s="225"/>
      <c r="Q473" s="225"/>
      <c r="R473" s="225"/>
      <c r="S473" s="225"/>
      <c r="T473" s="225"/>
      <c r="U473" s="225"/>
      <c r="V473" s="225"/>
      <c r="W473" s="225"/>
      <c r="X473" s="225"/>
      <c r="Y473" s="225"/>
      <c r="Z473" s="225"/>
    </row>
    <row r="474" spans="1:26" ht="15.75" customHeight="1">
      <c r="A474" s="224"/>
      <c r="B474" s="225"/>
      <c r="C474" s="225"/>
      <c r="D474" s="224"/>
      <c r="E474" s="225"/>
      <c r="F474" s="225"/>
      <c r="G474" s="225"/>
      <c r="H474" s="225"/>
      <c r="I474" s="225"/>
      <c r="J474" s="225"/>
      <c r="K474" s="225"/>
      <c r="L474" s="225"/>
      <c r="M474" s="224"/>
      <c r="N474" s="225"/>
      <c r="O474" s="225"/>
      <c r="P474" s="225"/>
      <c r="Q474" s="225"/>
      <c r="R474" s="225"/>
      <c r="S474" s="225"/>
      <c r="T474" s="225"/>
      <c r="U474" s="225"/>
      <c r="V474" s="225"/>
      <c r="W474" s="225"/>
      <c r="X474" s="225"/>
      <c r="Y474" s="225"/>
      <c r="Z474" s="225"/>
    </row>
    <row r="475" spans="1:26" ht="15.75" customHeight="1">
      <c r="A475" s="224"/>
      <c r="B475" s="225"/>
      <c r="C475" s="225"/>
      <c r="D475" s="224"/>
      <c r="E475" s="225"/>
      <c r="F475" s="225"/>
      <c r="G475" s="225"/>
      <c r="H475" s="225"/>
      <c r="I475" s="225"/>
      <c r="J475" s="225"/>
      <c r="K475" s="225"/>
      <c r="L475" s="225"/>
      <c r="M475" s="224"/>
      <c r="N475" s="225"/>
      <c r="O475" s="225"/>
      <c r="P475" s="225"/>
      <c r="Q475" s="225"/>
      <c r="R475" s="225"/>
      <c r="S475" s="225"/>
      <c r="T475" s="225"/>
      <c r="U475" s="225"/>
      <c r="V475" s="225"/>
      <c r="W475" s="225"/>
      <c r="X475" s="225"/>
      <c r="Y475" s="225"/>
      <c r="Z475" s="225"/>
    </row>
    <row r="476" spans="1:26" ht="15.75" customHeight="1">
      <c r="A476" s="224"/>
      <c r="B476" s="225"/>
      <c r="C476" s="225"/>
      <c r="D476" s="224"/>
      <c r="E476" s="225"/>
      <c r="F476" s="225"/>
      <c r="G476" s="225"/>
      <c r="H476" s="225"/>
      <c r="I476" s="225"/>
      <c r="J476" s="225"/>
      <c r="K476" s="225"/>
      <c r="L476" s="225"/>
      <c r="M476" s="224"/>
      <c r="N476" s="225"/>
      <c r="O476" s="225"/>
      <c r="P476" s="225"/>
      <c r="Q476" s="225"/>
      <c r="R476" s="225"/>
      <c r="S476" s="225"/>
      <c r="T476" s="225"/>
      <c r="U476" s="225"/>
      <c r="V476" s="225"/>
      <c r="W476" s="225"/>
      <c r="X476" s="225"/>
      <c r="Y476" s="225"/>
      <c r="Z476" s="225"/>
    </row>
    <row r="477" spans="1:26" ht="15.75" customHeight="1">
      <c r="A477" s="224"/>
      <c r="B477" s="225"/>
      <c r="C477" s="225"/>
      <c r="D477" s="224"/>
      <c r="E477" s="225"/>
      <c r="F477" s="225"/>
      <c r="G477" s="225"/>
      <c r="H477" s="225"/>
      <c r="I477" s="225"/>
      <c r="J477" s="225"/>
      <c r="K477" s="225"/>
      <c r="L477" s="225"/>
      <c r="M477" s="224"/>
      <c r="N477" s="225"/>
      <c r="O477" s="225"/>
      <c r="P477" s="225"/>
      <c r="Q477" s="225"/>
      <c r="R477" s="225"/>
      <c r="S477" s="225"/>
      <c r="T477" s="225"/>
      <c r="U477" s="225"/>
      <c r="V477" s="225"/>
      <c r="W477" s="225"/>
      <c r="X477" s="225"/>
      <c r="Y477" s="225"/>
      <c r="Z477" s="225"/>
    </row>
    <row r="478" spans="1:26" ht="15.75" customHeight="1">
      <c r="A478" s="224"/>
      <c r="B478" s="225"/>
      <c r="C478" s="225"/>
      <c r="D478" s="224"/>
      <c r="E478" s="225"/>
      <c r="F478" s="225"/>
      <c r="G478" s="225"/>
      <c r="H478" s="225"/>
      <c r="I478" s="225"/>
      <c r="J478" s="225"/>
      <c r="K478" s="225"/>
      <c r="L478" s="225"/>
      <c r="M478" s="224"/>
      <c r="N478" s="225"/>
      <c r="O478" s="225"/>
      <c r="P478" s="225"/>
      <c r="Q478" s="225"/>
      <c r="R478" s="225"/>
      <c r="S478" s="225"/>
      <c r="T478" s="225"/>
      <c r="U478" s="225"/>
      <c r="V478" s="225"/>
      <c r="W478" s="225"/>
      <c r="X478" s="225"/>
      <c r="Y478" s="225"/>
      <c r="Z478" s="225"/>
    </row>
    <row r="479" spans="1:26" ht="15.75" customHeight="1">
      <c r="A479" s="224"/>
      <c r="B479" s="225"/>
      <c r="C479" s="225"/>
      <c r="D479" s="224"/>
      <c r="E479" s="225"/>
      <c r="F479" s="225"/>
      <c r="G479" s="225"/>
      <c r="H479" s="225"/>
      <c r="I479" s="225"/>
      <c r="J479" s="225"/>
      <c r="K479" s="225"/>
      <c r="L479" s="225"/>
      <c r="M479" s="224"/>
      <c r="N479" s="225"/>
      <c r="O479" s="225"/>
      <c r="P479" s="225"/>
      <c r="Q479" s="225"/>
      <c r="R479" s="225"/>
      <c r="S479" s="225"/>
      <c r="T479" s="225"/>
      <c r="U479" s="225"/>
      <c r="V479" s="225"/>
      <c r="W479" s="225"/>
      <c r="X479" s="225"/>
      <c r="Y479" s="225"/>
      <c r="Z479" s="225"/>
    </row>
    <row r="480" spans="1:26" ht="15.75" customHeight="1">
      <c r="A480" s="224"/>
      <c r="B480" s="225"/>
      <c r="C480" s="225"/>
      <c r="D480" s="224"/>
      <c r="E480" s="225"/>
      <c r="F480" s="225"/>
      <c r="G480" s="225"/>
      <c r="H480" s="225"/>
      <c r="I480" s="225"/>
      <c r="J480" s="225"/>
      <c r="K480" s="225"/>
      <c r="L480" s="225"/>
      <c r="M480" s="224"/>
      <c r="N480" s="225"/>
      <c r="O480" s="225"/>
      <c r="P480" s="225"/>
      <c r="Q480" s="225"/>
      <c r="R480" s="225"/>
      <c r="S480" s="225"/>
      <c r="T480" s="225"/>
      <c r="U480" s="225"/>
      <c r="V480" s="225"/>
      <c r="W480" s="225"/>
      <c r="X480" s="225"/>
      <c r="Y480" s="225"/>
      <c r="Z480" s="225"/>
    </row>
    <row r="481" spans="1:26" ht="15.75" customHeight="1">
      <c r="A481" s="224"/>
      <c r="B481" s="225"/>
      <c r="C481" s="225"/>
      <c r="D481" s="224"/>
      <c r="E481" s="225"/>
      <c r="F481" s="225"/>
      <c r="G481" s="225"/>
      <c r="H481" s="225"/>
      <c r="I481" s="225"/>
      <c r="J481" s="225"/>
      <c r="K481" s="225"/>
      <c r="L481" s="225"/>
      <c r="M481" s="224"/>
      <c r="N481" s="225"/>
      <c r="O481" s="225"/>
      <c r="P481" s="225"/>
      <c r="Q481" s="225"/>
      <c r="R481" s="225"/>
      <c r="S481" s="225"/>
      <c r="T481" s="225"/>
      <c r="U481" s="225"/>
      <c r="V481" s="225"/>
      <c r="W481" s="225"/>
      <c r="X481" s="225"/>
      <c r="Y481" s="225"/>
      <c r="Z481" s="225"/>
    </row>
    <row r="482" spans="1:26" ht="15.75" customHeight="1">
      <c r="A482" s="224"/>
      <c r="B482" s="225"/>
      <c r="C482" s="225"/>
      <c r="D482" s="224"/>
      <c r="E482" s="225"/>
      <c r="F482" s="225"/>
      <c r="G482" s="225"/>
      <c r="H482" s="225"/>
      <c r="I482" s="225"/>
      <c r="J482" s="225"/>
      <c r="K482" s="225"/>
      <c r="L482" s="225"/>
      <c r="M482" s="224"/>
      <c r="N482" s="225"/>
      <c r="O482" s="225"/>
      <c r="P482" s="225"/>
      <c r="Q482" s="225"/>
      <c r="R482" s="225"/>
      <c r="S482" s="225"/>
      <c r="T482" s="225"/>
      <c r="U482" s="225"/>
      <c r="V482" s="225"/>
      <c r="W482" s="225"/>
      <c r="X482" s="225"/>
      <c r="Y482" s="225"/>
      <c r="Z482" s="225"/>
    </row>
    <row r="483" spans="1:26" ht="15.75" customHeight="1">
      <c r="A483" s="224"/>
      <c r="B483" s="225"/>
      <c r="C483" s="225"/>
      <c r="D483" s="224"/>
      <c r="E483" s="225"/>
      <c r="F483" s="225"/>
      <c r="G483" s="225"/>
      <c r="H483" s="225"/>
      <c r="I483" s="225"/>
      <c r="J483" s="225"/>
      <c r="K483" s="225"/>
      <c r="L483" s="225"/>
      <c r="M483" s="224"/>
      <c r="N483" s="225"/>
      <c r="O483" s="225"/>
      <c r="P483" s="225"/>
      <c r="Q483" s="225"/>
      <c r="R483" s="225"/>
      <c r="S483" s="225"/>
      <c r="T483" s="225"/>
      <c r="U483" s="225"/>
      <c r="V483" s="225"/>
      <c r="W483" s="225"/>
      <c r="X483" s="225"/>
      <c r="Y483" s="225"/>
      <c r="Z483" s="225"/>
    </row>
    <row r="484" spans="1:26" ht="15.75" customHeight="1">
      <c r="A484" s="224"/>
      <c r="B484" s="225"/>
      <c r="C484" s="225"/>
      <c r="D484" s="224"/>
      <c r="E484" s="225"/>
      <c r="F484" s="225"/>
      <c r="G484" s="225"/>
      <c r="H484" s="225"/>
      <c r="I484" s="225"/>
      <c r="J484" s="225"/>
      <c r="K484" s="225"/>
      <c r="L484" s="225"/>
      <c r="M484" s="224"/>
      <c r="N484" s="225"/>
      <c r="O484" s="225"/>
      <c r="P484" s="225"/>
      <c r="Q484" s="225"/>
      <c r="R484" s="225"/>
      <c r="S484" s="225"/>
      <c r="T484" s="225"/>
      <c r="U484" s="225"/>
      <c r="V484" s="225"/>
      <c r="W484" s="225"/>
      <c r="X484" s="225"/>
      <c r="Y484" s="225"/>
      <c r="Z484" s="225"/>
    </row>
    <row r="485" spans="1:26" ht="15.75" customHeight="1">
      <c r="A485" s="224"/>
      <c r="B485" s="225"/>
      <c r="C485" s="225"/>
      <c r="D485" s="224"/>
      <c r="E485" s="225"/>
      <c r="F485" s="225"/>
      <c r="G485" s="225"/>
      <c r="H485" s="225"/>
      <c r="I485" s="225"/>
      <c r="J485" s="225"/>
      <c r="K485" s="225"/>
      <c r="L485" s="225"/>
      <c r="M485" s="224"/>
      <c r="N485" s="225"/>
      <c r="O485" s="225"/>
      <c r="P485" s="225"/>
      <c r="Q485" s="225"/>
      <c r="R485" s="225"/>
      <c r="S485" s="225"/>
      <c r="T485" s="225"/>
      <c r="U485" s="225"/>
      <c r="V485" s="225"/>
      <c r="W485" s="225"/>
      <c r="X485" s="225"/>
      <c r="Y485" s="225"/>
      <c r="Z485" s="225"/>
    </row>
    <row r="486" spans="1:26" ht="15.75" customHeight="1">
      <c r="A486" s="224"/>
      <c r="B486" s="225"/>
      <c r="C486" s="225"/>
      <c r="D486" s="224"/>
      <c r="E486" s="225"/>
      <c r="F486" s="225"/>
      <c r="G486" s="225"/>
      <c r="H486" s="225"/>
      <c r="I486" s="225"/>
      <c r="J486" s="225"/>
      <c r="K486" s="225"/>
      <c r="L486" s="225"/>
      <c r="M486" s="224"/>
      <c r="N486" s="225"/>
      <c r="O486" s="225"/>
      <c r="P486" s="225"/>
      <c r="Q486" s="225"/>
      <c r="R486" s="225"/>
      <c r="S486" s="225"/>
      <c r="T486" s="225"/>
      <c r="U486" s="225"/>
      <c r="V486" s="225"/>
      <c r="W486" s="225"/>
      <c r="X486" s="225"/>
      <c r="Y486" s="225"/>
      <c r="Z486" s="225"/>
    </row>
    <row r="487" spans="1:26" ht="15.75" customHeight="1">
      <c r="A487" s="224"/>
      <c r="B487" s="225"/>
      <c r="C487" s="225"/>
      <c r="D487" s="224"/>
      <c r="E487" s="225"/>
      <c r="F487" s="225"/>
      <c r="G487" s="225"/>
      <c r="H487" s="225"/>
      <c r="I487" s="225"/>
      <c r="J487" s="225"/>
      <c r="K487" s="225"/>
      <c r="L487" s="225"/>
      <c r="M487" s="224"/>
      <c r="N487" s="225"/>
      <c r="O487" s="225"/>
      <c r="P487" s="225"/>
      <c r="Q487" s="225"/>
      <c r="R487" s="225"/>
      <c r="S487" s="225"/>
      <c r="T487" s="225"/>
      <c r="U487" s="225"/>
      <c r="V487" s="225"/>
      <c r="W487" s="225"/>
      <c r="X487" s="225"/>
      <c r="Y487" s="225"/>
      <c r="Z487" s="225"/>
    </row>
    <row r="488" spans="1:26" ht="15.75" customHeight="1">
      <c r="A488" s="224"/>
      <c r="B488" s="225"/>
      <c r="C488" s="225"/>
      <c r="D488" s="224"/>
      <c r="E488" s="225"/>
      <c r="F488" s="225"/>
      <c r="G488" s="225"/>
      <c r="H488" s="225"/>
      <c r="I488" s="225"/>
      <c r="J488" s="225"/>
      <c r="K488" s="225"/>
      <c r="L488" s="225"/>
      <c r="M488" s="224"/>
      <c r="N488" s="225"/>
      <c r="O488" s="225"/>
      <c r="P488" s="225"/>
      <c r="Q488" s="225"/>
      <c r="R488" s="225"/>
      <c r="S488" s="225"/>
      <c r="T488" s="225"/>
      <c r="U488" s="225"/>
      <c r="V488" s="225"/>
      <c r="W488" s="225"/>
      <c r="X488" s="225"/>
      <c r="Y488" s="225"/>
      <c r="Z488" s="225"/>
    </row>
    <row r="489" spans="1:26" ht="15.75" customHeight="1">
      <c r="A489" s="224"/>
      <c r="B489" s="225"/>
      <c r="C489" s="225"/>
      <c r="D489" s="224"/>
      <c r="E489" s="225"/>
      <c r="F489" s="225"/>
      <c r="G489" s="225"/>
      <c r="H489" s="225"/>
      <c r="I489" s="225"/>
      <c r="J489" s="225"/>
      <c r="K489" s="225"/>
      <c r="L489" s="225"/>
      <c r="M489" s="224"/>
      <c r="N489" s="225"/>
      <c r="O489" s="225"/>
      <c r="P489" s="225"/>
      <c r="Q489" s="225"/>
      <c r="R489" s="225"/>
      <c r="S489" s="225"/>
      <c r="T489" s="225"/>
      <c r="U489" s="225"/>
      <c r="V489" s="225"/>
      <c r="W489" s="225"/>
      <c r="X489" s="225"/>
      <c r="Y489" s="225"/>
      <c r="Z489" s="225"/>
    </row>
    <row r="490" spans="1:26" ht="15.75" customHeight="1">
      <c r="A490" s="224"/>
      <c r="B490" s="225"/>
      <c r="C490" s="225"/>
      <c r="D490" s="224"/>
      <c r="E490" s="225"/>
      <c r="F490" s="225"/>
      <c r="G490" s="225"/>
      <c r="H490" s="225"/>
      <c r="I490" s="225"/>
      <c r="J490" s="225"/>
      <c r="K490" s="225"/>
      <c r="L490" s="225"/>
      <c r="M490" s="224"/>
      <c r="N490" s="225"/>
      <c r="O490" s="225"/>
      <c r="P490" s="225"/>
      <c r="Q490" s="225"/>
      <c r="R490" s="225"/>
      <c r="S490" s="225"/>
      <c r="T490" s="225"/>
      <c r="U490" s="225"/>
      <c r="V490" s="225"/>
      <c r="W490" s="225"/>
      <c r="X490" s="225"/>
      <c r="Y490" s="225"/>
      <c r="Z490" s="225"/>
    </row>
    <row r="491" spans="1:26" ht="15.75" customHeight="1">
      <c r="A491" s="224"/>
      <c r="B491" s="225"/>
      <c r="C491" s="225"/>
      <c r="D491" s="224"/>
      <c r="E491" s="225"/>
      <c r="F491" s="225"/>
      <c r="G491" s="225"/>
      <c r="H491" s="225"/>
      <c r="I491" s="225"/>
      <c r="J491" s="225"/>
      <c r="K491" s="225"/>
      <c r="L491" s="225"/>
      <c r="M491" s="224"/>
      <c r="N491" s="225"/>
      <c r="O491" s="225"/>
      <c r="P491" s="225"/>
      <c r="Q491" s="225"/>
      <c r="R491" s="225"/>
      <c r="S491" s="225"/>
      <c r="T491" s="225"/>
      <c r="U491" s="225"/>
      <c r="V491" s="225"/>
      <c r="W491" s="225"/>
      <c r="X491" s="225"/>
      <c r="Y491" s="225"/>
      <c r="Z491" s="225"/>
    </row>
    <row r="492" spans="1:26" ht="15.75" customHeight="1">
      <c r="A492" s="224"/>
      <c r="B492" s="225"/>
      <c r="C492" s="225"/>
      <c r="D492" s="224"/>
      <c r="E492" s="225"/>
      <c r="F492" s="225"/>
      <c r="G492" s="225"/>
      <c r="H492" s="225"/>
      <c r="I492" s="225"/>
      <c r="J492" s="225"/>
      <c r="K492" s="225"/>
      <c r="L492" s="225"/>
      <c r="M492" s="224"/>
      <c r="N492" s="225"/>
      <c r="O492" s="225"/>
      <c r="P492" s="225"/>
      <c r="Q492" s="225"/>
      <c r="R492" s="225"/>
      <c r="S492" s="225"/>
      <c r="T492" s="225"/>
      <c r="U492" s="225"/>
      <c r="V492" s="225"/>
      <c r="W492" s="225"/>
      <c r="X492" s="225"/>
      <c r="Y492" s="225"/>
      <c r="Z492" s="225"/>
    </row>
    <row r="493" spans="1:26" ht="15.75" customHeight="1">
      <c r="A493" s="224"/>
      <c r="B493" s="225"/>
      <c r="C493" s="225"/>
      <c r="D493" s="224"/>
      <c r="E493" s="225"/>
      <c r="F493" s="225"/>
      <c r="G493" s="225"/>
      <c r="H493" s="225"/>
      <c r="I493" s="225"/>
      <c r="J493" s="225"/>
      <c r="K493" s="225"/>
      <c r="L493" s="225"/>
      <c r="M493" s="224"/>
      <c r="N493" s="225"/>
      <c r="O493" s="225"/>
      <c r="P493" s="225"/>
      <c r="Q493" s="225"/>
      <c r="R493" s="225"/>
      <c r="S493" s="225"/>
      <c r="T493" s="225"/>
      <c r="U493" s="225"/>
      <c r="V493" s="225"/>
      <c r="W493" s="225"/>
      <c r="X493" s="225"/>
      <c r="Y493" s="225"/>
      <c r="Z493" s="225"/>
    </row>
    <row r="494" spans="1:26" ht="15.75" customHeight="1">
      <c r="A494" s="224"/>
      <c r="B494" s="225"/>
      <c r="C494" s="225"/>
      <c r="D494" s="224"/>
      <c r="E494" s="225"/>
      <c r="F494" s="225"/>
      <c r="G494" s="225"/>
      <c r="H494" s="225"/>
      <c r="I494" s="225"/>
      <c r="J494" s="225"/>
      <c r="K494" s="225"/>
      <c r="L494" s="225"/>
      <c r="M494" s="224"/>
      <c r="N494" s="225"/>
      <c r="O494" s="225"/>
      <c r="P494" s="225"/>
      <c r="Q494" s="225"/>
      <c r="R494" s="225"/>
      <c r="S494" s="225"/>
      <c r="T494" s="225"/>
      <c r="U494" s="225"/>
      <c r="V494" s="225"/>
      <c r="W494" s="225"/>
      <c r="X494" s="225"/>
      <c r="Y494" s="225"/>
      <c r="Z494" s="225"/>
    </row>
    <row r="495" spans="1:26" ht="15.75" customHeight="1">
      <c r="A495" s="224"/>
      <c r="B495" s="225"/>
      <c r="C495" s="225"/>
      <c r="D495" s="224"/>
      <c r="E495" s="225"/>
      <c r="F495" s="225"/>
      <c r="G495" s="225"/>
      <c r="H495" s="225"/>
      <c r="I495" s="225"/>
      <c r="J495" s="225"/>
      <c r="K495" s="225"/>
      <c r="L495" s="225"/>
      <c r="M495" s="224"/>
      <c r="N495" s="225"/>
      <c r="O495" s="225"/>
      <c r="P495" s="225"/>
      <c r="Q495" s="225"/>
      <c r="R495" s="225"/>
      <c r="S495" s="225"/>
      <c r="T495" s="225"/>
      <c r="U495" s="225"/>
      <c r="V495" s="225"/>
      <c r="W495" s="225"/>
      <c r="X495" s="225"/>
      <c r="Y495" s="225"/>
      <c r="Z495" s="225"/>
    </row>
    <row r="496" spans="1:26" ht="15.75" customHeight="1">
      <c r="A496" s="224"/>
      <c r="B496" s="225"/>
      <c r="C496" s="225"/>
      <c r="D496" s="224"/>
      <c r="E496" s="225"/>
      <c r="F496" s="225"/>
      <c r="G496" s="225"/>
      <c r="H496" s="225"/>
      <c r="I496" s="225"/>
      <c r="J496" s="225"/>
      <c r="K496" s="225"/>
      <c r="L496" s="225"/>
      <c r="M496" s="224"/>
      <c r="N496" s="225"/>
      <c r="O496" s="225"/>
      <c r="P496" s="225"/>
      <c r="Q496" s="225"/>
      <c r="R496" s="225"/>
      <c r="S496" s="225"/>
      <c r="T496" s="225"/>
      <c r="U496" s="225"/>
      <c r="V496" s="225"/>
      <c r="W496" s="225"/>
      <c r="X496" s="225"/>
      <c r="Y496" s="225"/>
      <c r="Z496" s="225"/>
    </row>
    <row r="497" spans="1:26" ht="15.75" customHeight="1">
      <c r="A497" s="224"/>
      <c r="B497" s="225"/>
      <c r="C497" s="225"/>
      <c r="D497" s="224"/>
      <c r="E497" s="225"/>
      <c r="F497" s="225"/>
      <c r="G497" s="225"/>
      <c r="H497" s="225"/>
      <c r="I497" s="225"/>
      <c r="J497" s="225"/>
      <c r="K497" s="225"/>
      <c r="L497" s="225"/>
      <c r="M497" s="224"/>
      <c r="N497" s="225"/>
      <c r="O497" s="225"/>
      <c r="P497" s="225"/>
      <c r="Q497" s="225"/>
      <c r="R497" s="225"/>
      <c r="S497" s="225"/>
      <c r="T497" s="225"/>
      <c r="U497" s="225"/>
      <c r="V497" s="225"/>
      <c r="W497" s="225"/>
      <c r="X497" s="225"/>
      <c r="Y497" s="225"/>
      <c r="Z497" s="225"/>
    </row>
    <row r="498" spans="1:26" ht="15.75" customHeight="1">
      <c r="A498" s="224"/>
      <c r="B498" s="225"/>
      <c r="C498" s="225"/>
      <c r="D498" s="224"/>
      <c r="E498" s="225"/>
      <c r="F498" s="225"/>
      <c r="G498" s="225"/>
      <c r="H498" s="225"/>
      <c r="I498" s="225"/>
      <c r="J498" s="225"/>
      <c r="K498" s="225"/>
      <c r="L498" s="225"/>
      <c r="M498" s="224"/>
      <c r="N498" s="225"/>
      <c r="O498" s="225"/>
      <c r="P498" s="225"/>
      <c r="Q498" s="225"/>
      <c r="R498" s="225"/>
      <c r="S498" s="225"/>
      <c r="T498" s="225"/>
      <c r="U498" s="225"/>
      <c r="V498" s="225"/>
      <c r="W498" s="225"/>
      <c r="X498" s="225"/>
      <c r="Y498" s="225"/>
      <c r="Z498" s="225"/>
    </row>
    <row r="499" spans="1:26" ht="15.75" customHeight="1">
      <c r="A499" s="224"/>
      <c r="B499" s="225"/>
      <c r="C499" s="225"/>
      <c r="D499" s="224"/>
      <c r="E499" s="225"/>
      <c r="F499" s="225"/>
      <c r="G499" s="225"/>
      <c r="H499" s="225"/>
      <c r="I499" s="225"/>
      <c r="J499" s="225"/>
      <c r="K499" s="225"/>
      <c r="L499" s="225"/>
      <c r="M499" s="224"/>
      <c r="N499" s="225"/>
      <c r="O499" s="225"/>
      <c r="P499" s="225"/>
      <c r="Q499" s="225"/>
      <c r="R499" s="225"/>
      <c r="S499" s="225"/>
      <c r="T499" s="225"/>
      <c r="U499" s="225"/>
      <c r="V499" s="225"/>
      <c r="W499" s="225"/>
      <c r="X499" s="225"/>
      <c r="Y499" s="225"/>
      <c r="Z499" s="225"/>
    </row>
    <row r="500" spans="1:26" ht="15.75" customHeight="1">
      <c r="A500" s="224"/>
      <c r="B500" s="225"/>
      <c r="C500" s="225"/>
      <c r="D500" s="224"/>
      <c r="E500" s="225"/>
      <c r="F500" s="225"/>
      <c r="G500" s="225"/>
      <c r="H500" s="225"/>
      <c r="I500" s="225"/>
      <c r="J500" s="225"/>
      <c r="K500" s="225"/>
      <c r="L500" s="225"/>
      <c r="M500" s="224"/>
      <c r="N500" s="225"/>
      <c r="O500" s="225"/>
      <c r="P500" s="225"/>
      <c r="Q500" s="225"/>
      <c r="R500" s="225"/>
      <c r="S500" s="225"/>
      <c r="T500" s="225"/>
      <c r="U500" s="225"/>
      <c r="V500" s="225"/>
      <c r="W500" s="225"/>
      <c r="X500" s="225"/>
      <c r="Y500" s="225"/>
      <c r="Z500" s="225"/>
    </row>
    <row r="501" spans="1:26" ht="15.75" customHeight="1">
      <c r="A501" s="224"/>
      <c r="B501" s="225"/>
      <c r="C501" s="225"/>
      <c r="D501" s="224"/>
      <c r="E501" s="225"/>
      <c r="F501" s="225"/>
      <c r="G501" s="225"/>
      <c r="H501" s="225"/>
      <c r="I501" s="225"/>
      <c r="J501" s="225"/>
      <c r="K501" s="225"/>
      <c r="L501" s="225"/>
      <c r="M501" s="224"/>
      <c r="N501" s="225"/>
      <c r="O501" s="225"/>
      <c r="P501" s="225"/>
      <c r="Q501" s="225"/>
      <c r="R501" s="225"/>
      <c r="S501" s="225"/>
      <c r="T501" s="225"/>
      <c r="U501" s="225"/>
      <c r="V501" s="225"/>
      <c r="W501" s="225"/>
      <c r="X501" s="225"/>
      <c r="Y501" s="225"/>
      <c r="Z501" s="225"/>
    </row>
    <row r="502" spans="1:26" ht="15.75" customHeight="1">
      <c r="A502" s="224"/>
      <c r="B502" s="225"/>
      <c r="C502" s="225"/>
      <c r="D502" s="224"/>
      <c r="E502" s="225"/>
      <c r="F502" s="225"/>
      <c r="G502" s="225"/>
      <c r="H502" s="225"/>
      <c r="I502" s="225"/>
      <c r="J502" s="225"/>
      <c r="K502" s="225"/>
      <c r="L502" s="225"/>
      <c r="M502" s="224"/>
      <c r="N502" s="225"/>
      <c r="O502" s="225"/>
      <c r="P502" s="225"/>
      <c r="Q502" s="225"/>
      <c r="R502" s="225"/>
      <c r="S502" s="225"/>
      <c r="T502" s="225"/>
      <c r="U502" s="225"/>
      <c r="V502" s="225"/>
      <c r="W502" s="225"/>
      <c r="X502" s="225"/>
      <c r="Y502" s="225"/>
      <c r="Z502" s="225"/>
    </row>
    <row r="503" spans="1:26" ht="15.75" customHeight="1">
      <c r="A503" s="224"/>
      <c r="B503" s="225"/>
      <c r="C503" s="225"/>
      <c r="D503" s="224"/>
      <c r="E503" s="225"/>
      <c r="F503" s="225"/>
      <c r="G503" s="225"/>
      <c r="H503" s="225"/>
      <c r="I503" s="225"/>
      <c r="J503" s="225"/>
      <c r="K503" s="225"/>
      <c r="L503" s="225"/>
      <c r="M503" s="224"/>
      <c r="N503" s="225"/>
      <c r="O503" s="225"/>
      <c r="P503" s="225"/>
      <c r="Q503" s="225"/>
      <c r="R503" s="225"/>
      <c r="S503" s="225"/>
      <c r="T503" s="225"/>
      <c r="U503" s="225"/>
      <c r="V503" s="225"/>
      <c r="W503" s="225"/>
      <c r="X503" s="225"/>
      <c r="Y503" s="225"/>
      <c r="Z503" s="225"/>
    </row>
    <row r="504" spans="1:26" ht="15.75" customHeight="1">
      <c r="A504" s="224"/>
      <c r="B504" s="225"/>
      <c r="C504" s="225"/>
      <c r="D504" s="224"/>
      <c r="E504" s="225"/>
      <c r="F504" s="225"/>
      <c r="G504" s="225"/>
      <c r="H504" s="225"/>
      <c r="I504" s="225"/>
      <c r="J504" s="225"/>
      <c r="K504" s="225"/>
      <c r="L504" s="225"/>
      <c r="M504" s="224"/>
      <c r="N504" s="225"/>
      <c r="O504" s="225"/>
      <c r="P504" s="225"/>
      <c r="Q504" s="225"/>
      <c r="R504" s="225"/>
      <c r="S504" s="225"/>
      <c r="T504" s="225"/>
      <c r="U504" s="225"/>
      <c r="V504" s="225"/>
      <c r="W504" s="225"/>
      <c r="X504" s="225"/>
      <c r="Y504" s="225"/>
      <c r="Z504" s="225"/>
    </row>
    <row r="505" spans="1:26" ht="15.75" customHeight="1">
      <c r="A505" s="224"/>
      <c r="B505" s="225"/>
      <c r="C505" s="225"/>
      <c r="D505" s="224"/>
      <c r="E505" s="225"/>
      <c r="F505" s="225"/>
      <c r="G505" s="225"/>
      <c r="H505" s="225"/>
      <c r="I505" s="225"/>
      <c r="J505" s="225"/>
      <c r="K505" s="225"/>
      <c r="L505" s="225"/>
      <c r="M505" s="224"/>
      <c r="N505" s="225"/>
      <c r="O505" s="225"/>
      <c r="P505" s="225"/>
      <c r="Q505" s="225"/>
      <c r="R505" s="225"/>
      <c r="S505" s="225"/>
      <c r="T505" s="225"/>
      <c r="U505" s="225"/>
      <c r="V505" s="225"/>
      <c r="W505" s="225"/>
      <c r="X505" s="225"/>
      <c r="Y505" s="225"/>
      <c r="Z505" s="225"/>
    </row>
    <row r="506" spans="1:26" ht="15.75" customHeight="1">
      <c r="A506" s="224"/>
      <c r="B506" s="225"/>
      <c r="C506" s="225"/>
      <c r="D506" s="224"/>
      <c r="E506" s="225"/>
      <c r="F506" s="225"/>
      <c r="G506" s="225"/>
      <c r="H506" s="225"/>
      <c r="I506" s="225"/>
      <c r="J506" s="225"/>
      <c r="K506" s="225"/>
      <c r="L506" s="225"/>
      <c r="M506" s="224"/>
      <c r="N506" s="225"/>
      <c r="O506" s="225"/>
      <c r="P506" s="225"/>
      <c r="Q506" s="225"/>
      <c r="R506" s="225"/>
      <c r="S506" s="225"/>
      <c r="T506" s="225"/>
      <c r="U506" s="225"/>
      <c r="V506" s="225"/>
      <c r="W506" s="225"/>
      <c r="X506" s="225"/>
      <c r="Y506" s="225"/>
      <c r="Z506" s="225"/>
    </row>
    <row r="507" spans="1:26" ht="15.75" customHeight="1">
      <c r="A507" s="224"/>
      <c r="B507" s="225"/>
      <c r="C507" s="225"/>
      <c r="D507" s="224"/>
      <c r="E507" s="225"/>
      <c r="F507" s="225"/>
      <c r="G507" s="225"/>
      <c r="H507" s="225"/>
      <c r="I507" s="225"/>
      <c r="J507" s="225"/>
      <c r="K507" s="225"/>
      <c r="L507" s="225"/>
      <c r="M507" s="224"/>
      <c r="N507" s="225"/>
      <c r="O507" s="225"/>
      <c r="P507" s="225"/>
      <c r="Q507" s="225"/>
      <c r="R507" s="225"/>
      <c r="S507" s="225"/>
      <c r="T507" s="225"/>
      <c r="U507" s="225"/>
      <c r="V507" s="225"/>
      <c r="W507" s="225"/>
      <c r="X507" s="225"/>
      <c r="Y507" s="225"/>
      <c r="Z507" s="225"/>
    </row>
    <row r="508" spans="1:26" ht="15.75" customHeight="1">
      <c r="A508" s="224"/>
      <c r="B508" s="225"/>
      <c r="C508" s="225"/>
      <c r="D508" s="224"/>
      <c r="E508" s="225"/>
      <c r="F508" s="225"/>
      <c r="G508" s="225"/>
      <c r="H508" s="225"/>
      <c r="I508" s="225"/>
      <c r="J508" s="225"/>
      <c r="K508" s="225"/>
      <c r="L508" s="225"/>
      <c r="M508" s="224"/>
      <c r="N508" s="225"/>
      <c r="O508" s="225"/>
      <c r="P508" s="225"/>
      <c r="Q508" s="225"/>
      <c r="R508" s="225"/>
      <c r="S508" s="225"/>
      <c r="T508" s="225"/>
      <c r="U508" s="225"/>
      <c r="V508" s="225"/>
      <c r="W508" s="225"/>
      <c r="X508" s="225"/>
      <c r="Y508" s="225"/>
      <c r="Z508" s="225"/>
    </row>
    <row r="509" spans="1:26" ht="15.75" customHeight="1">
      <c r="A509" s="224"/>
      <c r="B509" s="225"/>
      <c r="C509" s="225"/>
      <c r="D509" s="224"/>
      <c r="E509" s="225"/>
      <c r="F509" s="225"/>
      <c r="G509" s="225"/>
      <c r="H509" s="225"/>
      <c r="I509" s="225"/>
      <c r="J509" s="225"/>
      <c r="K509" s="225"/>
      <c r="L509" s="225"/>
      <c r="M509" s="224"/>
      <c r="N509" s="225"/>
      <c r="O509" s="225"/>
      <c r="P509" s="225"/>
      <c r="Q509" s="225"/>
      <c r="R509" s="225"/>
      <c r="S509" s="225"/>
      <c r="T509" s="225"/>
      <c r="U509" s="225"/>
      <c r="V509" s="225"/>
      <c r="W509" s="225"/>
      <c r="X509" s="225"/>
      <c r="Y509" s="225"/>
      <c r="Z509" s="225"/>
    </row>
    <row r="510" spans="1:26" ht="15.75" customHeight="1">
      <c r="A510" s="224"/>
      <c r="B510" s="225"/>
      <c r="C510" s="225"/>
      <c r="D510" s="224"/>
      <c r="E510" s="225"/>
      <c r="F510" s="225"/>
      <c r="G510" s="225"/>
      <c r="H510" s="225"/>
      <c r="I510" s="225"/>
      <c r="J510" s="225"/>
      <c r="K510" s="225"/>
      <c r="L510" s="225"/>
      <c r="M510" s="224"/>
      <c r="N510" s="225"/>
      <c r="O510" s="225"/>
      <c r="P510" s="225"/>
      <c r="Q510" s="225"/>
      <c r="R510" s="225"/>
      <c r="S510" s="225"/>
      <c r="T510" s="225"/>
      <c r="U510" s="225"/>
      <c r="V510" s="225"/>
      <c r="W510" s="225"/>
      <c r="X510" s="225"/>
      <c r="Y510" s="225"/>
      <c r="Z510" s="225"/>
    </row>
    <row r="511" spans="1:26" ht="15.75" customHeight="1">
      <c r="A511" s="224"/>
      <c r="B511" s="225"/>
      <c r="C511" s="225"/>
      <c r="D511" s="224"/>
      <c r="E511" s="225"/>
      <c r="F511" s="225"/>
      <c r="G511" s="225"/>
      <c r="H511" s="225"/>
      <c r="I511" s="225"/>
      <c r="J511" s="225"/>
      <c r="K511" s="225"/>
      <c r="L511" s="225"/>
      <c r="M511" s="224"/>
      <c r="N511" s="225"/>
      <c r="O511" s="225"/>
      <c r="P511" s="225"/>
      <c r="Q511" s="225"/>
      <c r="R511" s="225"/>
      <c r="S511" s="225"/>
      <c r="T511" s="225"/>
      <c r="U511" s="225"/>
      <c r="V511" s="225"/>
      <c r="W511" s="225"/>
      <c r="X511" s="225"/>
      <c r="Y511" s="225"/>
      <c r="Z511" s="225"/>
    </row>
    <row r="512" spans="1:26" ht="15.75" customHeight="1">
      <c r="A512" s="224"/>
      <c r="B512" s="225"/>
      <c r="C512" s="225"/>
      <c r="D512" s="224"/>
      <c r="E512" s="225"/>
      <c r="F512" s="225"/>
      <c r="G512" s="225"/>
      <c r="H512" s="225"/>
      <c r="I512" s="225"/>
      <c r="J512" s="225"/>
      <c r="K512" s="225"/>
      <c r="L512" s="225"/>
      <c r="M512" s="224"/>
      <c r="N512" s="225"/>
      <c r="O512" s="225"/>
      <c r="P512" s="225"/>
      <c r="Q512" s="225"/>
      <c r="R512" s="225"/>
      <c r="S512" s="225"/>
      <c r="T512" s="225"/>
      <c r="U512" s="225"/>
      <c r="V512" s="225"/>
      <c r="W512" s="225"/>
      <c r="X512" s="225"/>
      <c r="Y512" s="225"/>
      <c r="Z512" s="225"/>
    </row>
    <row r="513" spans="1:26" ht="15.75" customHeight="1">
      <c r="A513" s="224"/>
      <c r="B513" s="225"/>
      <c r="C513" s="225"/>
      <c r="D513" s="224"/>
      <c r="E513" s="225"/>
      <c r="F513" s="225"/>
      <c r="G513" s="225"/>
      <c r="H513" s="225"/>
      <c r="I513" s="225"/>
      <c r="J513" s="225"/>
      <c r="K513" s="225"/>
      <c r="L513" s="225"/>
      <c r="M513" s="224"/>
      <c r="N513" s="225"/>
      <c r="O513" s="225"/>
      <c r="P513" s="225"/>
      <c r="Q513" s="225"/>
      <c r="R513" s="225"/>
      <c r="S513" s="225"/>
      <c r="T513" s="225"/>
      <c r="U513" s="225"/>
      <c r="V513" s="225"/>
      <c r="W513" s="225"/>
      <c r="X513" s="225"/>
      <c r="Y513" s="225"/>
      <c r="Z513" s="225"/>
    </row>
    <row r="514" spans="1:26" ht="15.75" customHeight="1">
      <c r="A514" s="224"/>
      <c r="B514" s="225"/>
      <c r="C514" s="225"/>
      <c r="D514" s="224"/>
      <c r="E514" s="225"/>
      <c r="F514" s="225"/>
      <c r="G514" s="225"/>
      <c r="H514" s="225"/>
      <c r="I514" s="225"/>
      <c r="J514" s="225"/>
      <c r="K514" s="225"/>
      <c r="L514" s="225"/>
      <c r="M514" s="224"/>
      <c r="N514" s="225"/>
      <c r="O514" s="225"/>
      <c r="P514" s="225"/>
      <c r="Q514" s="225"/>
      <c r="R514" s="225"/>
      <c r="S514" s="225"/>
      <c r="T514" s="225"/>
      <c r="U514" s="225"/>
      <c r="V514" s="225"/>
      <c r="W514" s="225"/>
      <c r="X514" s="225"/>
      <c r="Y514" s="225"/>
      <c r="Z514" s="225"/>
    </row>
    <row r="515" spans="1:26" ht="15.75" customHeight="1">
      <c r="A515" s="224"/>
      <c r="B515" s="225"/>
      <c r="C515" s="225"/>
      <c r="D515" s="224"/>
      <c r="E515" s="225"/>
      <c r="F515" s="225"/>
      <c r="G515" s="225"/>
      <c r="H515" s="225"/>
      <c r="I515" s="225"/>
      <c r="J515" s="225"/>
      <c r="K515" s="225"/>
      <c r="L515" s="225"/>
      <c r="M515" s="224"/>
      <c r="N515" s="225"/>
      <c r="O515" s="225"/>
      <c r="P515" s="225"/>
      <c r="Q515" s="225"/>
      <c r="R515" s="225"/>
      <c r="S515" s="225"/>
      <c r="T515" s="225"/>
      <c r="U515" s="225"/>
      <c r="V515" s="225"/>
      <c r="W515" s="225"/>
      <c r="X515" s="225"/>
      <c r="Y515" s="225"/>
      <c r="Z515" s="225"/>
    </row>
    <row r="516" spans="1:26" ht="15.75" customHeight="1">
      <c r="A516" s="224"/>
      <c r="B516" s="225"/>
      <c r="C516" s="225"/>
      <c r="D516" s="224"/>
      <c r="E516" s="225"/>
      <c r="F516" s="225"/>
      <c r="G516" s="225"/>
      <c r="H516" s="225"/>
      <c r="I516" s="225"/>
      <c r="J516" s="225"/>
      <c r="K516" s="225"/>
      <c r="L516" s="225"/>
      <c r="M516" s="224"/>
      <c r="N516" s="225"/>
      <c r="O516" s="225"/>
      <c r="P516" s="225"/>
      <c r="Q516" s="225"/>
      <c r="R516" s="225"/>
      <c r="S516" s="225"/>
      <c r="T516" s="225"/>
      <c r="U516" s="225"/>
      <c r="V516" s="225"/>
      <c r="W516" s="225"/>
      <c r="X516" s="225"/>
      <c r="Y516" s="225"/>
      <c r="Z516" s="225"/>
    </row>
    <row r="517" spans="1:26" ht="15.75" customHeight="1">
      <c r="A517" s="224"/>
      <c r="B517" s="225"/>
      <c r="C517" s="225"/>
      <c r="D517" s="224"/>
      <c r="E517" s="225"/>
      <c r="F517" s="225"/>
      <c r="G517" s="225"/>
      <c r="H517" s="225"/>
      <c r="I517" s="225"/>
      <c r="J517" s="225"/>
      <c r="K517" s="225"/>
      <c r="L517" s="225"/>
      <c r="M517" s="224"/>
      <c r="N517" s="225"/>
      <c r="O517" s="225"/>
      <c r="P517" s="225"/>
      <c r="Q517" s="225"/>
      <c r="R517" s="225"/>
      <c r="S517" s="225"/>
      <c r="T517" s="225"/>
      <c r="U517" s="225"/>
      <c r="V517" s="225"/>
      <c r="W517" s="225"/>
      <c r="X517" s="225"/>
      <c r="Y517" s="225"/>
      <c r="Z517" s="225"/>
    </row>
    <row r="518" spans="1:26" ht="15.75" customHeight="1">
      <c r="A518" s="224"/>
      <c r="B518" s="225"/>
      <c r="C518" s="225"/>
      <c r="D518" s="224"/>
      <c r="E518" s="225"/>
      <c r="F518" s="225"/>
      <c r="G518" s="225"/>
      <c r="H518" s="225"/>
      <c r="I518" s="225"/>
      <c r="J518" s="225"/>
      <c r="K518" s="225"/>
      <c r="L518" s="225"/>
      <c r="M518" s="224"/>
      <c r="N518" s="225"/>
      <c r="O518" s="225"/>
      <c r="P518" s="225"/>
      <c r="Q518" s="225"/>
      <c r="R518" s="225"/>
      <c r="S518" s="225"/>
      <c r="T518" s="225"/>
      <c r="U518" s="225"/>
      <c r="V518" s="225"/>
      <c r="W518" s="225"/>
      <c r="X518" s="225"/>
      <c r="Y518" s="225"/>
      <c r="Z518" s="225"/>
    </row>
    <row r="519" spans="1:26" ht="15.75" customHeight="1">
      <c r="A519" s="224"/>
      <c r="B519" s="225"/>
      <c r="C519" s="225"/>
      <c r="D519" s="224"/>
      <c r="E519" s="225"/>
      <c r="F519" s="225"/>
      <c r="G519" s="225"/>
      <c r="H519" s="225"/>
      <c r="I519" s="225"/>
      <c r="J519" s="225"/>
      <c r="K519" s="225"/>
      <c r="L519" s="225"/>
      <c r="M519" s="224"/>
      <c r="N519" s="225"/>
      <c r="O519" s="225"/>
      <c r="P519" s="225"/>
      <c r="Q519" s="225"/>
      <c r="R519" s="225"/>
      <c r="S519" s="225"/>
      <c r="T519" s="225"/>
      <c r="U519" s="225"/>
      <c r="V519" s="225"/>
      <c r="W519" s="225"/>
      <c r="X519" s="225"/>
      <c r="Y519" s="225"/>
      <c r="Z519" s="225"/>
    </row>
    <row r="520" spans="1:26" ht="15.75" customHeight="1">
      <c r="A520" s="224"/>
      <c r="B520" s="225"/>
      <c r="C520" s="225"/>
      <c r="D520" s="224"/>
      <c r="E520" s="225"/>
      <c r="F520" s="225"/>
      <c r="G520" s="225"/>
      <c r="H520" s="225"/>
      <c r="I520" s="225"/>
      <c r="J520" s="225"/>
      <c r="K520" s="225"/>
      <c r="L520" s="225"/>
      <c r="M520" s="224"/>
      <c r="N520" s="225"/>
      <c r="O520" s="225"/>
      <c r="P520" s="225"/>
      <c r="Q520" s="225"/>
      <c r="R520" s="225"/>
      <c r="S520" s="225"/>
      <c r="T520" s="225"/>
      <c r="U520" s="225"/>
      <c r="V520" s="225"/>
      <c r="W520" s="225"/>
      <c r="X520" s="225"/>
      <c r="Y520" s="225"/>
      <c r="Z520" s="225"/>
    </row>
    <row r="521" spans="1:26" ht="15.75" customHeight="1">
      <c r="A521" s="224"/>
      <c r="B521" s="225"/>
      <c r="C521" s="225"/>
      <c r="D521" s="224"/>
      <c r="E521" s="225"/>
      <c r="F521" s="225"/>
      <c r="G521" s="225"/>
      <c r="H521" s="225"/>
      <c r="I521" s="225"/>
      <c r="J521" s="225"/>
      <c r="K521" s="225"/>
      <c r="L521" s="225"/>
      <c r="M521" s="224"/>
      <c r="N521" s="225"/>
      <c r="O521" s="225"/>
      <c r="P521" s="225"/>
      <c r="Q521" s="225"/>
      <c r="R521" s="225"/>
      <c r="S521" s="225"/>
      <c r="T521" s="225"/>
      <c r="U521" s="225"/>
      <c r="V521" s="225"/>
      <c r="W521" s="225"/>
      <c r="X521" s="225"/>
      <c r="Y521" s="225"/>
      <c r="Z521" s="225"/>
    </row>
    <row r="522" spans="1:26" ht="15.75" customHeight="1">
      <c r="A522" s="224"/>
      <c r="B522" s="225"/>
      <c r="C522" s="225"/>
      <c r="D522" s="224"/>
      <c r="E522" s="225"/>
      <c r="F522" s="225"/>
      <c r="G522" s="225"/>
      <c r="H522" s="225"/>
      <c r="I522" s="225"/>
      <c r="J522" s="225"/>
      <c r="K522" s="225"/>
      <c r="L522" s="225"/>
      <c r="M522" s="224"/>
      <c r="N522" s="225"/>
      <c r="O522" s="225"/>
      <c r="P522" s="225"/>
      <c r="Q522" s="225"/>
      <c r="R522" s="225"/>
      <c r="S522" s="225"/>
      <c r="T522" s="225"/>
      <c r="U522" s="225"/>
      <c r="V522" s="225"/>
      <c r="W522" s="225"/>
      <c r="X522" s="225"/>
      <c r="Y522" s="225"/>
      <c r="Z522" s="225"/>
    </row>
    <row r="523" spans="1:26" ht="15.75" customHeight="1">
      <c r="A523" s="224"/>
      <c r="B523" s="225"/>
      <c r="C523" s="225"/>
      <c r="D523" s="224"/>
      <c r="E523" s="225"/>
      <c r="F523" s="225"/>
      <c r="G523" s="225"/>
      <c r="H523" s="225"/>
      <c r="I523" s="225"/>
      <c r="J523" s="225"/>
      <c r="K523" s="225"/>
      <c r="L523" s="225"/>
      <c r="M523" s="224"/>
      <c r="N523" s="225"/>
      <c r="O523" s="225"/>
      <c r="P523" s="225"/>
      <c r="Q523" s="225"/>
      <c r="R523" s="225"/>
      <c r="S523" s="225"/>
      <c r="T523" s="225"/>
      <c r="U523" s="225"/>
      <c r="V523" s="225"/>
      <c r="W523" s="225"/>
      <c r="X523" s="225"/>
      <c r="Y523" s="225"/>
      <c r="Z523" s="225"/>
    </row>
    <row r="524" spans="1:26" ht="15.75" customHeight="1">
      <c r="A524" s="224"/>
      <c r="B524" s="225"/>
      <c r="C524" s="225"/>
      <c r="D524" s="224"/>
      <c r="E524" s="225"/>
      <c r="F524" s="225"/>
      <c r="G524" s="225"/>
      <c r="H524" s="225"/>
      <c r="I524" s="225"/>
      <c r="J524" s="225"/>
      <c r="K524" s="225"/>
      <c r="L524" s="225"/>
      <c r="M524" s="224"/>
      <c r="N524" s="225"/>
      <c r="O524" s="225"/>
      <c r="P524" s="225"/>
      <c r="Q524" s="225"/>
      <c r="R524" s="225"/>
      <c r="S524" s="225"/>
      <c r="T524" s="225"/>
      <c r="U524" s="225"/>
      <c r="V524" s="225"/>
      <c r="W524" s="225"/>
      <c r="X524" s="225"/>
      <c r="Y524" s="225"/>
      <c r="Z524" s="225"/>
    </row>
    <row r="525" spans="1:26" ht="15.75" customHeight="1">
      <c r="A525" s="224"/>
      <c r="B525" s="225"/>
      <c r="C525" s="225"/>
      <c r="D525" s="224"/>
      <c r="E525" s="225"/>
      <c r="F525" s="225"/>
      <c r="G525" s="225"/>
      <c r="H525" s="225"/>
      <c r="I525" s="225"/>
      <c r="J525" s="225"/>
      <c r="K525" s="225"/>
      <c r="L525" s="225"/>
      <c r="M525" s="224"/>
      <c r="N525" s="225"/>
      <c r="O525" s="225"/>
      <c r="P525" s="225"/>
      <c r="Q525" s="225"/>
      <c r="R525" s="225"/>
      <c r="S525" s="225"/>
      <c r="T525" s="225"/>
      <c r="U525" s="225"/>
      <c r="V525" s="225"/>
      <c r="W525" s="225"/>
      <c r="X525" s="225"/>
      <c r="Y525" s="225"/>
      <c r="Z525" s="225"/>
    </row>
    <row r="526" spans="1:26" ht="15.75" customHeight="1">
      <c r="A526" s="224"/>
      <c r="B526" s="225"/>
      <c r="C526" s="225"/>
      <c r="D526" s="224"/>
      <c r="E526" s="225"/>
      <c r="F526" s="225"/>
      <c r="G526" s="225"/>
      <c r="H526" s="225"/>
      <c r="I526" s="225"/>
      <c r="J526" s="225"/>
      <c r="K526" s="225"/>
      <c r="L526" s="225"/>
      <c r="M526" s="224"/>
      <c r="N526" s="225"/>
      <c r="O526" s="225"/>
      <c r="P526" s="225"/>
      <c r="Q526" s="225"/>
      <c r="R526" s="225"/>
      <c r="S526" s="225"/>
      <c r="T526" s="225"/>
      <c r="U526" s="225"/>
      <c r="V526" s="225"/>
      <c r="W526" s="225"/>
      <c r="X526" s="225"/>
      <c r="Y526" s="225"/>
      <c r="Z526" s="225"/>
    </row>
    <row r="527" spans="1:26" ht="15.75" customHeight="1">
      <c r="A527" s="224"/>
      <c r="B527" s="225"/>
      <c r="C527" s="225"/>
      <c r="D527" s="224"/>
      <c r="E527" s="225"/>
      <c r="F527" s="225"/>
      <c r="G527" s="225"/>
      <c r="H527" s="225"/>
      <c r="I527" s="225"/>
      <c r="J527" s="225"/>
      <c r="K527" s="225"/>
      <c r="L527" s="225"/>
      <c r="M527" s="224"/>
      <c r="N527" s="225"/>
      <c r="O527" s="225"/>
      <c r="P527" s="225"/>
      <c r="Q527" s="225"/>
      <c r="R527" s="225"/>
      <c r="S527" s="225"/>
      <c r="T527" s="225"/>
      <c r="U527" s="225"/>
      <c r="V527" s="225"/>
      <c r="W527" s="225"/>
      <c r="X527" s="225"/>
      <c r="Y527" s="225"/>
      <c r="Z527" s="225"/>
    </row>
    <row r="528" spans="1:26" ht="15.75" customHeight="1">
      <c r="A528" s="224"/>
      <c r="B528" s="225"/>
      <c r="C528" s="225"/>
      <c r="D528" s="224"/>
      <c r="E528" s="225"/>
      <c r="F528" s="225"/>
      <c r="G528" s="225"/>
      <c r="H528" s="225"/>
      <c r="I528" s="225"/>
      <c r="J528" s="225"/>
      <c r="K528" s="225"/>
      <c r="L528" s="225"/>
      <c r="M528" s="224"/>
      <c r="N528" s="225"/>
      <c r="O528" s="225"/>
      <c r="P528" s="225"/>
      <c r="Q528" s="225"/>
      <c r="R528" s="225"/>
      <c r="S528" s="225"/>
      <c r="T528" s="225"/>
      <c r="U528" s="225"/>
      <c r="V528" s="225"/>
      <c r="W528" s="225"/>
      <c r="X528" s="225"/>
      <c r="Y528" s="225"/>
      <c r="Z528" s="225"/>
    </row>
    <row r="529" spans="1:26" ht="15.75" customHeight="1">
      <c r="A529" s="224"/>
      <c r="B529" s="225"/>
      <c r="C529" s="225"/>
      <c r="D529" s="224"/>
      <c r="E529" s="225"/>
      <c r="F529" s="225"/>
      <c r="G529" s="225"/>
      <c r="H529" s="225"/>
      <c r="I529" s="225"/>
      <c r="J529" s="225"/>
      <c r="K529" s="225"/>
      <c r="L529" s="225"/>
      <c r="M529" s="224"/>
      <c r="N529" s="225"/>
      <c r="O529" s="225"/>
      <c r="P529" s="225"/>
      <c r="Q529" s="225"/>
      <c r="R529" s="225"/>
      <c r="S529" s="225"/>
      <c r="T529" s="225"/>
      <c r="U529" s="225"/>
      <c r="V529" s="225"/>
      <c r="W529" s="225"/>
      <c r="X529" s="225"/>
      <c r="Y529" s="225"/>
      <c r="Z529" s="225"/>
    </row>
    <row r="530" spans="1:26" ht="15.75" customHeight="1">
      <c r="A530" s="224"/>
      <c r="B530" s="225"/>
      <c r="C530" s="225"/>
      <c r="D530" s="224"/>
      <c r="E530" s="225"/>
      <c r="F530" s="225"/>
      <c r="G530" s="225"/>
      <c r="H530" s="225"/>
      <c r="I530" s="225"/>
      <c r="J530" s="225"/>
      <c r="K530" s="225"/>
      <c r="L530" s="225"/>
      <c r="M530" s="224"/>
      <c r="N530" s="225"/>
      <c r="O530" s="225"/>
      <c r="P530" s="225"/>
      <c r="Q530" s="225"/>
      <c r="R530" s="225"/>
      <c r="S530" s="225"/>
      <c r="T530" s="225"/>
      <c r="U530" s="225"/>
      <c r="V530" s="225"/>
      <c r="W530" s="225"/>
      <c r="X530" s="225"/>
      <c r="Y530" s="225"/>
      <c r="Z530" s="225"/>
    </row>
    <row r="531" spans="1:26" ht="15.75" customHeight="1">
      <c r="A531" s="224"/>
      <c r="B531" s="225"/>
      <c r="C531" s="225"/>
      <c r="D531" s="224"/>
      <c r="E531" s="225"/>
      <c r="F531" s="225"/>
      <c r="G531" s="225"/>
      <c r="H531" s="225"/>
      <c r="I531" s="225"/>
      <c r="J531" s="225"/>
      <c r="K531" s="225"/>
      <c r="L531" s="225"/>
      <c r="M531" s="224"/>
      <c r="N531" s="225"/>
      <c r="O531" s="225"/>
      <c r="P531" s="225"/>
      <c r="Q531" s="225"/>
      <c r="R531" s="225"/>
      <c r="S531" s="225"/>
      <c r="T531" s="225"/>
      <c r="U531" s="225"/>
      <c r="V531" s="225"/>
      <c r="W531" s="225"/>
      <c r="X531" s="225"/>
      <c r="Y531" s="225"/>
      <c r="Z531" s="225"/>
    </row>
    <row r="532" spans="1:26" ht="15.75" customHeight="1">
      <c r="A532" s="224"/>
      <c r="B532" s="225"/>
      <c r="C532" s="225"/>
      <c r="D532" s="224"/>
      <c r="E532" s="225"/>
      <c r="F532" s="225"/>
      <c r="G532" s="225"/>
      <c r="H532" s="225"/>
      <c r="I532" s="225"/>
      <c r="J532" s="225"/>
      <c r="K532" s="225"/>
      <c r="L532" s="225"/>
      <c r="M532" s="224"/>
      <c r="N532" s="225"/>
      <c r="O532" s="225"/>
      <c r="P532" s="225"/>
      <c r="Q532" s="225"/>
      <c r="R532" s="225"/>
      <c r="S532" s="225"/>
      <c r="T532" s="225"/>
      <c r="U532" s="225"/>
      <c r="V532" s="225"/>
      <c r="W532" s="225"/>
      <c r="X532" s="225"/>
      <c r="Y532" s="225"/>
      <c r="Z532" s="225"/>
    </row>
    <row r="533" spans="1:26" ht="15.75" customHeight="1">
      <c r="A533" s="224"/>
      <c r="B533" s="225"/>
      <c r="C533" s="225"/>
      <c r="D533" s="224"/>
      <c r="E533" s="225"/>
      <c r="F533" s="225"/>
      <c r="G533" s="225"/>
      <c r="H533" s="225"/>
      <c r="I533" s="225"/>
      <c r="J533" s="225"/>
      <c r="K533" s="225"/>
      <c r="L533" s="225"/>
      <c r="M533" s="224"/>
      <c r="N533" s="225"/>
      <c r="O533" s="225"/>
      <c r="P533" s="225"/>
      <c r="Q533" s="225"/>
      <c r="R533" s="225"/>
      <c r="S533" s="225"/>
      <c r="T533" s="225"/>
      <c r="U533" s="225"/>
      <c r="V533" s="225"/>
      <c r="W533" s="225"/>
      <c r="X533" s="225"/>
      <c r="Y533" s="225"/>
      <c r="Z533" s="225"/>
    </row>
    <row r="534" spans="1:26" ht="15.75" customHeight="1">
      <c r="A534" s="224"/>
      <c r="B534" s="225"/>
      <c r="C534" s="225"/>
      <c r="D534" s="224"/>
      <c r="E534" s="225"/>
      <c r="F534" s="225"/>
      <c r="G534" s="225"/>
      <c r="H534" s="225"/>
      <c r="I534" s="225"/>
      <c r="J534" s="225"/>
      <c r="K534" s="225"/>
      <c r="L534" s="225"/>
      <c r="M534" s="224"/>
      <c r="N534" s="225"/>
      <c r="O534" s="225"/>
      <c r="P534" s="225"/>
      <c r="Q534" s="225"/>
      <c r="R534" s="225"/>
      <c r="S534" s="225"/>
      <c r="T534" s="225"/>
      <c r="U534" s="225"/>
      <c r="V534" s="225"/>
      <c r="W534" s="225"/>
      <c r="X534" s="225"/>
      <c r="Y534" s="225"/>
      <c r="Z534" s="225"/>
    </row>
    <row r="535" spans="1:26" ht="15.75" customHeight="1">
      <c r="A535" s="224"/>
      <c r="B535" s="225"/>
      <c r="C535" s="225"/>
      <c r="D535" s="224"/>
      <c r="E535" s="225"/>
      <c r="F535" s="225"/>
      <c r="G535" s="225"/>
      <c r="H535" s="225"/>
      <c r="I535" s="225"/>
      <c r="J535" s="225"/>
      <c r="K535" s="225"/>
      <c r="L535" s="225"/>
      <c r="M535" s="224"/>
      <c r="N535" s="225"/>
      <c r="O535" s="225"/>
      <c r="P535" s="225"/>
      <c r="Q535" s="225"/>
      <c r="R535" s="225"/>
      <c r="S535" s="225"/>
      <c r="T535" s="225"/>
      <c r="U535" s="225"/>
      <c r="V535" s="225"/>
      <c r="W535" s="225"/>
      <c r="X535" s="225"/>
      <c r="Y535" s="225"/>
      <c r="Z535" s="225"/>
    </row>
    <row r="536" spans="1:26" ht="15.75" customHeight="1">
      <c r="A536" s="224"/>
      <c r="B536" s="225"/>
      <c r="C536" s="225"/>
      <c r="D536" s="224"/>
      <c r="E536" s="225"/>
      <c r="F536" s="225"/>
      <c r="G536" s="225"/>
      <c r="H536" s="225"/>
      <c r="I536" s="225"/>
      <c r="J536" s="225"/>
      <c r="K536" s="225"/>
      <c r="L536" s="225"/>
      <c r="M536" s="224"/>
      <c r="N536" s="225"/>
      <c r="O536" s="225"/>
      <c r="P536" s="225"/>
      <c r="Q536" s="225"/>
      <c r="R536" s="225"/>
      <c r="S536" s="225"/>
      <c r="T536" s="225"/>
      <c r="U536" s="225"/>
      <c r="V536" s="225"/>
      <c r="W536" s="225"/>
      <c r="X536" s="225"/>
      <c r="Y536" s="225"/>
      <c r="Z536" s="225"/>
    </row>
    <row r="537" spans="1:26" ht="15.75" customHeight="1">
      <c r="A537" s="224"/>
      <c r="B537" s="225"/>
      <c r="C537" s="225"/>
      <c r="D537" s="224"/>
      <c r="E537" s="225"/>
      <c r="F537" s="225"/>
      <c r="G537" s="225"/>
      <c r="H537" s="225"/>
      <c r="I537" s="225"/>
      <c r="J537" s="225"/>
      <c r="K537" s="225"/>
      <c r="L537" s="225"/>
      <c r="M537" s="224"/>
      <c r="N537" s="225"/>
      <c r="O537" s="225"/>
      <c r="P537" s="225"/>
      <c r="Q537" s="225"/>
      <c r="R537" s="225"/>
      <c r="S537" s="225"/>
      <c r="T537" s="225"/>
      <c r="U537" s="225"/>
      <c r="V537" s="225"/>
      <c r="W537" s="225"/>
      <c r="X537" s="225"/>
      <c r="Y537" s="225"/>
      <c r="Z537" s="225"/>
    </row>
    <row r="538" spans="1:26" ht="15.75" customHeight="1">
      <c r="A538" s="224"/>
      <c r="B538" s="225"/>
      <c r="C538" s="225"/>
      <c r="D538" s="224"/>
      <c r="E538" s="225"/>
      <c r="F538" s="225"/>
      <c r="G538" s="225"/>
      <c r="H538" s="225"/>
      <c r="I538" s="225"/>
      <c r="J538" s="225"/>
      <c r="K538" s="225"/>
      <c r="L538" s="225"/>
      <c r="M538" s="224"/>
      <c r="N538" s="225"/>
      <c r="O538" s="225"/>
      <c r="P538" s="225"/>
      <c r="Q538" s="225"/>
      <c r="R538" s="225"/>
      <c r="S538" s="225"/>
      <c r="T538" s="225"/>
      <c r="U538" s="225"/>
      <c r="V538" s="225"/>
      <c r="W538" s="225"/>
      <c r="X538" s="225"/>
      <c r="Y538" s="225"/>
      <c r="Z538" s="225"/>
    </row>
    <row r="539" spans="1:26" ht="15.75" customHeight="1">
      <c r="A539" s="224"/>
      <c r="B539" s="225"/>
      <c r="C539" s="225"/>
      <c r="D539" s="224"/>
      <c r="E539" s="225"/>
      <c r="F539" s="225"/>
      <c r="G539" s="225"/>
      <c r="H539" s="225"/>
      <c r="I539" s="225"/>
      <c r="J539" s="225"/>
      <c r="K539" s="225"/>
      <c r="L539" s="225"/>
      <c r="M539" s="224"/>
      <c r="N539" s="225"/>
      <c r="O539" s="225"/>
      <c r="P539" s="225"/>
      <c r="Q539" s="225"/>
      <c r="R539" s="225"/>
      <c r="S539" s="225"/>
      <c r="T539" s="225"/>
      <c r="U539" s="225"/>
      <c r="V539" s="225"/>
      <c r="W539" s="225"/>
      <c r="X539" s="225"/>
      <c r="Y539" s="225"/>
      <c r="Z539" s="225"/>
    </row>
    <row r="540" spans="1:26" ht="15.75" customHeight="1">
      <c r="A540" s="224"/>
      <c r="B540" s="225"/>
      <c r="C540" s="225"/>
      <c r="D540" s="224"/>
      <c r="E540" s="225"/>
      <c r="F540" s="225"/>
      <c r="G540" s="225"/>
      <c r="H540" s="225"/>
      <c r="I540" s="225"/>
      <c r="J540" s="225"/>
      <c r="K540" s="225"/>
      <c r="L540" s="225"/>
      <c r="M540" s="224"/>
      <c r="N540" s="225"/>
      <c r="O540" s="225"/>
      <c r="P540" s="225"/>
      <c r="Q540" s="225"/>
      <c r="R540" s="225"/>
      <c r="S540" s="225"/>
      <c r="T540" s="225"/>
      <c r="U540" s="225"/>
      <c r="V540" s="225"/>
      <c r="W540" s="225"/>
      <c r="X540" s="225"/>
      <c r="Y540" s="225"/>
      <c r="Z540" s="225"/>
    </row>
    <row r="541" spans="1:26" ht="15.75" customHeight="1">
      <c r="A541" s="224"/>
      <c r="B541" s="225"/>
      <c r="C541" s="225"/>
      <c r="D541" s="224"/>
      <c r="E541" s="225"/>
      <c r="F541" s="225"/>
      <c r="G541" s="225"/>
      <c r="H541" s="225"/>
      <c r="I541" s="225"/>
      <c r="J541" s="225"/>
      <c r="K541" s="225"/>
      <c r="L541" s="225"/>
      <c r="M541" s="224"/>
      <c r="N541" s="225"/>
      <c r="O541" s="225"/>
      <c r="P541" s="225"/>
      <c r="Q541" s="225"/>
      <c r="R541" s="225"/>
      <c r="S541" s="225"/>
      <c r="T541" s="225"/>
      <c r="U541" s="225"/>
      <c r="V541" s="225"/>
      <c r="W541" s="225"/>
      <c r="X541" s="225"/>
      <c r="Y541" s="225"/>
      <c r="Z541" s="225"/>
    </row>
    <row r="542" spans="1:26" ht="15.75" customHeight="1">
      <c r="A542" s="224"/>
      <c r="B542" s="225"/>
      <c r="C542" s="225"/>
      <c r="D542" s="224"/>
      <c r="E542" s="225"/>
      <c r="F542" s="225"/>
      <c r="G542" s="225"/>
      <c r="H542" s="225"/>
      <c r="I542" s="225"/>
      <c r="J542" s="225"/>
      <c r="K542" s="225"/>
      <c r="L542" s="225"/>
      <c r="M542" s="224"/>
      <c r="N542" s="225"/>
      <c r="O542" s="225"/>
      <c r="P542" s="225"/>
      <c r="Q542" s="225"/>
      <c r="R542" s="225"/>
      <c r="S542" s="225"/>
      <c r="T542" s="225"/>
      <c r="U542" s="225"/>
      <c r="V542" s="225"/>
      <c r="W542" s="225"/>
      <c r="X542" s="225"/>
      <c r="Y542" s="225"/>
      <c r="Z542" s="225"/>
    </row>
    <row r="543" spans="1:26" ht="15.75" customHeight="1">
      <c r="A543" s="224"/>
      <c r="B543" s="225"/>
      <c r="C543" s="225"/>
      <c r="D543" s="224"/>
      <c r="E543" s="225"/>
      <c r="F543" s="225"/>
      <c r="G543" s="225"/>
      <c r="H543" s="225"/>
      <c r="I543" s="225"/>
      <c r="J543" s="225"/>
      <c r="K543" s="225"/>
      <c r="L543" s="225"/>
      <c r="M543" s="224"/>
      <c r="N543" s="225"/>
      <c r="O543" s="225"/>
      <c r="P543" s="225"/>
      <c r="Q543" s="225"/>
      <c r="R543" s="225"/>
      <c r="S543" s="225"/>
      <c r="T543" s="225"/>
      <c r="U543" s="225"/>
      <c r="V543" s="225"/>
      <c r="W543" s="225"/>
      <c r="X543" s="225"/>
      <c r="Y543" s="225"/>
      <c r="Z543" s="225"/>
    </row>
    <row r="544" spans="1:26" ht="15.75" customHeight="1">
      <c r="A544" s="224"/>
      <c r="B544" s="225"/>
      <c r="C544" s="225"/>
      <c r="D544" s="224"/>
      <c r="E544" s="225"/>
      <c r="F544" s="225"/>
      <c r="G544" s="225"/>
      <c r="H544" s="225"/>
      <c r="I544" s="225"/>
      <c r="J544" s="225"/>
      <c r="K544" s="225"/>
      <c r="L544" s="225"/>
      <c r="M544" s="224"/>
      <c r="N544" s="225"/>
      <c r="O544" s="225"/>
      <c r="P544" s="225"/>
      <c r="Q544" s="225"/>
      <c r="R544" s="225"/>
      <c r="S544" s="225"/>
      <c r="T544" s="225"/>
      <c r="U544" s="225"/>
      <c r="V544" s="225"/>
      <c r="W544" s="225"/>
      <c r="X544" s="225"/>
      <c r="Y544" s="225"/>
      <c r="Z544" s="225"/>
    </row>
    <row r="545" spans="1:26" ht="15.75" customHeight="1">
      <c r="A545" s="224"/>
      <c r="B545" s="225"/>
      <c r="C545" s="225"/>
      <c r="D545" s="224"/>
      <c r="E545" s="225"/>
      <c r="F545" s="225"/>
      <c r="G545" s="225"/>
      <c r="H545" s="225"/>
      <c r="I545" s="225"/>
      <c r="J545" s="225"/>
      <c r="K545" s="225"/>
      <c r="L545" s="225"/>
      <c r="M545" s="224"/>
      <c r="N545" s="225"/>
      <c r="O545" s="225"/>
      <c r="P545" s="225"/>
      <c r="Q545" s="225"/>
      <c r="R545" s="225"/>
      <c r="S545" s="225"/>
      <c r="T545" s="225"/>
      <c r="U545" s="225"/>
      <c r="V545" s="225"/>
      <c r="W545" s="225"/>
      <c r="X545" s="225"/>
      <c r="Y545" s="225"/>
      <c r="Z545" s="225"/>
    </row>
    <row r="546" spans="1:26" ht="15.75" customHeight="1">
      <c r="A546" s="224"/>
      <c r="B546" s="225"/>
      <c r="C546" s="225"/>
      <c r="D546" s="224"/>
      <c r="E546" s="225"/>
      <c r="F546" s="225"/>
      <c r="G546" s="225"/>
      <c r="H546" s="225"/>
      <c r="I546" s="225"/>
      <c r="J546" s="225"/>
      <c r="K546" s="225"/>
      <c r="L546" s="225"/>
      <c r="M546" s="224"/>
      <c r="N546" s="225"/>
      <c r="O546" s="225"/>
      <c r="P546" s="225"/>
      <c r="Q546" s="225"/>
      <c r="R546" s="225"/>
      <c r="S546" s="225"/>
      <c r="T546" s="225"/>
      <c r="U546" s="225"/>
      <c r="V546" s="225"/>
      <c r="W546" s="225"/>
      <c r="X546" s="225"/>
      <c r="Y546" s="225"/>
      <c r="Z546" s="225"/>
    </row>
    <row r="547" spans="1:26" ht="15.75" customHeight="1">
      <c r="A547" s="224"/>
      <c r="B547" s="225"/>
      <c r="C547" s="225"/>
      <c r="D547" s="224"/>
      <c r="E547" s="225"/>
      <c r="F547" s="225"/>
      <c r="G547" s="225"/>
      <c r="H547" s="225"/>
      <c r="I547" s="225"/>
      <c r="J547" s="225"/>
      <c r="K547" s="225"/>
      <c r="L547" s="225"/>
      <c r="M547" s="224"/>
      <c r="N547" s="225"/>
      <c r="O547" s="225"/>
      <c r="P547" s="225"/>
      <c r="Q547" s="225"/>
      <c r="R547" s="225"/>
      <c r="S547" s="225"/>
      <c r="T547" s="225"/>
      <c r="U547" s="225"/>
      <c r="V547" s="225"/>
      <c r="W547" s="225"/>
      <c r="X547" s="225"/>
      <c r="Y547" s="225"/>
      <c r="Z547" s="225"/>
    </row>
    <row r="548" spans="1:26" ht="15.75" customHeight="1">
      <c r="A548" s="224"/>
      <c r="B548" s="225"/>
      <c r="C548" s="225"/>
      <c r="D548" s="224"/>
      <c r="E548" s="225"/>
      <c r="F548" s="225"/>
      <c r="G548" s="225"/>
      <c r="H548" s="225"/>
      <c r="I548" s="225"/>
      <c r="J548" s="225"/>
      <c r="K548" s="225"/>
      <c r="L548" s="225"/>
      <c r="M548" s="224"/>
      <c r="N548" s="225"/>
      <c r="O548" s="225"/>
      <c r="P548" s="225"/>
      <c r="Q548" s="225"/>
      <c r="R548" s="225"/>
      <c r="S548" s="225"/>
      <c r="T548" s="225"/>
      <c r="U548" s="225"/>
      <c r="V548" s="225"/>
      <c r="W548" s="225"/>
      <c r="X548" s="225"/>
      <c r="Y548" s="225"/>
      <c r="Z548" s="225"/>
    </row>
    <row r="549" spans="1:26" ht="15.75" customHeight="1">
      <c r="A549" s="224"/>
      <c r="B549" s="225"/>
      <c r="C549" s="225"/>
      <c r="D549" s="224"/>
      <c r="E549" s="225"/>
      <c r="F549" s="225"/>
      <c r="G549" s="225"/>
      <c r="H549" s="225"/>
      <c r="I549" s="225"/>
      <c r="J549" s="225"/>
      <c r="K549" s="225"/>
      <c r="L549" s="225"/>
      <c r="M549" s="224"/>
      <c r="N549" s="225"/>
      <c r="O549" s="225"/>
      <c r="P549" s="225"/>
      <c r="Q549" s="225"/>
      <c r="R549" s="225"/>
      <c r="S549" s="225"/>
      <c r="T549" s="225"/>
      <c r="U549" s="225"/>
      <c r="V549" s="225"/>
      <c r="W549" s="225"/>
      <c r="X549" s="225"/>
      <c r="Y549" s="225"/>
      <c r="Z549" s="225"/>
    </row>
    <row r="550" spans="1:26" ht="15.75" customHeight="1">
      <c r="A550" s="224"/>
      <c r="B550" s="225"/>
      <c r="C550" s="225"/>
      <c r="D550" s="224"/>
      <c r="E550" s="225"/>
      <c r="F550" s="225"/>
      <c r="G550" s="225"/>
      <c r="H550" s="225"/>
      <c r="I550" s="225"/>
      <c r="J550" s="225"/>
      <c r="K550" s="225"/>
      <c r="L550" s="225"/>
      <c r="M550" s="224"/>
      <c r="N550" s="225"/>
      <c r="O550" s="225"/>
      <c r="P550" s="225"/>
      <c r="Q550" s="225"/>
      <c r="R550" s="225"/>
      <c r="S550" s="225"/>
      <c r="T550" s="225"/>
      <c r="U550" s="225"/>
      <c r="V550" s="225"/>
      <c r="W550" s="225"/>
      <c r="X550" s="225"/>
      <c r="Y550" s="225"/>
      <c r="Z550" s="225"/>
    </row>
    <row r="551" spans="1:26" ht="15.75" customHeight="1">
      <c r="A551" s="224"/>
      <c r="B551" s="225"/>
      <c r="C551" s="225"/>
      <c r="D551" s="224"/>
      <c r="E551" s="225"/>
      <c r="F551" s="225"/>
      <c r="G551" s="225"/>
      <c r="H551" s="225"/>
      <c r="I551" s="225"/>
      <c r="J551" s="225"/>
      <c r="K551" s="225"/>
      <c r="L551" s="225"/>
      <c r="M551" s="224"/>
      <c r="N551" s="225"/>
      <c r="O551" s="225"/>
      <c r="P551" s="225"/>
      <c r="Q551" s="225"/>
      <c r="R551" s="225"/>
      <c r="S551" s="225"/>
      <c r="T551" s="225"/>
      <c r="U551" s="225"/>
      <c r="V551" s="225"/>
      <c r="W551" s="225"/>
      <c r="X551" s="225"/>
      <c r="Y551" s="225"/>
      <c r="Z551" s="225"/>
    </row>
    <row r="552" spans="1:26" ht="15.75" customHeight="1">
      <c r="A552" s="224"/>
      <c r="B552" s="225"/>
      <c r="C552" s="225"/>
      <c r="D552" s="224"/>
      <c r="E552" s="225"/>
      <c r="F552" s="225"/>
      <c r="G552" s="225"/>
      <c r="H552" s="225"/>
      <c r="I552" s="225"/>
      <c r="J552" s="225"/>
      <c r="K552" s="225"/>
      <c r="L552" s="225"/>
      <c r="M552" s="224"/>
      <c r="N552" s="225"/>
      <c r="O552" s="225"/>
      <c r="P552" s="225"/>
      <c r="Q552" s="225"/>
      <c r="R552" s="225"/>
      <c r="S552" s="225"/>
      <c r="T552" s="225"/>
      <c r="U552" s="225"/>
      <c r="V552" s="225"/>
      <c r="W552" s="225"/>
      <c r="X552" s="225"/>
      <c r="Y552" s="225"/>
      <c r="Z552" s="225"/>
    </row>
    <row r="553" spans="1:26" ht="15.75" customHeight="1">
      <c r="A553" s="224"/>
      <c r="B553" s="225"/>
      <c r="C553" s="225"/>
      <c r="D553" s="224"/>
      <c r="E553" s="225"/>
      <c r="F553" s="225"/>
      <c r="G553" s="225"/>
      <c r="H553" s="225"/>
      <c r="I553" s="225"/>
      <c r="J553" s="225"/>
      <c r="K553" s="225"/>
      <c r="L553" s="225"/>
      <c r="M553" s="224"/>
      <c r="N553" s="225"/>
      <c r="O553" s="225"/>
      <c r="P553" s="225"/>
      <c r="Q553" s="225"/>
      <c r="R553" s="225"/>
      <c r="S553" s="225"/>
      <c r="T553" s="225"/>
      <c r="U553" s="225"/>
      <c r="V553" s="225"/>
      <c r="W553" s="225"/>
      <c r="X553" s="225"/>
      <c r="Y553" s="225"/>
      <c r="Z553" s="225"/>
    </row>
    <row r="554" spans="1:26" ht="15.75" customHeight="1">
      <c r="A554" s="224"/>
      <c r="B554" s="225"/>
      <c r="C554" s="225"/>
      <c r="D554" s="224"/>
      <c r="E554" s="225"/>
      <c r="F554" s="225"/>
      <c r="G554" s="225"/>
      <c r="H554" s="225"/>
      <c r="I554" s="225"/>
      <c r="J554" s="225"/>
      <c r="K554" s="225"/>
      <c r="L554" s="225"/>
      <c r="M554" s="224"/>
      <c r="N554" s="225"/>
      <c r="O554" s="225"/>
      <c r="P554" s="225"/>
      <c r="Q554" s="225"/>
      <c r="R554" s="225"/>
      <c r="S554" s="225"/>
      <c r="T554" s="225"/>
      <c r="U554" s="225"/>
      <c r="V554" s="225"/>
      <c r="W554" s="225"/>
      <c r="X554" s="225"/>
      <c r="Y554" s="225"/>
      <c r="Z554" s="225"/>
    </row>
    <row r="555" spans="1:26" ht="15.75" customHeight="1">
      <c r="A555" s="224"/>
      <c r="B555" s="225"/>
      <c r="C555" s="225"/>
      <c r="D555" s="224"/>
      <c r="E555" s="225"/>
      <c r="F555" s="225"/>
      <c r="G555" s="225"/>
      <c r="H555" s="225"/>
      <c r="I555" s="225"/>
      <c r="J555" s="225"/>
      <c r="K555" s="225"/>
      <c r="L555" s="225"/>
      <c r="M555" s="224"/>
      <c r="N555" s="225"/>
      <c r="O555" s="225"/>
      <c r="P555" s="225"/>
      <c r="Q555" s="225"/>
      <c r="R555" s="225"/>
      <c r="S555" s="225"/>
      <c r="T555" s="225"/>
      <c r="U555" s="225"/>
      <c r="V555" s="225"/>
      <c r="W555" s="225"/>
      <c r="X555" s="225"/>
      <c r="Y555" s="225"/>
      <c r="Z555" s="225"/>
    </row>
    <row r="556" spans="1:26" ht="15.75" customHeight="1">
      <c r="A556" s="224"/>
      <c r="B556" s="225"/>
      <c r="C556" s="225"/>
      <c r="D556" s="224"/>
      <c r="E556" s="225"/>
      <c r="F556" s="225"/>
      <c r="G556" s="225"/>
      <c r="H556" s="225"/>
      <c r="I556" s="225"/>
      <c r="J556" s="225"/>
      <c r="K556" s="225"/>
      <c r="L556" s="225"/>
      <c r="M556" s="224"/>
      <c r="N556" s="225"/>
      <c r="O556" s="225"/>
      <c r="P556" s="225"/>
      <c r="Q556" s="225"/>
      <c r="R556" s="225"/>
      <c r="S556" s="225"/>
      <c r="T556" s="225"/>
      <c r="U556" s="225"/>
      <c r="V556" s="225"/>
      <c r="W556" s="225"/>
      <c r="X556" s="225"/>
      <c r="Y556" s="225"/>
      <c r="Z556" s="225"/>
    </row>
    <row r="557" spans="1:26" ht="15.75" customHeight="1">
      <c r="A557" s="224"/>
      <c r="B557" s="225"/>
      <c r="C557" s="225"/>
      <c r="D557" s="224"/>
      <c r="E557" s="225"/>
      <c r="F557" s="225"/>
      <c r="G557" s="225"/>
      <c r="H557" s="225"/>
      <c r="I557" s="225"/>
      <c r="J557" s="225"/>
      <c r="K557" s="225"/>
      <c r="L557" s="225"/>
      <c r="M557" s="224"/>
      <c r="N557" s="225"/>
      <c r="O557" s="225"/>
      <c r="P557" s="225"/>
      <c r="Q557" s="225"/>
      <c r="R557" s="225"/>
      <c r="S557" s="225"/>
      <c r="T557" s="225"/>
      <c r="U557" s="225"/>
      <c r="V557" s="225"/>
      <c r="W557" s="225"/>
      <c r="X557" s="225"/>
      <c r="Y557" s="225"/>
      <c r="Z557" s="225"/>
    </row>
    <row r="558" spans="1:26" ht="15.75" customHeight="1">
      <c r="A558" s="224"/>
      <c r="B558" s="225"/>
      <c r="C558" s="225"/>
      <c r="D558" s="224"/>
      <c r="E558" s="225"/>
      <c r="F558" s="225"/>
      <c r="G558" s="225"/>
      <c r="H558" s="225"/>
      <c r="I558" s="225"/>
      <c r="J558" s="225"/>
      <c r="K558" s="225"/>
      <c r="L558" s="225"/>
      <c r="M558" s="224"/>
      <c r="N558" s="225"/>
      <c r="O558" s="225"/>
      <c r="P558" s="225"/>
      <c r="Q558" s="225"/>
      <c r="R558" s="225"/>
      <c r="S558" s="225"/>
      <c r="T558" s="225"/>
      <c r="U558" s="225"/>
      <c r="V558" s="225"/>
      <c r="W558" s="225"/>
      <c r="X558" s="225"/>
      <c r="Y558" s="225"/>
      <c r="Z558" s="225"/>
    </row>
    <row r="559" spans="1:26" ht="15.75" customHeight="1">
      <c r="A559" s="224"/>
      <c r="B559" s="225"/>
      <c r="C559" s="225"/>
      <c r="D559" s="224"/>
      <c r="E559" s="225"/>
      <c r="F559" s="225"/>
      <c r="G559" s="225"/>
      <c r="H559" s="225"/>
      <c r="I559" s="225"/>
      <c r="J559" s="225"/>
      <c r="K559" s="225"/>
      <c r="L559" s="225"/>
      <c r="M559" s="224"/>
      <c r="N559" s="225"/>
      <c r="O559" s="225"/>
      <c r="P559" s="225"/>
      <c r="Q559" s="225"/>
      <c r="R559" s="225"/>
      <c r="S559" s="225"/>
      <c r="T559" s="225"/>
      <c r="U559" s="225"/>
      <c r="V559" s="225"/>
      <c r="W559" s="225"/>
      <c r="X559" s="225"/>
      <c r="Y559" s="225"/>
      <c r="Z559" s="225"/>
    </row>
    <row r="560" spans="1:26" ht="15.75" customHeight="1">
      <c r="A560" s="224"/>
      <c r="B560" s="225"/>
      <c r="C560" s="225"/>
      <c r="D560" s="224"/>
      <c r="E560" s="225"/>
      <c r="F560" s="225"/>
      <c r="G560" s="225"/>
      <c r="H560" s="225"/>
      <c r="I560" s="225"/>
      <c r="J560" s="225"/>
      <c r="K560" s="225"/>
      <c r="L560" s="225"/>
      <c r="M560" s="224"/>
      <c r="N560" s="225"/>
      <c r="O560" s="225"/>
      <c r="P560" s="225"/>
      <c r="Q560" s="225"/>
      <c r="R560" s="225"/>
      <c r="S560" s="225"/>
      <c r="T560" s="225"/>
      <c r="U560" s="225"/>
      <c r="V560" s="225"/>
      <c r="W560" s="225"/>
      <c r="X560" s="225"/>
      <c r="Y560" s="225"/>
      <c r="Z560" s="225"/>
    </row>
    <row r="561" spans="1:26" ht="15.75" customHeight="1">
      <c r="A561" s="224"/>
      <c r="B561" s="225"/>
      <c r="C561" s="225"/>
      <c r="D561" s="224"/>
      <c r="E561" s="225"/>
      <c r="F561" s="225"/>
      <c r="G561" s="225"/>
      <c r="H561" s="225"/>
      <c r="I561" s="225"/>
      <c r="J561" s="225"/>
      <c r="K561" s="225"/>
      <c r="L561" s="225"/>
      <c r="M561" s="224"/>
      <c r="N561" s="225"/>
      <c r="O561" s="225"/>
      <c r="P561" s="225"/>
      <c r="Q561" s="225"/>
      <c r="R561" s="225"/>
      <c r="S561" s="225"/>
      <c r="T561" s="225"/>
      <c r="U561" s="225"/>
      <c r="V561" s="225"/>
      <c r="W561" s="225"/>
      <c r="X561" s="225"/>
      <c r="Y561" s="225"/>
      <c r="Z561" s="225"/>
    </row>
    <row r="562" spans="1:26" ht="15.75" customHeight="1">
      <c r="A562" s="224"/>
      <c r="B562" s="225"/>
      <c r="C562" s="225"/>
      <c r="D562" s="224"/>
      <c r="E562" s="225"/>
      <c r="F562" s="225"/>
      <c r="G562" s="225"/>
      <c r="H562" s="225"/>
      <c r="I562" s="225"/>
      <c r="J562" s="225"/>
      <c r="K562" s="225"/>
      <c r="L562" s="225"/>
      <c r="M562" s="224"/>
      <c r="N562" s="225"/>
      <c r="O562" s="225"/>
      <c r="P562" s="225"/>
      <c r="Q562" s="225"/>
      <c r="R562" s="225"/>
      <c r="S562" s="225"/>
      <c r="T562" s="225"/>
      <c r="U562" s="225"/>
      <c r="V562" s="225"/>
      <c r="W562" s="225"/>
      <c r="X562" s="225"/>
      <c r="Y562" s="225"/>
      <c r="Z562" s="225"/>
    </row>
    <row r="563" spans="1:26" ht="15.75" customHeight="1">
      <c r="A563" s="224"/>
      <c r="B563" s="225"/>
      <c r="C563" s="225"/>
      <c r="D563" s="224"/>
      <c r="E563" s="225"/>
      <c r="F563" s="225"/>
      <c r="G563" s="225"/>
      <c r="H563" s="225"/>
      <c r="I563" s="225"/>
      <c r="J563" s="225"/>
      <c r="K563" s="225"/>
      <c r="L563" s="225"/>
      <c r="M563" s="224"/>
      <c r="N563" s="225"/>
      <c r="O563" s="225"/>
      <c r="P563" s="225"/>
      <c r="Q563" s="225"/>
      <c r="R563" s="225"/>
      <c r="S563" s="225"/>
      <c r="T563" s="225"/>
      <c r="U563" s="225"/>
      <c r="V563" s="225"/>
      <c r="W563" s="225"/>
      <c r="X563" s="225"/>
      <c r="Y563" s="225"/>
      <c r="Z563" s="225"/>
    </row>
    <row r="564" spans="1:26" ht="15.75" customHeight="1">
      <c r="A564" s="224"/>
      <c r="B564" s="225"/>
      <c r="C564" s="225"/>
      <c r="D564" s="224"/>
      <c r="E564" s="225"/>
      <c r="F564" s="225"/>
      <c r="G564" s="225"/>
      <c r="H564" s="225"/>
      <c r="I564" s="225"/>
      <c r="J564" s="225"/>
      <c r="K564" s="225"/>
      <c r="L564" s="225"/>
      <c r="M564" s="224"/>
      <c r="N564" s="225"/>
      <c r="O564" s="225"/>
      <c r="P564" s="225"/>
      <c r="Q564" s="225"/>
      <c r="R564" s="225"/>
      <c r="S564" s="225"/>
      <c r="T564" s="225"/>
      <c r="U564" s="225"/>
      <c r="V564" s="225"/>
      <c r="W564" s="225"/>
      <c r="X564" s="225"/>
      <c r="Y564" s="225"/>
      <c r="Z564" s="225"/>
    </row>
    <row r="565" spans="1:26" ht="15.75" customHeight="1">
      <c r="A565" s="224"/>
      <c r="B565" s="225"/>
      <c r="C565" s="225"/>
      <c r="D565" s="224"/>
      <c r="E565" s="225"/>
      <c r="F565" s="225"/>
      <c r="G565" s="225"/>
      <c r="H565" s="225"/>
      <c r="I565" s="225"/>
      <c r="J565" s="225"/>
      <c r="K565" s="225"/>
      <c r="L565" s="225"/>
      <c r="M565" s="224"/>
      <c r="N565" s="225"/>
      <c r="O565" s="225"/>
      <c r="P565" s="225"/>
      <c r="Q565" s="225"/>
      <c r="R565" s="225"/>
      <c r="S565" s="225"/>
      <c r="T565" s="225"/>
      <c r="U565" s="225"/>
      <c r="V565" s="225"/>
      <c r="W565" s="225"/>
      <c r="X565" s="225"/>
      <c r="Y565" s="225"/>
      <c r="Z565" s="225"/>
    </row>
    <row r="566" spans="1:26" ht="15.75" customHeight="1">
      <c r="A566" s="224"/>
      <c r="B566" s="225"/>
      <c r="C566" s="225"/>
      <c r="D566" s="224"/>
      <c r="E566" s="225"/>
      <c r="F566" s="225"/>
      <c r="G566" s="225"/>
      <c r="H566" s="225"/>
      <c r="I566" s="225"/>
      <c r="J566" s="225"/>
      <c r="K566" s="225"/>
      <c r="L566" s="225"/>
      <c r="M566" s="224"/>
      <c r="N566" s="225"/>
      <c r="O566" s="225"/>
      <c r="P566" s="225"/>
      <c r="Q566" s="225"/>
      <c r="R566" s="225"/>
      <c r="S566" s="225"/>
      <c r="T566" s="225"/>
      <c r="U566" s="225"/>
      <c r="V566" s="225"/>
      <c r="W566" s="225"/>
      <c r="X566" s="225"/>
      <c r="Y566" s="225"/>
      <c r="Z566" s="225"/>
    </row>
    <row r="567" spans="1:26" ht="15.75" customHeight="1">
      <c r="A567" s="224"/>
      <c r="B567" s="225"/>
      <c r="C567" s="225"/>
      <c r="D567" s="224"/>
      <c r="E567" s="225"/>
      <c r="F567" s="225"/>
      <c r="G567" s="225"/>
      <c r="H567" s="225"/>
      <c r="I567" s="225"/>
      <c r="J567" s="225"/>
      <c r="K567" s="225"/>
      <c r="L567" s="225"/>
      <c r="M567" s="224"/>
      <c r="N567" s="225"/>
      <c r="O567" s="225"/>
      <c r="P567" s="225"/>
      <c r="Q567" s="225"/>
      <c r="R567" s="225"/>
      <c r="S567" s="225"/>
      <c r="T567" s="225"/>
      <c r="U567" s="225"/>
      <c r="V567" s="225"/>
      <c r="W567" s="225"/>
      <c r="X567" s="225"/>
      <c r="Y567" s="225"/>
      <c r="Z567" s="225"/>
    </row>
    <row r="568" spans="1:26" ht="15.75" customHeight="1">
      <c r="A568" s="224"/>
      <c r="B568" s="225"/>
      <c r="C568" s="225"/>
      <c r="D568" s="224"/>
      <c r="E568" s="225"/>
      <c r="F568" s="225"/>
      <c r="G568" s="225"/>
      <c r="H568" s="225"/>
      <c r="I568" s="225"/>
      <c r="J568" s="225"/>
      <c r="K568" s="225"/>
      <c r="L568" s="225"/>
      <c r="M568" s="224"/>
      <c r="N568" s="225"/>
      <c r="O568" s="225"/>
      <c r="P568" s="225"/>
      <c r="Q568" s="225"/>
      <c r="R568" s="225"/>
      <c r="S568" s="225"/>
      <c r="T568" s="225"/>
      <c r="U568" s="225"/>
      <c r="V568" s="225"/>
      <c r="W568" s="225"/>
      <c r="X568" s="225"/>
      <c r="Y568" s="225"/>
      <c r="Z568" s="225"/>
    </row>
    <row r="569" spans="1:26" ht="15.75" customHeight="1">
      <c r="A569" s="224"/>
      <c r="B569" s="225"/>
      <c r="C569" s="225"/>
      <c r="D569" s="224"/>
      <c r="E569" s="225"/>
      <c r="F569" s="225"/>
      <c r="G569" s="225"/>
      <c r="H569" s="225"/>
      <c r="I569" s="225"/>
      <c r="J569" s="225"/>
      <c r="K569" s="225"/>
      <c r="L569" s="225"/>
      <c r="M569" s="224"/>
      <c r="N569" s="225"/>
      <c r="O569" s="225"/>
      <c r="P569" s="225"/>
      <c r="Q569" s="225"/>
      <c r="R569" s="225"/>
      <c r="S569" s="225"/>
      <c r="T569" s="225"/>
      <c r="U569" s="225"/>
      <c r="V569" s="225"/>
      <c r="W569" s="225"/>
      <c r="X569" s="225"/>
      <c r="Y569" s="225"/>
      <c r="Z569" s="225"/>
    </row>
    <row r="570" spans="1:26" ht="15.75" customHeight="1">
      <c r="A570" s="224"/>
      <c r="B570" s="225"/>
      <c r="C570" s="225"/>
      <c r="D570" s="224"/>
      <c r="E570" s="225"/>
      <c r="F570" s="225"/>
      <c r="G570" s="225"/>
      <c r="H570" s="225"/>
      <c r="I570" s="225"/>
      <c r="J570" s="225"/>
      <c r="K570" s="225"/>
      <c r="L570" s="225"/>
      <c r="M570" s="224"/>
      <c r="N570" s="225"/>
      <c r="O570" s="225"/>
      <c r="P570" s="225"/>
      <c r="Q570" s="225"/>
      <c r="R570" s="225"/>
      <c r="S570" s="225"/>
      <c r="T570" s="225"/>
      <c r="U570" s="225"/>
      <c r="V570" s="225"/>
      <c r="W570" s="225"/>
      <c r="X570" s="225"/>
      <c r="Y570" s="225"/>
      <c r="Z570" s="225"/>
    </row>
    <row r="571" spans="1:26" ht="15.75" customHeight="1">
      <c r="A571" s="224"/>
      <c r="B571" s="225"/>
      <c r="C571" s="225"/>
      <c r="D571" s="224"/>
      <c r="E571" s="225"/>
      <c r="F571" s="225"/>
      <c r="G571" s="225"/>
      <c r="H571" s="225"/>
      <c r="I571" s="225"/>
      <c r="J571" s="225"/>
      <c r="K571" s="225"/>
      <c r="L571" s="225"/>
      <c r="M571" s="224"/>
      <c r="N571" s="225"/>
      <c r="O571" s="225"/>
      <c r="P571" s="225"/>
      <c r="Q571" s="225"/>
      <c r="R571" s="225"/>
      <c r="S571" s="225"/>
      <c r="T571" s="225"/>
      <c r="U571" s="225"/>
      <c r="V571" s="225"/>
      <c r="W571" s="225"/>
      <c r="X571" s="225"/>
      <c r="Y571" s="225"/>
      <c r="Z571" s="225"/>
    </row>
    <row r="572" spans="1:26" ht="15.75" customHeight="1">
      <c r="A572" s="224"/>
      <c r="B572" s="225"/>
      <c r="C572" s="225"/>
      <c r="D572" s="224"/>
      <c r="E572" s="225"/>
      <c r="F572" s="225"/>
      <c r="G572" s="225"/>
      <c r="H572" s="225"/>
      <c r="I572" s="225"/>
      <c r="J572" s="225"/>
      <c r="K572" s="225"/>
      <c r="L572" s="225"/>
      <c r="M572" s="224"/>
      <c r="N572" s="225"/>
      <c r="O572" s="225"/>
      <c r="P572" s="225"/>
      <c r="Q572" s="225"/>
      <c r="R572" s="225"/>
      <c r="S572" s="225"/>
      <c r="T572" s="225"/>
      <c r="U572" s="225"/>
      <c r="V572" s="225"/>
      <c r="W572" s="225"/>
      <c r="X572" s="225"/>
      <c r="Y572" s="225"/>
      <c r="Z572" s="225"/>
    </row>
    <row r="573" spans="1:26" ht="15.75" customHeight="1">
      <c r="A573" s="224"/>
      <c r="B573" s="225"/>
      <c r="C573" s="225"/>
      <c r="D573" s="224"/>
      <c r="E573" s="225"/>
      <c r="F573" s="225"/>
      <c r="G573" s="225"/>
      <c r="H573" s="225"/>
      <c r="I573" s="225"/>
      <c r="J573" s="225"/>
      <c r="K573" s="225"/>
      <c r="L573" s="225"/>
      <c r="M573" s="224"/>
      <c r="N573" s="225"/>
      <c r="O573" s="225"/>
      <c r="P573" s="225"/>
      <c r="Q573" s="225"/>
      <c r="R573" s="225"/>
      <c r="S573" s="225"/>
      <c r="T573" s="225"/>
      <c r="U573" s="225"/>
      <c r="V573" s="225"/>
      <c r="W573" s="225"/>
      <c r="X573" s="225"/>
      <c r="Y573" s="225"/>
      <c r="Z573" s="225"/>
    </row>
    <row r="574" spans="1:26" ht="15.75" customHeight="1">
      <c r="A574" s="224"/>
      <c r="B574" s="225"/>
      <c r="C574" s="225"/>
      <c r="D574" s="224"/>
      <c r="E574" s="225"/>
      <c r="F574" s="225"/>
      <c r="G574" s="225"/>
      <c r="H574" s="225"/>
      <c r="I574" s="225"/>
      <c r="J574" s="225"/>
      <c r="K574" s="225"/>
      <c r="L574" s="225"/>
      <c r="M574" s="224"/>
      <c r="N574" s="225"/>
      <c r="O574" s="225"/>
      <c r="P574" s="225"/>
      <c r="Q574" s="225"/>
      <c r="R574" s="225"/>
      <c r="S574" s="225"/>
      <c r="T574" s="225"/>
      <c r="U574" s="225"/>
      <c r="V574" s="225"/>
      <c r="W574" s="225"/>
      <c r="X574" s="225"/>
      <c r="Y574" s="225"/>
      <c r="Z574" s="225"/>
    </row>
    <row r="575" spans="1:26" ht="15.75" customHeight="1">
      <c r="A575" s="224"/>
      <c r="B575" s="225"/>
      <c r="C575" s="225"/>
      <c r="D575" s="224"/>
      <c r="E575" s="225"/>
      <c r="F575" s="225"/>
      <c r="G575" s="225"/>
      <c r="H575" s="225"/>
      <c r="I575" s="225"/>
      <c r="J575" s="225"/>
      <c r="K575" s="225"/>
      <c r="L575" s="225"/>
      <c r="M575" s="224"/>
      <c r="N575" s="225"/>
      <c r="O575" s="225"/>
      <c r="P575" s="225"/>
      <c r="Q575" s="225"/>
      <c r="R575" s="225"/>
      <c r="S575" s="225"/>
      <c r="T575" s="225"/>
      <c r="U575" s="225"/>
      <c r="V575" s="225"/>
      <c r="W575" s="225"/>
      <c r="X575" s="225"/>
      <c r="Y575" s="225"/>
      <c r="Z575" s="225"/>
    </row>
    <row r="576" spans="1:26" ht="15.75" customHeight="1">
      <c r="A576" s="224"/>
      <c r="B576" s="225"/>
      <c r="C576" s="225"/>
      <c r="D576" s="224"/>
      <c r="E576" s="225"/>
      <c r="F576" s="225"/>
      <c r="G576" s="225"/>
      <c r="H576" s="225"/>
      <c r="I576" s="225"/>
      <c r="J576" s="225"/>
      <c r="K576" s="225"/>
      <c r="L576" s="225"/>
      <c r="M576" s="224"/>
      <c r="N576" s="225"/>
      <c r="O576" s="225"/>
      <c r="P576" s="225"/>
      <c r="Q576" s="225"/>
      <c r="R576" s="225"/>
      <c r="S576" s="225"/>
      <c r="T576" s="225"/>
      <c r="U576" s="225"/>
      <c r="V576" s="225"/>
      <c r="W576" s="225"/>
      <c r="X576" s="225"/>
      <c r="Y576" s="225"/>
      <c r="Z576" s="225"/>
    </row>
    <row r="577" spans="1:26" ht="15.75" customHeight="1">
      <c r="A577" s="224"/>
      <c r="B577" s="225"/>
      <c r="C577" s="225"/>
      <c r="D577" s="224"/>
      <c r="E577" s="225"/>
      <c r="F577" s="225"/>
      <c r="G577" s="225"/>
      <c r="H577" s="225"/>
      <c r="I577" s="225"/>
      <c r="J577" s="225"/>
      <c r="K577" s="225"/>
      <c r="L577" s="225"/>
      <c r="M577" s="224"/>
      <c r="N577" s="225"/>
      <c r="O577" s="225"/>
      <c r="P577" s="225"/>
      <c r="Q577" s="225"/>
      <c r="R577" s="225"/>
      <c r="S577" s="225"/>
      <c r="T577" s="225"/>
      <c r="U577" s="225"/>
      <c r="V577" s="225"/>
      <c r="W577" s="225"/>
      <c r="X577" s="225"/>
      <c r="Y577" s="225"/>
      <c r="Z577" s="225"/>
    </row>
    <row r="578" spans="1:26" ht="15.75" customHeight="1">
      <c r="A578" s="224"/>
      <c r="B578" s="225"/>
      <c r="C578" s="225"/>
      <c r="D578" s="224"/>
      <c r="E578" s="225"/>
      <c r="F578" s="225"/>
      <c r="G578" s="225"/>
      <c r="H578" s="225"/>
      <c r="I578" s="225"/>
      <c r="J578" s="225"/>
      <c r="K578" s="225"/>
      <c r="L578" s="225"/>
      <c r="M578" s="224"/>
      <c r="N578" s="225"/>
      <c r="O578" s="225"/>
      <c r="P578" s="225"/>
      <c r="Q578" s="225"/>
      <c r="R578" s="225"/>
      <c r="S578" s="225"/>
      <c r="T578" s="225"/>
      <c r="U578" s="225"/>
      <c r="V578" s="225"/>
      <c r="W578" s="225"/>
      <c r="X578" s="225"/>
      <c r="Y578" s="225"/>
      <c r="Z578" s="225"/>
    </row>
    <row r="579" spans="1:26" ht="15.75" customHeight="1">
      <c r="A579" s="224"/>
      <c r="B579" s="225"/>
      <c r="C579" s="225"/>
      <c r="D579" s="224"/>
      <c r="E579" s="225"/>
      <c r="F579" s="225"/>
      <c r="G579" s="225"/>
      <c r="H579" s="225"/>
      <c r="I579" s="225"/>
      <c r="J579" s="225"/>
      <c r="K579" s="225"/>
      <c r="L579" s="225"/>
      <c r="M579" s="224"/>
      <c r="N579" s="225"/>
      <c r="O579" s="225"/>
      <c r="P579" s="225"/>
      <c r="Q579" s="225"/>
      <c r="R579" s="225"/>
      <c r="S579" s="225"/>
      <c r="T579" s="225"/>
      <c r="U579" s="225"/>
      <c r="V579" s="225"/>
      <c r="W579" s="225"/>
      <c r="X579" s="225"/>
      <c r="Y579" s="225"/>
      <c r="Z579" s="225"/>
    </row>
    <row r="580" spans="1:26" ht="15.75" customHeight="1">
      <c r="A580" s="224"/>
      <c r="B580" s="225"/>
      <c r="C580" s="225"/>
      <c r="D580" s="224"/>
      <c r="E580" s="225"/>
      <c r="F580" s="225"/>
      <c r="G580" s="225"/>
      <c r="H580" s="225"/>
      <c r="I580" s="225"/>
      <c r="J580" s="225"/>
      <c r="K580" s="225"/>
      <c r="L580" s="225"/>
      <c r="M580" s="224"/>
      <c r="N580" s="225"/>
      <c r="O580" s="225"/>
      <c r="P580" s="225"/>
      <c r="Q580" s="225"/>
      <c r="R580" s="225"/>
      <c r="S580" s="225"/>
      <c r="T580" s="225"/>
      <c r="U580" s="225"/>
      <c r="V580" s="225"/>
      <c r="W580" s="225"/>
      <c r="X580" s="225"/>
      <c r="Y580" s="225"/>
      <c r="Z580" s="225"/>
    </row>
    <row r="581" spans="1:26" ht="15.75" customHeight="1">
      <c r="A581" s="224"/>
      <c r="B581" s="225"/>
      <c r="C581" s="225"/>
      <c r="D581" s="224"/>
      <c r="E581" s="225"/>
      <c r="F581" s="225"/>
      <c r="G581" s="225"/>
      <c r="H581" s="225"/>
      <c r="I581" s="225"/>
      <c r="J581" s="225"/>
      <c r="K581" s="225"/>
      <c r="L581" s="225"/>
      <c r="M581" s="224"/>
      <c r="N581" s="225"/>
      <c r="O581" s="225"/>
      <c r="P581" s="225"/>
      <c r="Q581" s="225"/>
      <c r="R581" s="225"/>
      <c r="S581" s="225"/>
      <c r="T581" s="225"/>
      <c r="U581" s="225"/>
      <c r="V581" s="225"/>
      <c r="W581" s="225"/>
      <c r="X581" s="225"/>
      <c r="Y581" s="225"/>
      <c r="Z581" s="225"/>
    </row>
    <row r="582" spans="1:26" ht="15.75" customHeight="1">
      <c r="A582" s="224"/>
      <c r="B582" s="225"/>
      <c r="C582" s="225"/>
      <c r="D582" s="224"/>
      <c r="E582" s="225"/>
      <c r="F582" s="225"/>
      <c r="G582" s="225"/>
      <c r="H582" s="225"/>
      <c r="I582" s="225"/>
      <c r="J582" s="225"/>
      <c r="K582" s="225"/>
      <c r="L582" s="225"/>
      <c r="M582" s="224"/>
      <c r="N582" s="225"/>
      <c r="O582" s="225"/>
      <c r="P582" s="225"/>
      <c r="Q582" s="225"/>
      <c r="R582" s="225"/>
      <c r="S582" s="225"/>
      <c r="T582" s="225"/>
      <c r="U582" s="225"/>
      <c r="V582" s="225"/>
      <c r="W582" s="225"/>
      <c r="X582" s="225"/>
      <c r="Y582" s="225"/>
      <c r="Z582" s="225"/>
    </row>
    <row r="583" spans="1:26" ht="15.75" customHeight="1">
      <c r="A583" s="224"/>
      <c r="B583" s="225"/>
      <c r="C583" s="225"/>
      <c r="D583" s="224"/>
      <c r="E583" s="225"/>
      <c r="F583" s="225"/>
      <c r="G583" s="225"/>
      <c r="H583" s="225"/>
      <c r="I583" s="225"/>
      <c r="J583" s="225"/>
      <c r="K583" s="225"/>
      <c r="L583" s="225"/>
      <c r="M583" s="224"/>
      <c r="N583" s="225"/>
      <c r="O583" s="225"/>
      <c r="P583" s="225"/>
      <c r="Q583" s="225"/>
      <c r="R583" s="225"/>
      <c r="S583" s="225"/>
      <c r="T583" s="225"/>
      <c r="U583" s="225"/>
      <c r="V583" s="225"/>
      <c r="W583" s="225"/>
      <c r="X583" s="225"/>
      <c r="Y583" s="225"/>
      <c r="Z583" s="225"/>
    </row>
    <row r="584" spans="1:26" ht="15.75" customHeight="1">
      <c r="A584" s="224"/>
      <c r="B584" s="225"/>
      <c r="C584" s="225"/>
      <c r="D584" s="224"/>
      <c r="E584" s="225"/>
      <c r="F584" s="225"/>
      <c r="G584" s="225"/>
      <c r="H584" s="225"/>
      <c r="I584" s="225"/>
      <c r="J584" s="225"/>
      <c r="K584" s="225"/>
      <c r="L584" s="225"/>
      <c r="M584" s="224"/>
      <c r="N584" s="225"/>
      <c r="O584" s="225"/>
      <c r="P584" s="225"/>
      <c r="Q584" s="225"/>
      <c r="R584" s="225"/>
      <c r="S584" s="225"/>
      <c r="T584" s="225"/>
      <c r="U584" s="225"/>
      <c r="V584" s="225"/>
      <c r="W584" s="225"/>
      <c r="X584" s="225"/>
      <c r="Y584" s="225"/>
      <c r="Z584" s="225"/>
    </row>
    <row r="585" spans="1:26" ht="15.75" customHeight="1">
      <c r="A585" s="224"/>
      <c r="B585" s="225"/>
      <c r="C585" s="225"/>
      <c r="D585" s="224"/>
      <c r="E585" s="225"/>
      <c r="F585" s="225"/>
      <c r="G585" s="225"/>
      <c r="H585" s="225"/>
      <c r="I585" s="225"/>
      <c r="J585" s="225"/>
      <c r="K585" s="225"/>
      <c r="L585" s="225"/>
      <c r="M585" s="224"/>
      <c r="N585" s="225"/>
      <c r="O585" s="225"/>
      <c r="P585" s="225"/>
      <c r="Q585" s="225"/>
      <c r="R585" s="225"/>
      <c r="S585" s="225"/>
      <c r="T585" s="225"/>
      <c r="U585" s="225"/>
      <c r="V585" s="225"/>
      <c r="W585" s="225"/>
      <c r="X585" s="225"/>
      <c r="Y585" s="225"/>
      <c r="Z585" s="225"/>
    </row>
    <row r="586" spans="1:26" ht="15.75" customHeight="1">
      <c r="A586" s="224"/>
      <c r="B586" s="225"/>
      <c r="C586" s="225"/>
      <c r="D586" s="224"/>
      <c r="E586" s="225"/>
      <c r="F586" s="225"/>
      <c r="G586" s="225"/>
      <c r="H586" s="225"/>
      <c r="I586" s="225"/>
      <c r="J586" s="225"/>
      <c r="K586" s="225"/>
      <c r="L586" s="225"/>
      <c r="M586" s="224"/>
      <c r="N586" s="225"/>
      <c r="O586" s="225"/>
      <c r="P586" s="225"/>
      <c r="Q586" s="225"/>
      <c r="R586" s="225"/>
      <c r="S586" s="225"/>
      <c r="T586" s="225"/>
      <c r="U586" s="225"/>
      <c r="V586" s="225"/>
      <c r="W586" s="225"/>
      <c r="X586" s="225"/>
      <c r="Y586" s="225"/>
      <c r="Z586" s="225"/>
    </row>
    <row r="587" spans="1:26" ht="15.75" customHeight="1">
      <c r="A587" s="224"/>
      <c r="B587" s="225"/>
      <c r="C587" s="225"/>
      <c r="D587" s="224"/>
      <c r="E587" s="225"/>
      <c r="F587" s="225"/>
      <c r="G587" s="225"/>
      <c r="H587" s="225"/>
      <c r="I587" s="225"/>
      <c r="J587" s="225"/>
      <c r="K587" s="225"/>
      <c r="L587" s="225"/>
      <c r="M587" s="224"/>
      <c r="N587" s="225"/>
      <c r="O587" s="225"/>
      <c r="P587" s="225"/>
      <c r="Q587" s="225"/>
      <c r="R587" s="225"/>
      <c r="S587" s="225"/>
      <c r="T587" s="225"/>
      <c r="U587" s="225"/>
      <c r="V587" s="225"/>
      <c r="W587" s="225"/>
      <c r="X587" s="225"/>
      <c r="Y587" s="225"/>
      <c r="Z587" s="225"/>
    </row>
    <row r="588" spans="1:26" ht="15.75" customHeight="1">
      <c r="A588" s="224"/>
      <c r="B588" s="225"/>
      <c r="C588" s="225"/>
      <c r="D588" s="224"/>
      <c r="E588" s="225"/>
      <c r="F588" s="225"/>
      <c r="G588" s="225"/>
      <c r="H588" s="225"/>
      <c r="I588" s="225"/>
      <c r="J588" s="225"/>
      <c r="K588" s="225"/>
      <c r="L588" s="225"/>
      <c r="M588" s="224"/>
      <c r="N588" s="225"/>
      <c r="O588" s="225"/>
      <c r="P588" s="225"/>
      <c r="Q588" s="225"/>
      <c r="R588" s="225"/>
      <c r="S588" s="225"/>
      <c r="T588" s="225"/>
      <c r="U588" s="225"/>
      <c r="V588" s="225"/>
      <c r="W588" s="225"/>
      <c r="X588" s="225"/>
      <c r="Y588" s="225"/>
      <c r="Z588" s="225"/>
    </row>
    <row r="589" spans="1:26" ht="15.75" customHeight="1">
      <c r="A589" s="224"/>
      <c r="B589" s="225"/>
      <c r="C589" s="225"/>
      <c r="D589" s="224"/>
      <c r="E589" s="225"/>
      <c r="F589" s="225"/>
      <c r="G589" s="225"/>
      <c r="H589" s="225"/>
      <c r="I589" s="225"/>
      <c r="J589" s="225"/>
      <c r="K589" s="225"/>
      <c r="L589" s="225"/>
      <c r="M589" s="224"/>
      <c r="N589" s="225"/>
      <c r="O589" s="225"/>
      <c r="P589" s="225"/>
      <c r="Q589" s="225"/>
      <c r="R589" s="225"/>
      <c r="S589" s="225"/>
      <c r="T589" s="225"/>
      <c r="U589" s="225"/>
      <c r="V589" s="225"/>
      <c r="W589" s="225"/>
      <c r="X589" s="225"/>
      <c r="Y589" s="225"/>
      <c r="Z589" s="225"/>
    </row>
    <row r="590" spans="1:26" ht="15.75" customHeight="1">
      <c r="A590" s="224"/>
      <c r="B590" s="225"/>
      <c r="C590" s="225"/>
      <c r="D590" s="224"/>
      <c r="E590" s="225"/>
      <c r="F590" s="225"/>
      <c r="G590" s="225"/>
      <c r="H590" s="225"/>
      <c r="I590" s="225"/>
      <c r="J590" s="225"/>
      <c r="K590" s="225"/>
      <c r="L590" s="225"/>
      <c r="M590" s="224"/>
      <c r="N590" s="225"/>
      <c r="O590" s="225"/>
      <c r="P590" s="225"/>
      <c r="Q590" s="225"/>
      <c r="R590" s="225"/>
      <c r="S590" s="225"/>
      <c r="T590" s="225"/>
      <c r="U590" s="225"/>
      <c r="V590" s="225"/>
      <c r="W590" s="225"/>
      <c r="X590" s="225"/>
      <c r="Y590" s="225"/>
      <c r="Z590" s="225"/>
    </row>
    <row r="591" spans="1:26" ht="15.75" customHeight="1">
      <c r="A591" s="224"/>
      <c r="B591" s="225"/>
      <c r="C591" s="225"/>
      <c r="D591" s="224"/>
      <c r="E591" s="225"/>
      <c r="F591" s="225"/>
      <c r="G591" s="225"/>
      <c r="H591" s="225"/>
      <c r="I591" s="225"/>
      <c r="J591" s="225"/>
      <c r="K591" s="225"/>
      <c r="L591" s="225"/>
      <c r="M591" s="224"/>
      <c r="N591" s="225"/>
      <c r="O591" s="225"/>
      <c r="P591" s="225"/>
      <c r="Q591" s="225"/>
      <c r="R591" s="225"/>
      <c r="S591" s="225"/>
      <c r="T591" s="225"/>
      <c r="U591" s="225"/>
      <c r="V591" s="225"/>
      <c r="W591" s="225"/>
      <c r="X591" s="225"/>
      <c r="Y591" s="225"/>
      <c r="Z591" s="225"/>
    </row>
    <row r="592" spans="1:26" ht="15.75" customHeight="1">
      <c r="A592" s="224"/>
      <c r="B592" s="225"/>
      <c r="C592" s="225"/>
      <c r="D592" s="224"/>
      <c r="E592" s="225"/>
      <c r="F592" s="225"/>
      <c r="G592" s="225"/>
      <c r="H592" s="225"/>
      <c r="I592" s="225"/>
      <c r="J592" s="225"/>
      <c r="K592" s="225"/>
      <c r="L592" s="225"/>
      <c r="M592" s="224"/>
      <c r="N592" s="225"/>
      <c r="O592" s="225"/>
      <c r="P592" s="225"/>
      <c r="Q592" s="225"/>
      <c r="R592" s="225"/>
      <c r="S592" s="225"/>
      <c r="T592" s="225"/>
      <c r="U592" s="225"/>
      <c r="V592" s="225"/>
      <c r="W592" s="225"/>
      <c r="X592" s="225"/>
      <c r="Y592" s="225"/>
      <c r="Z592" s="225"/>
    </row>
    <row r="593" spans="1:26" ht="15.75" customHeight="1">
      <c r="A593" s="224"/>
      <c r="B593" s="225"/>
      <c r="C593" s="225"/>
      <c r="D593" s="224"/>
      <c r="E593" s="225"/>
      <c r="F593" s="225"/>
      <c r="G593" s="225"/>
      <c r="H593" s="225"/>
      <c r="I593" s="225"/>
      <c r="J593" s="225"/>
      <c r="K593" s="225"/>
      <c r="L593" s="225"/>
      <c r="M593" s="224"/>
      <c r="N593" s="225"/>
      <c r="O593" s="225"/>
      <c r="P593" s="225"/>
      <c r="Q593" s="225"/>
      <c r="R593" s="225"/>
      <c r="S593" s="225"/>
      <c r="T593" s="225"/>
      <c r="U593" s="225"/>
      <c r="V593" s="225"/>
      <c r="W593" s="225"/>
      <c r="X593" s="225"/>
      <c r="Y593" s="225"/>
      <c r="Z593" s="225"/>
    </row>
    <row r="594" spans="1:26" ht="15.75" customHeight="1">
      <c r="A594" s="224"/>
      <c r="B594" s="225"/>
      <c r="C594" s="225"/>
      <c r="D594" s="224"/>
      <c r="E594" s="225"/>
      <c r="F594" s="225"/>
      <c r="G594" s="225"/>
      <c r="H594" s="225"/>
      <c r="I594" s="225"/>
      <c r="J594" s="225"/>
      <c r="K594" s="225"/>
      <c r="L594" s="225"/>
      <c r="M594" s="224"/>
      <c r="N594" s="225"/>
      <c r="O594" s="225"/>
      <c r="P594" s="225"/>
      <c r="Q594" s="225"/>
      <c r="R594" s="225"/>
      <c r="S594" s="225"/>
      <c r="T594" s="225"/>
      <c r="U594" s="225"/>
      <c r="V594" s="225"/>
      <c r="W594" s="225"/>
      <c r="X594" s="225"/>
      <c r="Y594" s="225"/>
      <c r="Z594" s="225"/>
    </row>
    <row r="595" spans="1:26" ht="15.75" customHeight="1">
      <c r="A595" s="224"/>
      <c r="B595" s="225"/>
      <c r="C595" s="225"/>
      <c r="D595" s="224"/>
      <c r="E595" s="225"/>
      <c r="F595" s="225"/>
      <c r="G595" s="225"/>
      <c r="H595" s="225"/>
      <c r="I595" s="225"/>
      <c r="J595" s="225"/>
      <c r="K595" s="225"/>
      <c r="L595" s="225"/>
      <c r="M595" s="224"/>
      <c r="N595" s="225"/>
      <c r="O595" s="225"/>
      <c r="P595" s="225"/>
      <c r="Q595" s="225"/>
      <c r="R595" s="225"/>
      <c r="S595" s="225"/>
      <c r="T595" s="225"/>
      <c r="U595" s="225"/>
      <c r="V595" s="225"/>
      <c r="W595" s="225"/>
      <c r="X595" s="225"/>
      <c r="Y595" s="225"/>
      <c r="Z595" s="225"/>
    </row>
    <row r="596" spans="1:26" ht="15.75" customHeight="1">
      <c r="A596" s="224"/>
      <c r="B596" s="225"/>
      <c r="C596" s="225"/>
      <c r="D596" s="224"/>
      <c r="E596" s="225"/>
      <c r="F596" s="225"/>
      <c r="G596" s="225"/>
      <c r="H596" s="225"/>
      <c r="I596" s="225"/>
      <c r="J596" s="225"/>
      <c r="K596" s="225"/>
      <c r="L596" s="225"/>
      <c r="M596" s="224"/>
      <c r="N596" s="225"/>
      <c r="O596" s="225"/>
      <c r="P596" s="225"/>
      <c r="Q596" s="225"/>
      <c r="R596" s="225"/>
      <c r="S596" s="225"/>
      <c r="T596" s="225"/>
      <c r="U596" s="225"/>
      <c r="V596" s="225"/>
      <c r="W596" s="225"/>
      <c r="X596" s="225"/>
      <c r="Y596" s="225"/>
      <c r="Z596" s="225"/>
    </row>
    <row r="597" spans="1:26" ht="15.75" customHeight="1">
      <c r="A597" s="224"/>
      <c r="B597" s="225"/>
      <c r="C597" s="225"/>
      <c r="D597" s="224"/>
      <c r="E597" s="225"/>
      <c r="F597" s="225"/>
      <c r="G597" s="225"/>
      <c r="H597" s="225"/>
      <c r="I597" s="225"/>
      <c r="J597" s="225"/>
      <c r="K597" s="225"/>
      <c r="L597" s="225"/>
      <c r="M597" s="224"/>
      <c r="N597" s="225"/>
      <c r="O597" s="225"/>
      <c r="P597" s="225"/>
      <c r="Q597" s="225"/>
      <c r="R597" s="225"/>
      <c r="S597" s="225"/>
      <c r="T597" s="225"/>
      <c r="U597" s="225"/>
      <c r="V597" s="225"/>
      <c r="W597" s="225"/>
      <c r="X597" s="225"/>
      <c r="Y597" s="225"/>
      <c r="Z597" s="225"/>
    </row>
    <row r="598" spans="1:26" ht="15.75" customHeight="1">
      <c r="A598" s="224"/>
      <c r="B598" s="225"/>
      <c r="C598" s="225"/>
      <c r="D598" s="224"/>
      <c r="E598" s="225"/>
      <c r="F598" s="225"/>
      <c r="G598" s="225"/>
      <c r="H598" s="225"/>
      <c r="I598" s="225"/>
      <c r="J598" s="225"/>
      <c r="K598" s="225"/>
      <c r="L598" s="225"/>
      <c r="M598" s="224"/>
      <c r="N598" s="225"/>
      <c r="O598" s="225"/>
      <c r="P598" s="225"/>
      <c r="Q598" s="225"/>
      <c r="R598" s="225"/>
      <c r="S598" s="225"/>
      <c r="T598" s="225"/>
      <c r="U598" s="225"/>
      <c r="V598" s="225"/>
      <c r="W598" s="225"/>
      <c r="X598" s="225"/>
      <c r="Y598" s="225"/>
      <c r="Z598" s="225"/>
    </row>
    <row r="599" spans="1:26" ht="15.75" customHeight="1">
      <c r="A599" s="224"/>
      <c r="B599" s="225"/>
      <c r="C599" s="225"/>
      <c r="D599" s="224"/>
      <c r="E599" s="225"/>
      <c r="F599" s="225"/>
      <c r="G599" s="225"/>
      <c r="H599" s="225"/>
      <c r="I599" s="225"/>
      <c r="J599" s="225"/>
      <c r="K599" s="225"/>
      <c r="L599" s="225"/>
      <c r="M599" s="224"/>
      <c r="N599" s="225"/>
      <c r="O599" s="225"/>
      <c r="P599" s="225"/>
      <c r="Q599" s="225"/>
      <c r="R599" s="225"/>
      <c r="S599" s="225"/>
      <c r="T599" s="225"/>
      <c r="U599" s="225"/>
      <c r="V599" s="225"/>
      <c r="W599" s="225"/>
      <c r="X599" s="225"/>
      <c r="Y599" s="225"/>
      <c r="Z599" s="225"/>
    </row>
    <row r="600" spans="1:26" ht="15.75" customHeight="1">
      <c r="A600" s="224"/>
      <c r="B600" s="225"/>
      <c r="C600" s="225"/>
      <c r="D600" s="224"/>
      <c r="E600" s="225"/>
      <c r="F600" s="225"/>
      <c r="G600" s="225"/>
      <c r="H600" s="225"/>
      <c r="I600" s="225"/>
      <c r="J600" s="225"/>
      <c r="K600" s="225"/>
      <c r="L600" s="225"/>
      <c r="M600" s="224"/>
      <c r="N600" s="225"/>
      <c r="O600" s="225"/>
      <c r="P600" s="225"/>
      <c r="Q600" s="225"/>
      <c r="R600" s="225"/>
      <c r="S600" s="225"/>
      <c r="T600" s="225"/>
      <c r="U600" s="225"/>
      <c r="V600" s="225"/>
      <c r="W600" s="225"/>
      <c r="X600" s="225"/>
      <c r="Y600" s="225"/>
      <c r="Z600" s="225"/>
    </row>
    <row r="601" spans="1:26" ht="15.75" customHeight="1">
      <c r="A601" s="224"/>
      <c r="B601" s="225"/>
      <c r="C601" s="225"/>
      <c r="D601" s="224"/>
      <c r="E601" s="225"/>
      <c r="F601" s="225"/>
      <c r="G601" s="225"/>
      <c r="H601" s="225"/>
      <c r="I601" s="225"/>
      <c r="J601" s="225"/>
      <c r="K601" s="225"/>
      <c r="L601" s="225"/>
      <c r="M601" s="224"/>
      <c r="N601" s="225"/>
      <c r="O601" s="225"/>
      <c r="P601" s="225"/>
      <c r="Q601" s="225"/>
      <c r="R601" s="225"/>
      <c r="S601" s="225"/>
      <c r="T601" s="225"/>
      <c r="U601" s="225"/>
      <c r="V601" s="225"/>
      <c r="W601" s="225"/>
      <c r="X601" s="225"/>
      <c r="Y601" s="225"/>
      <c r="Z601" s="225"/>
    </row>
    <row r="602" spans="1:26" ht="15.75" customHeight="1">
      <c r="A602" s="224"/>
      <c r="B602" s="225"/>
      <c r="C602" s="225"/>
      <c r="D602" s="224"/>
      <c r="E602" s="225"/>
      <c r="F602" s="225"/>
      <c r="G602" s="225"/>
      <c r="H602" s="225"/>
      <c r="I602" s="225"/>
      <c r="J602" s="225"/>
      <c r="K602" s="225"/>
      <c r="L602" s="225"/>
      <c r="M602" s="224"/>
      <c r="N602" s="225"/>
      <c r="O602" s="225"/>
      <c r="P602" s="225"/>
      <c r="Q602" s="225"/>
      <c r="R602" s="225"/>
      <c r="S602" s="225"/>
      <c r="T602" s="225"/>
      <c r="U602" s="225"/>
      <c r="V602" s="225"/>
      <c r="W602" s="225"/>
      <c r="X602" s="225"/>
      <c r="Y602" s="225"/>
      <c r="Z602" s="225"/>
    </row>
    <row r="603" spans="1:26" ht="15.75" customHeight="1">
      <c r="A603" s="224"/>
      <c r="B603" s="225"/>
      <c r="C603" s="225"/>
      <c r="D603" s="224"/>
      <c r="E603" s="225"/>
      <c r="F603" s="225"/>
      <c r="G603" s="225"/>
      <c r="H603" s="225"/>
      <c r="I603" s="225"/>
      <c r="J603" s="225"/>
      <c r="K603" s="225"/>
      <c r="L603" s="225"/>
      <c r="M603" s="224"/>
      <c r="N603" s="225"/>
      <c r="O603" s="225"/>
      <c r="P603" s="225"/>
      <c r="Q603" s="225"/>
      <c r="R603" s="225"/>
      <c r="S603" s="225"/>
      <c r="T603" s="225"/>
      <c r="U603" s="225"/>
      <c r="V603" s="225"/>
      <c r="W603" s="225"/>
      <c r="X603" s="225"/>
      <c r="Y603" s="225"/>
      <c r="Z603" s="225"/>
    </row>
    <row r="604" spans="1:26" ht="15.75" customHeight="1">
      <c r="A604" s="224"/>
      <c r="B604" s="225"/>
      <c r="C604" s="225"/>
      <c r="D604" s="224"/>
      <c r="E604" s="225"/>
      <c r="F604" s="225"/>
      <c r="G604" s="225"/>
      <c r="H604" s="225"/>
      <c r="I604" s="225"/>
      <c r="J604" s="225"/>
      <c r="K604" s="225"/>
      <c r="L604" s="225"/>
      <c r="M604" s="224"/>
      <c r="N604" s="225"/>
      <c r="O604" s="225"/>
      <c r="P604" s="225"/>
      <c r="Q604" s="225"/>
      <c r="R604" s="225"/>
      <c r="S604" s="225"/>
      <c r="T604" s="225"/>
      <c r="U604" s="225"/>
      <c r="V604" s="225"/>
      <c r="W604" s="225"/>
      <c r="X604" s="225"/>
      <c r="Y604" s="225"/>
      <c r="Z604" s="225"/>
    </row>
    <row r="605" spans="1:26" ht="15.75" customHeight="1">
      <c r="A605" s="224"/>
      <c r="B605" s="225"/>
      <c r="C605" s="225"/>
      <c r="D605" s="224"/>
      <c r="E605" s="225"/>
      <c r="F605" s="225"/>
      <c r="G605" s="225"/>
      <c r="H605" s="225"/>
      <c r="I605" s="225"/>
      <c r="J605" s="225"/>
      <c r="K605" s="225"/>
      <c r="L605" s="225"/>
      <c r="M605" s="224"/>
      <c r="N605" s="225"/>
      <c r="O605" s="225"/>
      <c r="P605" s="225"/>
      <c r="Q605" s="225"/>
      <c r="R605" s="225"/>
      <c r="S605" s="225"/>
      <c r="T605" s="225"/>
      <c r="U605" s="225"/>
      <c r="V605" s="225"/>
      <c r="W605" s="225"/>
      <c r="X605" s="225"/>
      <c r="Y605" s="225"/>
      <c r="Z605" s="225"/>
    </row>
    <row r="606" spans="1:26" ht="15.75" customHeight="1">
      <c r="A606" s="224"/>
      <c r="B606" s="225"/>
      <c r="C606" s="225"/>
      <c r="D606" s="224"/>
      <c r="E606" s="225"/>
      <c r="F606" s="225"/>
      <c r="G606" s="225"/>
      <c r="H606" s="225"/>
      <c r="I606" s="225"/>
      <c r="J606" s="225"/>
      <c r="K606" s="225"/>
      <c r="L606" s="225"/>
      <c r="M606" s="224"/>
      <c r="N606" s="225"/>
      <c r="O606" s="225"/>
      <c r="P606" s="225"/>
      <c r="Q606" s="225"/>
      <c r="R606" s="225"/>
      <c r="S606" s="225"/>
      <c r="T606" s="225"/>
      <c r="U606" s="225"/>
      <c r="V606" s="225"/>
      <c r="W606" s="225"/>
      <c r="X606" s="225"/>
      <c r="Y606" s="225"/>
      <c r="Z606" s="225"/>
    </row>
    <row r="607" spans="1:26" ht="15.75" customHeight="1">
      <c r="A607" s="224"/>
      <c r="B607" s="225"/>
      <c r="C607" s="225"/>
      <c r="D607" s="224"/>
      <c r="E607" s="225"/>
      <c r="F607" s="225"/>
      <c r="G607" s="225"/>
      <c r="H607" s="225"/>
      <c r="I607" s="225"/>
      <c r="J607" s="225"/>
      <c r="K607" s="225"/>
      <c r="L607" s="225"/>
      <c r="M607" s="224"/>
      <c r="N607" s="225"/>
      <c r="O607" s="225"/>
      <c r="P607" s="225"/>
      <c r="Q607" s="225"/>
      <c r="R607" s="225"/>
      <c r="S607" s="225"/>
      <c r="T607" s="225"/>
      <c r="U607" s="225"/>
      <c r="V607" s="225"/>
      <c r="W607" s="225"/>
      <c r="X607" s="225"/>
      <c r="Y607" s="225"/>
      <c r="Z607" s="225"/>
    </row>
    <row r="608" spans="1:26" ht="15.75" customHeight="1">
      <c r="A608" s="224"/>
      <c r="B608" s="225"/>
      <c r="C608" s="225"/>
      <c r="D608" s="224"/>
      <c r="E608" s="225"/>
      <c r="F608" s="225"/>
      <c r="G608" s="225"/>
      <c r="H608" s="225"/>
      <c r="I608" s="225"/>
      <c r="J608" s="225"/>
      <c r="K608" s="225"/>
      <c r="L608" s="225"/>
      <c r="M608" s="224"/>
      <c r="N608" s="225"/>
      <c r="O608" s="225"/>
      <c r="P608" s="225"/>
      <c r="Q608" s="225"/>
      <c r="R608" s="225"/>
      <c r="S608" s="225"/>
      <c r="T608" s="225"/>
      <c r="U608" s="225"/>
      <c r="V608" s="225"/>
      <c r="W608" s="225"/>
      <c r="X608" s="225"/>
      <c r="Y608" s="225"/>
      <c r="Z608" s="225"/>
    </row>
    <row r="609" spans="1:26" ht="15.75" customHeight="1">
      <c r="A609" s="224"/>
      <c r="B609" s="225"/>
      <c r="C609" s="225"/>
      <c r="D609" s="224"/>
      <c r="E609" s="225"/>
      <c r="F609" s="225"/>
      <c r="G609" s="225"/>
      <c r="H609" s="225"/>
      <c r="I609" s="225"/>
      <c r="J609" s="225"/>
      <c r="K609" s="225"/>
      <c r="L609" s="225"/>
      <c r="M609" s="224"/>
      <c r="N609" s="225"/>
      <c r="O609" s="225"/>
      <c r="P609" s="225"/>
      <c r="Q609" s="225"/>
      <c r="R609" s="225"/>
      <c r="S609" s="225"/>
      <c r="T609" s="225"/>
      <c r="U609" s="225"/>
      <c r="V609" s="225"/>
      <c r="W609" s="225"/>
      <c r="X609" s="225"/>
      <c r="Y609" s="225"/>
      <c r="Z609" s="225"/>
    </row>
    <row r="610" spans="1:26" ht="15.75" customHeight="1">
      <c r="A610" s="224"/>
      <c r="B610" s="225"/>
      <c r="C610" s="225"/>
      <c r="D610" s="224"/>
      <c r="E610" s="225"/>
      <c r="F610" s="225"/>
      <c r="G610" s="225"/>
      <c r="H610" s="225"/>
      <c r="I610" s="225"/>
      <c r="J610" s="225"/>
      <c r="K610" s="225"/>
      <c r="L610" s="225"/>
      <c r="M610" s="224"/>
      <c r="N610" s="225"/>
      <c r="O610" s="225"/>
      <c r="P610" s="225"/>
      <c r="Q610" s="225"/>
      <c r="R610" s="225"/>
      <c r="S610" s="225"/>
      <c r="T610" s="225"/>
      <c r="U610" s="225"/>
      <c r="V610" s="225"/>
      <c r="W610" s="225"/>
      <c r="X610" s="225"/>
      <c r="Y610" s="225"/>
      <c r="Z610" s="225"/>
    </row>
    <row r="611" spans="1:26" ht="15.75" customHeight="1">
      <c r="A611" s="224"/>
      <c r="B611" s="225"/>
      <c r="C611" s="225"/>
      <c r="D611" s="224"/>
      <c r="E611" s="225"/>
      <c r="F611" s="225"/>
      <c r="G611" s="225"/>
      <c r="H611" s="225"/>
      <c r="I611" s="225"/>
      <c r="J611" s="225"/>
      <c r="K611" s="225"/>
      <c r="L611" s="225"/>
      <c r="M611" s="224"/>
      <c r="N611" s="225"/>
      <c r="O611" s="225"/>
      <c r="P611" s="225"/>
      <c r="Q611" s="225"/>
      <c r="R611" s="225"/>
      <c r="S611" s="225"/>
      <c r="T611" s="225"/>
      <c r="U611" s="225"/>
      <c r="V611" s="225"/>
      <c r="W611" s="225"/>
      <c r="X611" s="225"/>
      <c r="Y611" s="225"/>
      <c r="Z611" s="225"/>
    </row>
    <row r="612" spans="1:26" ht="15.75" customHeight="1">
      <c r="A612" s="224"/>
      <c r="B612" s="225"/>
      <c r="C612" s="225"/>
      <c r="D612" s="224"/>
      <c r="E612" s="225"/>
      <c r="F612" s="225"/>
      <c r="G612" s="225"/>
      <c r="H612" s="225"/>
      <c r="I612" s="225"/>
      <c r="J612" s="225"/>
      <c r="K612" s="225"/>
      <c r="L612" s="225"/>
      <c r="M612" s="224"/>
      <c r="N612" s="225"/>
      <c r="O612" s="225"/>
      <c r="P612" s="225"/>
      <c r="Q612" s="225"/>
      <c r="R612" s="225"/>
      <c r="S612" s="225"/>
      <c r="T612" s="225"/>
      <c r="U612" s="225"/>
      <c r="V612" s="225"/>
      <c r="W612" s="225"/>
      <c r="X612" s="225"/>
      <c r="Y612" s="225"/>
      <c r="Z612" s="225"/>
    </row>
    <row r="613" spans="1:26" ht="15.75" customHeight="1">
      <c r="A613" s="224"/>
      <c r="B613" s="225"/>
      <c r="C613" s="225"/>
      <c r="D613" s="224"/>
      <c r="E613" s="225"/>
      <c r="F613" s="225"/>
      <c r="G613" s="225"/>
      <c r="H613" s="225"/>
      <c r="I613" s="225"/>
      <c r="J613" s="225"/>
      <c r="K613" s="225"/>
      <c r="L613" s="225"/>
      <c r="M613" s="224"/>
      <c r="N613" s="225"/>
      <c r="O613" s="225"/>
      <c r="P613" s="225"/>
      <c r="Q613" s="225"/>
      <c r="R613" s="225"/>
      <c r="S613" s="225"/>
      <c r="T613" s="225"/>
      <c r="U613" s="225"/>
      <c r="V613" s="225"/>
      <c r="W613" s="225"/>
      <c r="X613" s="225"/>
      <c r="Y613" s="225"/>
      <c r="Z613" s="225"/>
    </row>
    <row r="614" spans="1:26" ht="15.75" customHeight="1">
      <c r="A614" s="224"/>
      <c r="B614" s="225"/>
      <c r="C614" s="225"/>
      <c r="D614" s="224"/>
      <c r="E614" s="225"/>
      <c r="F614" s="225"/>
      <c r="G614" s="225"/>
      <c r="H614" s="225"/>
      <c r="I614" s="225"/>
      <c r="J614" s="225"/>
      <c r="K614" s="225"/>
      <c r="L614" s="225"/>
      <c r="M614" s="224"/>
      <c r="N614" s="225"/>
      <c r="O614" s="225"/>
      <c r="P614" s="225"/>
      <c r="Q614" s="225"/>
      <c r="R614" s="225"/>
      <c r="S614" s="225"/>
      <c r="T614" s="225"/>
      <c r="U614" s="225"/>
      <c r="V614" s="225"/>
      <c r="W614" s="225"/>
      <c r="X614" s="225"/>
      <c r="Y614" s="225"/>
      <c r="Z614" s="225"/>
    </row>
    <row r="615" spans="1:26" ht="15.75" customHeight="1">
      <c r="A615" s="224"/>
      <c r="B615" s="225"/>
      <c r="C615" s="225"/>
      <c r="D615" s="224"/>
      <c r="E615" s="225"/>
      <c r="F615" s="225"/>
      <c r="G615" s="225"/>
      <c r="H615" s="225"/>
      <c r="I615" s="225"/>
      <c r="J615" s="225"/>
      <c r="K615" s="225"/>
      <c r="L615" s="225"/>
      <c r="M615" s="224"/>
      <c r="N615" s="225"/>
      <c r="O615" s="225"/>
      <c r="P615" s="225"/>
      <c r="Q615" s="225"/>
      <c r="R615" s="225"/>
      <c r="S615" s="225"/>
      <c r="T615" s="225"/>
      <c r="U615" s="225"/>
      <c r="V615" s="225"/>
      <c r="W615" s="225"/>
      <c r="X615" s="225"/>
      <c r="Y615" s="225"/>
      <c r="Z615" s="225"/>
    </row>
    <row r="616" spans="1:26" ht="15.75" customHeight="1">
      <c r="A616" s="224"/>
      <c r="B616" s="225"/>
      <c r="C616" s="225"/>
      <c r="D616" s="224"/>
      <c r="E616" s="225"/>
      <c r="F616" s="225"/>
      <c r="G616" s="225"/>
      <c r="H616" s="225"/>
      <c r="I616" s="225"/>
      <c r="J616" s="225"/>
      <c r="K616" s="225"/>
      <c r="L616" s="225"/>
      <c r="M616" s="224"/>
      <c r="N616" s="225"/>
      <c r="O616" s="225"/>
      <c r="P616" s="225"/>
      <c r="Q616" s="225"/>
      <c r="R616" s="225"/>
      <c r="S616" s="225"/>
      <c r="T616" s="225"/>
      <c r="U616" s="225"/>
      <c r="V616" s="225"/>
      <c r="W616" s="225"/>
      <c r="X616" s="225"/>
      <c r="Y616" s="225"/>
      <c r="Z616" s="225"/>
    </row>
    <row r="617" spans="1:26" ht="15.75" customHeight="1">
      <c r="A617" s="224"/>
      <c r="B617" s="225"/>
      <c r="C617" s="225"/>
      <c r="D617" s="224"/>
      <c r="E617" s="225"/>
      <c r="F617" s="225"/>
      <c r="G617" s="225"/>
      <c r="H617" s="225"/>
      <c r="I617" s="225"/>
      <c r="J617" s="225"/>
      <c r="K617" s="225"/>
      <c r="L617" s="225"/>
      <c r="M617" s="224"/>
      <c r="N617" s="225"/>
      <c r="O617" s="225"/>
      <c r="P617" s="225"/>
      <c r="Q617" s="225"/>
      <c r="R617" s="225"/>
      <c r="S617" s="225"/>
      <c r="T617" s="225"/>
      <c r="U617" s="225"/>
      <c r="V617" s="225"/>
      <c r="W617" s="225"/>
      <c r="X617" s="225"/>
      <c r="Y617" s="225"/>
      <c r="Z617" s="225"/>
    </row>
    <row r="618" spans="1:26" ht="15.75" customHeight="1">
      <c r="A618" s="224"/>
      <c r="B618" s="225"/>
      <c r="C618" s="225"/>
      <c r="D618" s="224"/>
      <c r="E618" s="225"/>
      <c r="F618" s="225"/>
      <c r="G618" s="225"/>
      <c r="H618" s="225"/>
      <c r="I618" s="225"/>
      <c r="J618" s="225"/>
      <c r="K618" s="225"/>
      <c r="L618" s="225"/>
      <c r="M618" s="224"/>
      <c r="N618" s="225"/>
      <c r="O618" s="225"/>
      <c r="P618" s="225"/>
      <c r="Q618" s="225"/>
      <c r="R618" s="225"/>
      <c r="S618" s="225"/>
      <c r="T618" s="225"/>
      <c r="U618" s="225"/>
      <c r="V618" s="225"/>
      <c r="W618" s="225"/>
      <c r="X618" s="225"/>
      <c r="Y618" s="225"/>
      <c r="Z618" s="225"/>
    </row>
    <row r="619" spans="1:26" ht="15.75" customHeight="1">
      <c r="A619" s="224"/>
      <c r="B619" s="225"/>
      <c r="C619" s="225"/>
      <c r="D619" s="224"/>
      <c r="E619" s="225"/>
      <c r="F619" s="225"/>
      <c r="G619" s="225"/>
      <c r="H619" s="225"/>
      <c r="I619" s="225"/>
      <c r="J619" s="225"/>
      <c r="K619" s="225"/>
      <c r="L619" s="225"/>
      <c r="M619" s="224"/>
      <c r="N619" s="225"/>
      <c r="O619" s="225"/>
      <c r="P619" s="225"/>
      <c r="Q619" s="225"/>
      <c r="R619" s="225"/>
      <c r="S619" s="225"/>
      <c r="T619" s="225"/>
      <c r="U619" s="225"/>
      <c r="V619" s="225"/>
      <c r="W619" s="225"/>
      <c r="X619" s="225"/>
      <c r="Y619" s="225"/>
      <c r="Z619" s="225"/>
    </row>
    <row r="620" spans="1:26" ht="15.75" customHeight="1">
      <c r="A620" s="224"/>
      <c r="B620" s="225"/>
      <c r="C620" s="225"/>
      <c r="D620" s="224"/>
      <c r="E620" s="225"/>
      <c r="F620" s="225"/>
      <c r="G620" s="225"/>
      <c r="H620" s="225"/>
      <c r="I620" s="225"/>
      <c r="J620" s="225"/>
      <c r="K620" s="225"/>
      <c r="L620" s="225"/>
      <c r="M620" s="224"/>
      <c r="N620" s="225"/>
      <c r="O620" s="225"/>
      <c r="P620" s="225"/>
      <c r="Q620" s="225"/>
      <c r="R620" s="225"/>
      <c r="S620" s="225"/>
      <c r="T620" s="225"/>
      <c r="U620" s="225"/>
      <c r="V620" s="225"/>
      <c r="W620" s="225"/>
      <c r="X620" s="225"/>
      <c r="Y620" s="225"/>
      <c r="Z620" s="225"/>
    </row>
    <row r="621" spans="1:26" ht="15.75" customHeight="1">
      <c r="A621" s="224"/>
      <c r="B621" s="225"/>
      <c r="C621" s="225"/>
      <c r="D621" s="224"/>
      <c r="E621" s="225"/>
      <c r="F621" s="225"/>
      <c r="G621" s="225"/>
      <c r="H621" s="225"/>
      <c r="I621" s="225"/>
      <c r="J621" s="225"/>
      <c r="K621" s="225"/>
      <c r="L621" s="225"/>
      <c r="M621" s="224"/>
      <c r="N621" s="225"/>
      <c r="O621" s="225"/>
      <c r="P621" s="225"/>
      <c r="Q621" s="225"/>
      <c r="R621" s="225"/>
      <c r="S621" s="225"/>
      <c r="T621" s="225"/>
      <c r="U621" s="225"/>
      <c r="V621" s="225"/>
      <c r="W621" s="225"/>
      <c r="X621" s="225"/>
      <c r="Y621" s="225"/>
      <c r="Z621" s="225"/>
    </row>
    <row r="622" spans="1:26" ht="15.75" customHeight="1">
      <c r="A622" s="224"/>
      <c r="B622" s="225"/>
      <c r="C622" s="225"/>
      <c r="D622" s="224"/>
      <c r="E622" s="225"/>
      <c r="F622" s="225"/>
      <c r="G622" s="225"/>
      <c r="H622" s="225"/>
      <c r="I622" s="225"/>
      <c r="J622" s="225"/>
      <c r="K622" s="225"/>
      <c r="L622" s="225"/>
      <c r="M622" s="224"/>
      <c r="N622" s="225"/>
      <c r="O622" s="225"/>
      <c r="P622" s="225"/>
      <c r="Q622" s="225"/>
      <c r="R622" s="225"/>
      <c r="S622" s="225"/>
      <c r="T622" s="225"/>
      <c r="U622" s="225"/>
      <c r="V622" s="225"/>
      <c r="W622" s="225"/>
      <c r="X622" s="225"/>
      <c r="Y622" s="225"/>
      <c r="Z622" s="225"/>
    </row>
    <row r="623" spans="1:26" ht="15.75" customHeight="1">
      <c r="A623" s="224"/>
      <c r="B623" s="225"/>
      <c r="C623" s="225"/>
      <c r="D623" s="224"/>
      <c r="E623" s="225"/>
      <c r="F623" s="225"/>
      <c r="G623" s="225"/>
      <c r="H623" s="225"/>
      <c r="I623" s="225"/>
      <c r="J623" s="225"/>
      <c r="K623" s="225"/>
      <c r="L623" s="225"/>
      <c r="M623" s="224"/>
      <c r="N623" s="225"/>
      <c r="O623" s="225"/>
      <c r="P623" s="225"/>
      <c r="Q623" s="225"/>
      <c r="R623" s="225"/>
      <c r="S623" s="225"/>
      <c r="T623" s="225"/>
      <c r="U623" s="225"/>
      <c r="V623" s="225"/>
      <c r="W623" s="225"/>
      <c r="X623" s="225"/>
      <c r="Y623" s="225"/>
      <c r="Z623" s="225"/>
    </row>
    <row r="624" spans="1:26" ht="15.75" customHeight="1">
      <c r="A624" s="224"/>
      <c r="B624" s="225"/>
      <c r="C624" s="225"/>
      <c r="D624" s="224"/>
      <c r="E624" s="225"/>
      <c r="F624" s="225"/>
      <c r="G624" s="225"/>
      <c r="H624" s="225"/>
      <c r="I624" s="225"/>
      <c r="J624" s="225"/>
      <c r="K624" s="225"/>
      <c r="L624" s="225"/>
      <c r="M624" s="224"/>
      <c r="N624" s="225"/>
      <c r="O624" s="225"/>
      <c r="P624" s="225"/>
      <c r="Q624" s="225"/>
      <c r="R624" s="225"/>
      <c r="S624" s="225"/>
      <c r="T624" s="225"/>
      <c r="U624" s="225"/>
      <c r="V624" s="225"/>
      <c r="W624" s="225"/>
      <c r="X624" s="225"/>
      <c r="Y624" s="225"/>
      <c r="Z624" s="225"/>
    </row>
    <row r="625" spans="1:26" ht="15.75" customHeight="1">
      <c r="A625" s="224"/>
      <c r="B625" s="225"/>
      <c r="C625" s="225"/>
      <c r="D625" s="224"/>
      <c r="E625" s="225"/>
      <c r="F625" s="225"/>
      <c r="G625" s="225"/>
      <c r="H625" s="225"/>
      <c r="I625" s="225"/>
      <c r="J625" s="225"/>
      <c r="K625" s="225"/>
      <c r="L625" s="225"/>
      <c r="M625" s="224"/>
      <c r="N625" s="225"/>
      <c r="O625" s="225"/>
      <c r="P625" s="225"/>
      <c r="Q625" s="225"/>
      <c r="R625" s="225"/>
      <c r="S625" s="225"/>
      <c r="T625" s="225"/>
      <c r="U625" s="225"/>
      <c r="V625" s="225"/>
      <c r="W625" s="225"/>
      <c r="X625" s="225"/>
      <c r="Y625" s="225"/>
      <c r="Z625" s="225"/>
    </row>
    <row r="626" spans="1:26" ht="15.75" customHeight="1">
      <c r="A626" s="224"/>
      <c r="B626" s="225"/>
      <c r="C626" s="225"/>
      <c r="D626" s="224"/>
      <c r="E626" s="225"/>
      <c r="F626" s="225"/>
      <c r="G626" s="225"/>
      <c r="H626" s="225"/>
      <c r="I626" s="225"/>
      <c r="J626" s="225"/>
      <c r="K626" s="225"/>
      <c r="L626" s="225"/>
      <c r="M626" s="224"/>
      <c r="N626" s="225"/>
      <c r="O626" s="225"/>
      <c r="P626" s="225"/>
      <c r="Q626" s="225"/>
      <c r="R626" s="225"/>
      <c r="S626" s="225"/>
      <c r="T626" s="225"/>
      <c r="U626" s="225"/>
      <c r="V626" s="225"/>
      <c r="W626" s="225"/>
      <c r="X626" s="225"/>
      <c r="Y626" s="225"/>
      <c r="Z626" s="225"/>
    </row>
    <row r="627" spans="1:26" ht="15.75" customHeight="1">
      <c r="A627" s="224"/>
      <c r="B627" s="225"/>
      <c r="C627" s="225"/>
      <c r="D627" s="224"/>
      <c r="E627" s="225"/>
      <c r="F627" s="225"/>
      <c r="G627" s="225"/>
      <c r="H627" s="225"/>
      <c r="I627" s="225"/>
      <c r="J627" s="225"/>
      <c r="K627" s="225"/>
      <c r="L627" s="225"/>
      <c r="M627" s="224"/>
      <c r="N627" s="225"/>
      <c r="O627" s="225"/>
      <c r="P627" s="225"/>
      <c r="Q627" s="225"/>
      <c r="R627" s="225"/>
      <c r="S627" s="225"/>
      <c r="T627" s="225"/>
      <c r="U627" s="225"/>
      <c r="V627" s="225"/>
      <c r="W627" s="225"/>
      <c r="X627" s="225"/>
      <c r="Y627" s="225"/>
      <c r="Z627" s="225"/>
    </row>
    <row r="628" spans="1:26" ht="15.75" customHeight="1">
      <c r="A628" s="224"/>
      <c r="B628" s="225"/>
      <c r="C628" s="225"/>
      <c r="D628" s="224"/>
      <c r="E628" s="225"/>
      <c r="F628" s="225"/>
      <c r="G628" s="225"/>
      <c r="H628" s="225"/>
      <c r="I628" s="225"/>
      <c r="J628" s="225"/>
      <c r="K628" s="225"/>
      <c r="L628" s="225"/>
      <c r="M628" s="224"/>
      <c r="N628" s="225"/>
      <c r="O628" s="225"/>
      <c r="P628" s="225"/>
      <c r="Q628" s="225"/>
      <c r="R628" s="225"/>
      <c r="S628" s="225"/>
      <c r="T628" s="225"/>
      <c r="U628" s="225"/>
      <c r="V628" s="225"/>
      <c r="W628" s="225"/>
      <c r="X628" s="225"/>
      <c r="Y628" s="225"/>
      <c r="Z628" s="225"/>
    </row>
    <row r="629" spans="1:26" ht="15.75" customHeight="1">
      <c r="A629" s="224"/>
      <c r="B629" s="225"/>
      <c r="C629" s="225"/>
      <c r="D629" s="224"/>
      <c r="E629" s="225"/>
      <c r="F629" s="225"/>
      <c r="G629" s="225"/>
      <c r="H629" s="225"/>
      <c r="I629" s="225"/>
      <c r="J629" s="225"/>
      <c r="K629" s="225"/>
      <c r="L629" s="225"/>
      <c r="M629" s="224"/>
      <c r="N629" s="225"/>
      <c r="O629" s="225"/>
      <c r="P629" s="225"/>
      <c r="Q629" s="225"/>
      <c r="R629" s="225"/>
      <c r="S629" s="225"/>
      <c r="T629" s="225"/>
      <c r="U629" s="225"/>
      <c r="V629" s="225"/>
      <c r="W629" s="225"/>
      <c r="X629" s="225"/>
      <c r="Y629" s="225"/>
      <c r="Z629" s="225"/>
    </row>
    <row r="630" spans="1:26" ht="15.75" customHeight="1">
      <c r="A630" s="224"/>
      <c r="B630" s="225"/>
      <c r="C630" s="225"/>
      <c r="D630" s="224"/>
      <c r="E630" s="225"/>
      <c r="F630" s="225"/>
      <c r="G630" s="225"/>
      <c r="H630" s="225"/>
      <c r="I630" s="225"/>
      <c r="J630" s="225"/>
      <c r="K630" s="225"/>
      <c r="L630" s="225"/>
      <c r="M630" s="224"/>
      <c r="N630" s="225"/>
      <c r="O630" s="225"/>
      <c r="P630" s="225"/>
      <c r="Q630" s="225"/>
      <c r="R630" s="225"/>
      <c r="S630" s="225"/>
      <c r="T630" s="225"/>
      <c r="U630" s="225"/>
      <c r="V630" s="225"/>
      <c r="W630" s="225"/>
      <c r="X630" s="225"/>
      <c r="Y630" s="225"/>
      <c r="Z630" s="225"/>
    </row>
    <row r="631" spans="1:26" ht="15.75" customHeight="1">
      <c r="A631" s="224"/>
      <c r="B631" s="225"/>
      <c r="C631" s="225"/>
      <c r="D631" s="224"/>
      <c r="E631" s="225"/>
      <c r="F631" s="225"/>
      <c r="G631" s="225"/>
      <c r="H631" s="225"/>
      <c r="I631" s="225"/>
      <c r="J631" s="225"/>
      <c r="K631" s="225"/>
      <c r="L631" s="225"/>
      <c r="M631" s="224"/>
      <c r="N631" s="225"/>
      <c r="O631" s="225"/>
      <c r="P631" s="225"/>
      <c r="Q631" s="225"/>
      <c r="R631" s="225"/>
      <c r="S631" s="225"/>
      <c r="T631" s="225"/>
      <c r="U631" s="225"/>
      <c r="V631" s="225"/>
      <c r="W631" s="225"/>
      <c r="X631" s="225"/>
      <c r="Y631" s="225"/>
      <c r="Z631" s="225"/>
    </row>
    <row r="632" spans="1:26" ht="15.75" customHeight="1">
      <c r="A632" s="224"/>
      <c r="B632" s="225"/>
      <c r="C632" s="225"/>
      <c r="D632" s="224"/>
      <c r="E632" s="225"/>
      <c r="F632" s="225"/>
      <c r="G632" s="225"/>
      <c r="H632" s="225"/>
      <c r="I632" s="225"/>
      <c r="J632" s="225"/>
      <c r="K632" s="225"/>
      <c r="L632" s="225"/>
      <c r="M632" s="224"/>
      <c r="N632" s="225"/>
      <c r="O632" s="225"/>
      <c r="P632" s="225"/>
      <c r="Q632" s="225"/>
      <c r="R632" s="225"/>
      <c r="S632" s="225"/>
      <c r="T632" s="225"/>
      <c r="U632" s="225"/>
      <c r="V632" s="225"/>
      <c r="W632" s="225"/>
      <c r="X632" s="225"/>
      <c r="Y632" s="225"/>
      <c r="Z632" s="225"/>
    </row>
    <row r="633" spans="1:26" ht="15.75" customHeight="1">
      <c r="A633" s="224"/>
      <c r="B633" s="225"/>
      <c r="C633" s="225"/>
      <c r="D633" s="224"/>
      <c r="E633" s="225"/>
      <c r="F633" s="225"/>
      <c r="G633" s="225"/>
      <c r="H633" s="225"/>
      <c r="I633" s="225"/>
      <c r="J633" s="225"/>
      <c r="K633" s="225"/>
      <c r="L633" s="225"/>
      <c r="M633" s="224"/>
      <c r="N633" s="225"/>
      <c r="O633" s="225"/>
      <c r="P633" s="225"/>
      <c r="Q633" s="225"/>
      <c r="R633" s="225"/>
      <c r="S633" s="225"/>
      <c r="T633" s="225"/>
      <c r="U633" s="225"/>
      <c r="V633" s="225"/>
      <c r="W633" s="225"/>
      <c r="X633" s="225"/>
      <c r="Y633" s="225"/>
      <c r="Z633" s="225"/>
    </row>
    <row r="634" spans="1:26" ht="15.75" customHeight="1">
      <c r="A634" s="224"/>
      <c r="B634" s="225"/>
      <c r="C634" s="225"/>
      <c r="D634" s="224"/>
      <c r="E634" s="225"/>
      <c r="F634" s="225"/>
      <c r="G634" s="225"/>
      <c r="H634" s="225"/>
      <c r="I634" s="225"/>
      <c r="J634" s="225"/>
      <c r="K634" s="225"/>
      <c r="L634" s="225"/>
      <c r="M634" s="224"/>
      <c r="N634" s="225"/>
      <c r="O634" s="225"/>
      <c r="P634" s="225"/>
      <c r="Q634" s="225"/>
      <c r="R634" s="225"/>
      <c r="S634" s="225"/>
      <c r="T634" s="225"/>
      <c r="U634" s="225"/>
      <c r="V634" s="225"/>
      <c r="W634" s="225"/>
      <c r="X634" s="225"/>
      <c r="Y634" s="225"/>
      <c r="Z634" s="225"/>
    </row>
    <row r="635" spans="1:26" ht="15.75" customHeight="1">
      <c r="A635" s="224"/>
      <c r="B635" s="225"/>
      <c r="C635" s="225"/>
      <c r="D635" s="224"/>
      <c r="E635" s="225"/>
      <c r="F635" s="225"/>
      <c r="G635" s="225"/>
      <c r="H635" s="225"/>
      <c r="I635" s="225"/>
      <c r="J635" s="225"/>
      <c r="K635" s="225"/>
      <c r="L635" s="225"/>
      <c r="M635" s="224"/>
      <c r="N635" s="225"/>
      <c r="O635" s="225"/>
      <c r="P635" s="225"/>
      <c r="Q635" s="225"/>
      <c r="R635" s="225"/>
      <c r="S635" s="225"/>
      <c r="T635" s="225"/>
      <c r="U635" s="225"/>
      <c r="V635" s="225"/>
      <c r="W635" s="225"/>
      <c r="X635" s="225"/>
      <c r="Y635" s="225"/>
      <c r="Z635" s="225"/>
    </row>
    <row r="636" spans="1:26" ht="15.75" customHeight="1">
      <c r="A636" s="224"/>
      <c r="B636" s="225"/>
      <c r="C636" s="225"/>
      <c r="D636" s="224"/>
      <c r="E636" s="225"/>
      <c r="F636" s="225"/>
      <c r="G636" s="225"/>
      <c r="H636" s="225"/>
      <c r="I636" s="225"/>
      <c r="J636" s="225"/>
      <c r="K636" s="225"/>
      <c r="L636" s="225"/>
      <c r="M636" s="224"/>
      <c r="N636" s="225"/>
      <c r="O636" s="225"/>
      <c r="P636" s="225"/>
      <c r="Q636" s="225"/>
      <c r="R636" s="225"/>
      <c r="S636" s="225"/>
      <c r="T636" s="225"/>
      <c r="U636" s="225"/>
      <c r="V636" s="225"/>
      <c r="W636" s="225"/>
      <c r="X636" s="225"/>
      <c r="Y636" s="225"/>
      <c r="Z636" s="225"/>
    </row>
    <row r="637" spans="1:26" ht="15.75" customHeight="1">
      <c r="A637" s="224"/>
      <c r="B637" s="225"/>
      <c r="C637" s="225"/>
      <c r="D637" s="224"/>
      <c r="E637" s="225"/>
      <c r="F637" s="225"/>
      <c r="G637" s="225"/>
      <c r="H637" s="225"/>
      <c r="I637" s="225"/>
      <c r="J637" s="225"/>
      <c r="K637" s="225"/>
      <c r="L637" s="225"/>
      <c r="M637" s="224"/>
      <c r="N637" s="225"/>
      <c r="O637" s="225"/>
      <c r="P637" s="225"/>
      <c r="Q637" s="225"/>
      <c r="R637" s="225"/>
      <c r="S637" s="225"/>
      <c r="T637" s="225"/>
      <c r="U637" s="225"/>
      <c r="V637" s="225"/>
      <c r="W637" s="225"/>
      <c r="X637" s="225"/>
      <c r="Y637" s="225"/>
      <c r="Z637" s="225"/>
    </row>
    <row r="638" spans="1:26" ht="15.75" customHeight="1">
      <c r="A638" s="224"/>
      <c r="B638" s="225"/>
      <c r="C638" s="225"/>
      <c r="D638" s="224"/>
      <c r="E638" s="225"/>
      <c r="F638" s="225"/>
      <c r="G638" s="225"/>
      <c r="H638" s="225"/>
      <c r="I638" s="225"/>
      <c r="J638" s="225"/>
      <c r="K638" s="225"/>
      <c r="L638" s="225"/>
      <c r="M638" s="224"/>
      <c r="N638" s="225"/>
      <c r="O638" s="225"/>
      <c r="P638" s="225"/>
      <c r="Q638" s="225"/>
      <c r="R638" s="225"/>
      <c r="S638" s="225"/>
      <c r="T638" s="225"/>
      <c r="U638" s="225"/>
      <c r="V638" s="225"/>
      <c r="W638" s="225"/>
      <c r="X638" s="225"/>
      <c r="Y638" s="225"/>
      <c r="Z638" s="225"/>
    </row>
    <row r="639" spans="1:26" ht="15.75" customHeight="1">
      <c r="A639" s="224"/>
      <c r="B639" s="225"/>
      <c r="C639" s="225"/>
      <c r="D639" s="224"/>
      <c r="E639" s="225"/>
      <c r="F639" s="225"/>
      <c r="G639" s="225"/>
      <c r="H639" s="225"/>
      <c r="I639" s="225"/>
      <c r="J639" s="225"/>
      <c r="K639" s="225"/>
      <c r="L639" s="225"/>
      <c r="M639" s="224"/>
      <c r="N639" s="225"/>
      <c r="O639" s="225"/>
      <c r="P639" s="225"/>
      <c r="Q639" s="225"/>
      <c r="R639" s="225"/>
      <c r="S639" s="225"/>
      <c r="T639" s="225"/>
      <c r="U639" s="225"/>
      <c r="V639" s="225"/>
      <c r="W639" s="225"/>
      <c r="X639" s="225"/>
      <c r="Y639" s="225"/>
      <c r="Z639" s="225"/>
    </row>
    <row r="640" spans="1:26" ht="15.75" customHeight="1">
      <c r="A640" s="224"/>
      <c r="B640" s="225"/>
      <c r="C640" s="225"/>
      <c r="D640" s="224"/>
      <c r="E640" s="225"/>
      <c r="F640" s="225"/>
      <c r="G640" s="225"/>
      <c r="H640" s="225"/>
      <c r="I640" s="225"/>
      <c r="J640" s="225"/>
      <c r="K640" s="225"/>
      <c r="L640" s="225"/>
      <c r="M640" s="224"/>
      <c r="N640" s="225"/>
      <c r="O640" s="225"/>
      <c r="P640" s="225"/>
      <c r="Q640" s="225"/>
      <c r="R640" s="225"/>
      <c r="S640" s="225"/>
      <c r="T640" s="225"/>
      <c r="U640" s="225"/>
      <c r="V640" s="225"/>
      <c r="W640" s="225"/>
      <c r="X640" s="225"/>
      <c r="Y640" s="225"/>
      <c r="Z640" s="225"/>
    </row>
    <row r="641" spans="1:26" ht="15.75" customHeight="1">
      <c r="A641" s="224"/>
      <c r="B641" s="225"/>
      <c r="C641" s="225"/>
      <c r="D641" s="224"/>
      <c r="E641" s="225"/>
      <c r="F641" s="225"/>
      <c r="G641" s="225"/>
      <c r="H641" s="225"/>
      <c r="I641" s="225"/>
      <c r="J641" s="225"/>
      <c r="K641" s="225"/>
      <c r="L641" s="225"/>
      <c r="M641" s="224"/>
      <c r="N641" s="225"/>
      <c r="O641" s="225"/>
      <c r="P641" s="225"/>
      <c r="Q641" s="225"/>
      <c r="R641" s="225"/>
      <c r="S641" s="225"/>
      <c r="T641" s="225"/>
      <c r="U641" s="225"/>
      <c r="V641" s="225"/>
      <c r="W641" s="225"/>
      <c r="X641" s="225"/>
      <c r="Y641" s="225"/>
      <c r="Z641" s="225"/>
    </row>
    <row r="642" spans="1:26" ht="15.75" customHeight="1">
      <c r="A642" s="224"/>
      <c r="B642" s="225"/>
      <c r="C642" s="225"/>
      <c r="D642" s="224"/>
      <c r="E642" s="225"/>
      <c r="F642" s="225"/>
      <c r="G642" s="225"/>
      <c r="H642" s="225"/>
      <c r="I642" s="225"/>
      <c r="J642" s="225"/>
      <c r="K642" s="225"/>
      <c r="L642" s="225"/>
      <c r="M642" s="224"/>
      <c r="N642" s="225"/>
      <c r="O642" s="225"/>
      <c r="P642" s="225"/>
      <c r="Q642" s="225"/>
      <c r="R642" s="225"/>
      <c r="S642" s="225"/>
      <c r="T642" s="225"/>
      <c r="U642" s="225"/>
      <c r="V642" s="225"/>
      <c r="W642" s="225"/>
      <c r="X642" s="225"/>
      <c r="Y642" s="225"/>
      <c r="Z642" s="225"/>
    </row>
    <row r="643" spans="1:26" ht="15.75" customHeight="1">
      <c r="A643" s="224"/>
      <c r="B643" s="225"/>
      <c r="C643" s="225"/>
      <c r="D643" s="224"/>
      <c r="E643" s="225"/>
      <c r="F643" s="225"/>
      <c r="G643" s="225"/>
      <c r="H643" s="225"/>
      <c r="I643" s="225"/>
      <c r="J643" s="225"/>
      <c r="K643" s="225"/>
      <c r="L643" s="225"/>
      <c r="M643" s="224"/>
      <c r="N643" s="225"/>
      <c r="O643" s="225"/>
      <c r="P643" s="225"/>
      <c r="Q643" s="225"/>
      <c r="R643" s="225"/>
      <c r="S643" s="225"/>
      <c r="T643" s="225"/>
      <c r="U643" s="225"/>
      <c r="V643" s="225"/>
      <c r="W643" s="225"/>
      <c r="X643" s="225"/>
      <c r="Y643" s="225"/>
      <c r="Z643" s="225"/>
    </row>
    <row r="644" spans="1:26" ht="15.75" customHeight="1">
      <c r="A644" s="224"/>
      <c r="B644" s="225"/>
      <c r="C644" s="225"/>
      <c r="D644" s="224"/>
      <c r="E644" s="225"/>
      <c r="F644" s="225"/>
      <c r="G644" s="225"/>
      <c r="H644" s="225"/>
      <c r="I644" s="225"/>
      <c r="J644" s="225"/>
      <c r="K644" s="225"/>
      <c r="L644" s="225"/>
      <c r="M644" s="224"/>
      <c r="N644" s="225"/>
      <c r="O644" s="225"/>
      <c r="P644" s="225"/>
      <c r="Q644" s="225"/>
      <c r="R644" s="225"/>
      <c r="S644" s="225"/>
      <c r="T644" s="225"/>
      <c r="U644" s="225"/>
      <c r="V644" s="225"/>
      <c r="W644" s="225"/>
      <c r="X644" s="225"/>
      <c r="Y644" s="225"/>
      <c r="Z644" s="225"/>
    </row>
    <row r="645" spans="1:26" ht="15.75" customHeight="1">
      <c r="A645" s="224"/>
      <c r="B645" s="225"/>
      <c r="C645" s="225"/>
      <c r="D645" s="224"/>
      <c r="E645" s="225"/>
      <c r="F645" s="225"/>
      <c r="G645" s="225"/>
      <c r="H645" s="225"/>
      <c r="I645" s="225"/>
      <c r="J645" s="225"/>
      <c r="K645" s="225"/>
      <c r="L645" s="225"/>
      <c r="M645" s="224"/>
      <c r="N645" s="225"/>
      <c r="O645" s="225"/>
      <c r="P645" s="225"/>
      <c r="Q645" s="225"/>
      <c r="R645" s="225"/>
      <c r="S645" s="225"/>
      <c r="T645" s="225"/>
      <c r="U645" s="225"/>
      <c r="V645" s="225"/>
      <c r="W645" s="225"/>
      <c r="X645" s="225"/>
      <c r="Y645" s="225"/>
      <c r="Z645" s="225"/>
    </row>
    <row r="646" spans="1:26" ht="15.75" customHeight="1">
      <c r="A646" s="224"/>
      <c r="B646" s="225"/>
      <c r="C646" s="225"/>
      <c r="D646" s="224"/>
      <c r="E646" s="225"/>
      <c r="F646" s="225"/>
      <c r="G646" s="225"/>
      <c r="H646" s="225"/>
      <c r="I646" s="225"/>
      <c r="J646" s="225"/>
      <c r="K646" s="225"/>
      <c r="L646" s="225"/>
      <c r="M646" s="224"/>
      <c r="N646" s="225"/>
      <c r="O646" s="225"/>
      <c r="P646" s="225"/>
      <c r="Q646" s="225"/>
      <c r="R646" s="225"/>
      <c r="S646" s="225"/>
      <c r="T646" s="225"/>
      <c r="U646" s="225"/>
      <c r="V646" s="225"/>
      <c r="W646" s="225"/>
      <c r="X646" s="225"/>
      <c r="Y646" s="225"/>
      <c r="Z646" s="225"/>
    </row>
    <row r="647" spans="1:26" ht="15.75" customHeight="1">
      <c r="A647" s="224"/>
      <c r="B647" s="225"/>
      <c r="C647" s="225"/>
      <c r="D647" s="224"/>
      <c r="E647" s="225"/>
      <c r="F647" s="225"/>
      <c r="G647" s="225"/>
      <c r="H647" s="225"/>
      <c r="I647" s="225"/>
      <c r="J647" s="225"/>
      <c r="K647" s="225"/>
      <c r="L647" s="225"/>
      <c r="M647" s="224"/>
      <c r="N647" s="225"/>
      <c r="O647" s="225"/>
      <c r="P647" s="225"/>
      <c r="Q647" s="225"/>
      <c r="R647" s="225"/>
      <c r="S647" s="225"/>
      <c r="T647" s="225"/>
      <c r="U647" s="225"/>
      <c r="V647" s="225"/>
      <c r="W647" s="225"/>
      <c r="X647" s="225"/>
      <c r="Y647" s="225"/>
      <c r="Z647" s="225"/>
    </row>
    <row r="648" spans="1:26" ht="15.75" customHeight="1">
      <c r="A648" s="224"/>
      <c r="B648" s="225"/>
      <c r="C648" s="225"/>
      <c r="D648" s="224"/>
      <c r="E648" s="225"/>
      <c r="F648" s="225"/>
      <c r="G648" s="225"/>
      <c r="H648" s="225"/>
      <c r="I648" s="225"/>
      <c r="J648" s="225"/>
      <c r="K648" s="225"/>
      <c r="L648" s="225"/>
      <c r="M648" s="224"/>
      <c r="N648" s="225"/>
      <c r="O648" s="225"/>
      <c r="P648" s="225"/>
      <c r="Q648" s="225"/>
      <c r="R648" s="225"/>
      <c r="S648" s="225"/>
      <c r="T648" s="225"/>
      <c r="U648" s="225"/>
      <c r="V648" s="225"/>
      <c r="W648" s="225"/>
      <c r="X648" s="225"/>
      <c r="Y648" s="225"/>
      <c r="Z648" s="225"/>
    </row>
    <row r="649" spans="1:26" ht="15.75" customHeight="1">
      <c r="A649" s="224"/>
      <c r="B649" s="225"/>
      <c r="C649" s="225"/>
      <c r="D649" s="224"/>
      <c r="E649" s="225"/>
      <c r="F649" s="225"/>
      <c r="G649" s="225"/>
      <c r="H649" s="225"/>
      <c r="I649" s="225"/>
      <c r="J649" s="225"/>
      <c r="K649" s="225"/>
      <c r="L649" s="225"/>
      <c r="M649" s="224"/>
      <c r="N649" s="225"/>
      <c r="O649" s="225"/>
      <c r="P649" s="225"/>
      <c r="Q649" s="225"/>
      <c r="R649" s="225"/>
      <c r="S649" s="225"/>
      <c r="T649" s="225"/>
      <c r="U649" s="225"/>
      <c r="V649" s="225"/>
      <c r="W649" s="225"/>
      <c r="X649" s="225"/>
      <c r="Y649" s="225"/>
      <c r="Z649" s="225"/>
    </row>
    <row r="650" spans="1:26" ht="15.75" customHeight="1">
      <c r="A650" s="224"/>
      <c r="B650" s="225"/>
      <c r="C650" s="225"/>
      <c r="D650" s="224"/>
      <c r="E650" s="225"/>
      <c r="F650" s="225"/>
      <c r="G650" s="225"/>
      <c r="H650" s="225"/>
      <c r="I650" s="225"/>
      <c r="J650" s="225"/>
      <c r="K650" s="225"/>
      <c r="L650" s="225"/>
      <c r="M650" s="224"/>
      <c r="N650" s="225"/>
      <c r="O650" s="225"/>
      <c r="P650" s="225"/>
      <c r="Q650" s="225"/>
      <c r="R650" s="225"/>
      <c r="S650" s="225"/>
      <c r="T650" s="225"/>
      <c r="U650" s="225"/>
      <c r="V650" s="225"/>
      <c r="W650" s="225"/>
      <c r="X650" s="225"/>
      <c r="Y650" s="225"/>
      <c r="Z650" s="225"/>
    </row>
    <row r="651" spans="1:26" ht="15.75" customHeight="1">
      <c r="A651" s="224"/>
      <c r="B651" s="225"/>
      <c r="C651" s="225"/>
      <c r="D651" s="224"/>
      <c r="E651" s="225"/>
      <c r="F651" s="225"/>
      <c r="G651" s="225"/>
      <c r="H651" s="225"/>
      <c r="I651" s="225"/>
      <c r="J651" s="225"/>
      <c r="K651" s="225"/>
      <c r="L651" s="225"/>
      <c r="M651" s="224"/>
      <c r="N651" s="225"/>
      <c r="O651" s="225"/>
      <c r="P651" s="225"/>
      <c r="Q651" s="225"/>
      <c r="R651" s="225"/>
      <c r="S651" s="225"/>
      <c r="T651" s="225"/>
      <c r="U651" s="225"/>
      <c r="V651" s="225"/>
      <c r="W651" s="225"/>
      <c r="X651" s="225"/>
      <c r="Y651" s="225"/>
      <c r="Z651" s="225"/>
    </row>
    <row r="652" spans="1:26" ht="15.75" customHeight="1">
      <c r="A652" s="224"/>
      <c r="B652" s="225"/>
      <c r="C652" s="225"/>
      <c r="D652" s="224"/>
      <c r="E652" s="225"/>
      <c r="F652" s="225"/>
      <c r="G652" s="225"/>
      <c r="H652" s="225"/>
      <c r="I652" s="225"/>
      <c r="J652" s="225"/>
      <c r="K652" s="225"/>
      <c r="L652" s="225"/>
      <c r="M652" s="224"/>
      <c r="N652" s="225"/>
      <c r="O652" s="225"/>
      <c r="P652" s="225"/>
      <c r="Q652" s="225"/>
      <c r="R652" s="225"/>
      <c r="S652" s="225"/>
      <c r="T652" s="225"/>
      <c r="U652" s="225"/>
      <c r="V652" s="225"/>
      <c r="W652" s="225"/>
      <c r="X652" s="225"/>
      <c r="Y652" s="225"/>
      <c r="Z652" s="225"/>
    </row>
    <row r="653" spans="1:26" ht="15.75" customHeight="1">
      <c r="A653" s="224"/>
      <c r="B653" s="225"/>
      <c r="C653" s="225"/>
      <c r="D653" s="224"/>
      <c r="E653" s="225"/>
      <c r="F653" s="225"/>
      <c r="G653" s="225"/>
      <c r="H653" s="225"/>
      <c r="I653" s="225"/>
      <c r="J653" s="225"/>
      <c r="K653" s="225"/>
      <c r="L653" s="225"/>
      <c r="M653" s="224"/>
      <c r="N653" s="225"/>
      <c r="O653" s="225"/>
      <c r="P653" s="225"/>
      <c r="Q653" s="225"/>
      <c r="R653" s="225"/>
      <c r="S653" s="225"/>
      <c r="T653" s="225"/>
      <c r="U653" s="225"/>
      <c r="V653" s="225"/>
      <c r="W653" s="225"/>
      <c r="X653" s="225"/>
      <c r="Y653" s="225"/>
      <c r="Z653" s="225"/>
    </row>
    <row r="654" spans="1:26" ht="15.75" customHeight="1">
      <c r="A654" s="224"/>
      <c r="B654" s="225"/>
      <c r="C654" s="225"/>
      <c r="D654" s="224"/>
      <c r="E654" s="225"/>
      <c r="F654" s="225"/>
      <c r="G654" s="225"/>
      <c r="H654" s="225"/>
      <c r="I654" s="225"/>
      <c r="J654" s="225"/>
      <c r="K654" s="225"/>
      <c r="L654" s="225"/>
      <c r="M654" s="224"/>
      <c r="N654" s="225"/>
      <c r="O654" s="225"/>
      <c r="P654" s="225"/>
      <c r="Q654" s="225"/>
      <c r="R654" s="225"/>
      <c r="S654" s="225"/>
      <c r="T654" s="225"/>
      <c r="U654" s="225"/>
      <c r="V654" s="225"/>
      <c r="W654" s="225"/>
      <c r="X654" s="225"/>
      <c r="Y654" s="225"/>
      <c r="Z654" s="225"/>
    </row>
    <row r="655" spans="1:26" ht="15.75" customHeight="1">
      <c r="A655" s="224"/>
      <c r="B655" s="225"/>
      <c r="C655" s="225"/>
      <c r="D655" s="224"/>
      <c r="E655" s="225"/>
      <c r="F655" s="225"/>
      <c r="G655" s="225"/>
      <c r="H655" s="225"/>
      <c r="I655" s="225"/>
      <c r="J655" s="225"/>
      <c r="K655" s="225"/>
      <c r="L655" s="225"/>
      <c r="M655" s="224"/>
      <c r="N655" s="225"/>
      <c r="O655" s="225"/>
      <c r="P655" s="225"/>
      <c r="Q655" s="225"/>
      <c r="R655" s="225"/>
      <c r="S655" s="225"/>
      <c r="T655" s="225"/>
      <c r="U655" s="225"/>
      <c r="V655" s="225"/>
      <c r="W655" s="225"/>
      <c r="X655" s="225"/>
      <c r="Y655" s="225"/>
      <c r="Z655" s="225"/>
    </row>
    <row r="656" spans="1:26" ht="15.75" customHeight="1">
      <c r="A656" s="224"/>
      <c r="B656" s="225"/>
      <c r="C656" s="225"/>
      <c r="D656" s="224"/>
      <c r="E656" s="225"/>
      <c r="F656" s="225"/>
      <c r="G656" s="225"/>
      <c r="H656" s="225"/>
      <c r="I656" s="225"/>
      <c r="J656" s="225"/>
      <c r="K656" s="225"/>
      <c r="L656" s="225"/>
      <c r="M656" s="224"/>
      <c r="N656" s="225"/>
      <c r="O656" s="225"/>
      <c r="P656" s="225"/>
      <c r="Q656" s="225"/>
      <c r="R656" s="225"/>
      <c r="S656" s="225"/>
      <c r="T656" s="225"/>
      <c r="U656" s="225"/>
      <c r="V656" s="225"/>
      <c r="W656" s="225"/>
      <c r="X656" s="225"/>
      <c r="Y656" s="225"/>
      <c r="Z656" s="225"/>
    </row>
    <row r="657" spans="1:26" ht="15.75" customHeight="1">
      <c r="A657" s="224"/>
      <c r="B657" s="225"/>
      <c r="C657" s="225"/>
      <c r="D657" s="224"/>
      <c r="E657" s="225"/>
      <c r="F657" s="225"/>
      <c r="G657" s="225"/>
      <c r="H657" s="225"/>
      <c r="I657" s="225"/>
      <c r="J657" s="225"/>
      <c r="K657" s="225"/>
      <c r="L657" s="225"/>
      <c r="M657" s="224"/>
      <c r="N657" s="225"/>
      <c r="O657" s="225"/>
      <c r="P657" s="225"/>
      <c r="Q657" s="225"/>
      <c r="R657" s="225"/>
      <c r="S657" s="225"/>
      <c r="T657" s="225"/>
      <c r="U657" s="225"/>
      <c r="V657" s="225"/>
      <c r="W657" s="225"/>
      <c r="X657" s="225"/>
      <c r="Y657" s="225"/>
      <c r="Z657" s="225"/>
    </row>
    <row r="658" spans="1:26" ht="15.75" customHeight="1">
      <c r="A658" s="224"/>
      <c r="B658" s="225"/>
      <c r="C658" s="225"/>
      <c r="D658" s="224"/>
      <c r="E658" s="225"/>
      <c r="F658" s="225"/>
      <c r="G658" s="225"/>
      <c r="H658" s="225"/>
      <c r="I658" s="225"/>
      <c r="J658" s="225"/>
      <c r="K658" s="225"/>
      <c r="L658" s="225"/>
      <c r="M658" s="224"/>
      <c r="N658" s="225"/>
      <c r="O658" s="225"/>
      <c r="P658" s="225"/>
      <c r="Q658" s="225"/>
      <c r="R658" s="225"/>
      <c r="S658" s="225"/>
      <c r="T658" s="225"/>
      <c r="U658" s="225"/>
      <c r="V658" s="225"/>
      <c r="W658" s="225"/>
      <c r="X658" s="225"/>
      <c r="Y658" s="225"/>
      <c r="Z658" s="225"/>
    </row>
    <row r="659" spans="1:26" ht="15.75" customHeight="1">
      <c r="A659" s="224"/>
      <c r="B659" s="225"/>
      <c r="C659" s="225"/>
      <c r="D659" s="224"/>
      <c r="E659" s="225"/>
      <c r="F659" s="225"/>
      <c r="G659" s="225"/>
      <c r="H659" s="225"/>
      <c r="I659" s="225"/>
      <c r="J659" s="225"/>
      <c r="K659" s="225"/>
      <c r="L659" s="225"/>
      <c r="M659" s="224"/>
      <c r="N659" s="225"/>
      <c r="O659" s="225"/>
      <c r="P659" s="225"/>
      <c r="Q659" s="225"/>
      <c r="R659" s="225"/>
      <c r="S659" s="225"/>
      <c r="T659" s="225"/>
      <c r="U659" s="225"/>
      <c r="V659" s="225"/>
      <c r="W659" s="225"/>
      <c r="X659" s="225"/>
      <c r="Y659" s="225"/>
      <c r="Z659" s="225"/>
    </row>
    <row r="660" spans="1:26" ht="15.75" customHeight="1">
      <c r="A660" s="224"/>
      <c r="B660" s="225"/>
      <c r="C660" s="225"/>
      <c r="D660" s="224"/>
      <c r="E660" s="225"/>
      <c r="F660" s="225"/>
      <c r="G660" s="225"/>
      <c r="H660" s="225"/>
      <c r="I660" s="225"/>
      <c r="J660" s="225"/>
      <c r="K660" s="225"/>
      <c r="L660" s="225"/>
      <c r="M660" s="224"/>
      <c r="N660" s="225"/>
      <c r="O660" s="225"/>
      <c r="P660" s="225"/>
      <c r="Q660" s="225"/>
      <c r="R660" s="225"/>
      <c r="S660" s="225"/>
      <c r="T660" s="225"/>
      <c r="U660" s="225"/>
      <c r="V660" s="225"/>
      <c r="W660" s="225"/>
      <c r="X660" s="225"/>
      <c r="Y660" s="225"/>
      <c r="Z660" s="225"/>
    </row>
    <row r="661" spans="1:26" ht="15.75" customHeight="1">
      <c r="A661" s="224"/>
      <c r="B661" s="225"/>
      <c r="C661" s="225"/>
      <c r="D661" s="224"/>
      <c r="E661" s="225"/>
      <c r="F661" s="225"/>
      <c r="G661" s="225"/>
      <c r="H661" s="225"/>
      <c r="I661" s="225"/>
      <c r="J661" s="225"/>
      <c r="K661" s="225"/>
      <c r="L661" s="225"/>
      <c r="M661" s="224"/>
      <c r="N661" s="225"/>
      <c r="O661" s="225"/>
      <c r="P661" s="225"/>
      <c r="Q661" s="225"/>
      <c r="R661" s="225"/>
      <c r="S661" s="225"/>
      <c r="T661" s="225"/>
      <c r="U661" s="225"/>
      <c r="V661" s="225"/>
      <c r="W661" s="225"/>
      <c r="X661" s="225"/>
      <c r="Y661" s="225"/>
      <c r="Z661" s="225"/>
    </row>
    <row r="662" spans="1:26" ht="15.75" customHeight="1">
      <c r="A662" s="224"/>
      <c r="B662" s="225"/>
      <c r="C662" s="225"/>
      <c r="D662" s="224"/>
      <c r="E662" s="225"/>
      <c r="F662" s="225"/>
      <c r="G662" s="225"/>
      <c r="H662" s="225"/>
      <c r="I662" s="225"/>
      <c r="J662" s="225"/>
      <c r="K662" s="225"/>
      <c r="L662" s="225"/>
      <c r="M662" s="224"/>
      <c r="N662" s="225"/>
      <c r="O662" s="225"/>
      <c r="P662" s="225"/>
      <c r="Q662" s="225"/>
      <c r="R662" s="225"/>
      <c r="S662" s="225"/>
      <c r="T662" s="225"/>
      <c r="U662" s="225"/>
      <c r="V662" s="225"/>
      <c r="W662" s="225"/>
      <c r="X662" s="225"/>
      <c r="Y662" s="225"/>
      <c r="Z662" s="225"/>
    </row>
    <row r="663" spans="1:26" ht="15.75" customHeight="1">
      <c r="A663" s="224"/>
      <c r="B663" s="225"/>
      <c r="C663" s="225"/>
      <c r="D663" s="224"/>
      <c r="E663" s="225"/>
      <c r="F663" s="225"/>
      <c r="G663" s="225"/>
      <c r="H663" s="225"/>
      <c r="I663" s="225"/>
      <c r="J663" s="225"/>
      <c r="K663" s="225"/>
      <c r="L663" s="225"/>
      <c r="M663" s="224"/>
      <c r="N663" s="225"/>
      <c r="O663" s="225"/>
      <c r="P663" s="225"/>
      <c r="Q663" s="225"/>
      <c r="R663" s="225"/>
      <c r="S663" s="225"/>
      <c r="T663" s="225"/>
      <c r="U663" s="225"/>
      <c r="V663" s="225"/>
      <c r="W663" s="225"/>
      <c r="X663" s="225"/>
      <c r="Y663" s="225"/>
      <c r="Z663" s="225"/>
    </row>
    <row r="664" spans="1:26" ht="15.75" customHeight="1">
      <c r="A664" s="224"/>
      <c r="B664" s="225"/>
      <c r="C664" s="225"/>
      <c r="D664" s="224"/>
      <c r="E664" s="225"/>
      <c r="F664" s="225"/>
      <c r="G664" s="225"/>
      <c r="H664" s="225"/>
      <c r="I664" s="225"/>
      <c r="J664" s="225"/>
      <c r="K664" s="225"/>
      <c r="L664" s="225"/>
      <c r="M664" s="224"/>
      <c r="N664" s="225"/>
      <c r="O664" s="225"/>
      <c r="P664" s="225"/>
      <c r="Q664" s="225"/>
      <c r="R664" s="225"/>
      <c r="S664" s="225"/>
      <c r="T664" s="225"/>
      <c r="U664" s="225"/>
      <c r="V664" s="225"/>
      <c r="W664" s="225"/>
      <c r="X664" s="225"/>
      <c r="Y664" s="225"/>
      <c r="Z664" s="225"/>
    </row>
    <row r="665" spans="1:26" ht="15.75" customHeight="1">
      <c r="A665" s="224"/>
      <c r="B665" s="225"/>
      <c r="C665" s="225"/>
      <c r="D665" s="224"/>
      <c r="E665" s="225"/>
      <c r="F665" s="225"/>
      <c r="G665" s="225"/>
      <c r="H665" s="225"/>
      <c r="I665" s="225"/>
      <c r="J665" s="225"/>
      <c r="K665" s="225"/>
      <c r="L665" s="225"/>
      <c r="M665" s="224"/>
      <c r="N665" s="225"/>
      <c r="O665" s="225"/>
      <c r="P665" s="225"/>
      <c r="Q665" s="225"/>
      <c r="R665" s="225"/>
      <c r="S665" s="225"/>
      <c r="T665" s="225"/>
      <c r="U665" s="225"/>
      <c r="V665" s="225"/>
      <c r="W665" s="225"/>
      <c r="X665" s="225"/>
      <c r="Y665" s="225"/>
      <c r="Z665" s="225"/>
    </row>
    <row r="666" spans="1:26" ht="15.75" customHeight="1">
      <c r="A666" s="224"/>
      <c r="B666" s="225"/>
      <c r="C666" s="225"/>
      <c r="D666" s="224"/>
      <c r="E666" s="225"/>
      <c r="F666" s="225"/>
      <c r="G666" s="225"/>
      <c r="H666" s="225"/>
      <c r="I666" s="225"/>
      <c r="J666" s="225"/>
      <c r="K666" s="225"/>
      <c r="L666" s="225"/>
      <c r="M666" s="224"/>
      <c r="N666" s="225"/>
      <c r="O666" s="225"/>
      <c r="P666" s="225"/>
      <c r="Q666" s="225"/>
      <c r="R666" s="225"/>
      <c r="S666" s="225"/>
      <c r="T666" s="225"/>
      <c r="U666" s="225"/>
      <c r="V666" s="225"/>
      <c r="W666" s="225"/>
      <c r="X666" s="225"/>
      <c r="Y666" s="225"/>
      <c r="Z666" s="225"/>
    </row>
    <row r="667" spans="1:26" ht="15.75" customHeight="1">
      <c r="A667" s="224"/>
      <c r="B667" s="225"/>
      <c r="C667" s="225"/>
      <c r="D667" s="224"/>
      <c r="E667" s="225"/>
      <c r="F667" s="225"/>
      <c r="G667" s="225"/>
      <c r="H667" s="225"/>
      <c r="I667" s="225"/>
      <c r="J667" s="225"/>
      <c r="K667" s="225"/>
      <c r="L667" s="225"/>
      <c r="M667" s="224"/>
      <c r="N667" s="225"/>
      <c r="O667" s="225"/>
      <c r="P667" s="225"/>
      <c r="Q667" s="225"/>
      <c r="R667" s="225"/>
      <c r="S667" s="225"/>
      <c r="T667" s="225"/>
      <c r="U667" s="225"/>
      <c r="V667" s="225"/>
      <c r="W667" s="225"/>
      <c r="X667" s="225"/>
      <c r="Y667" s="225"/>
      <c r="Z667" s="225"/>
    </row>
    <row r="668" spans="1:26" ht="15.75" customHeight="1">
      <c r="A668" s="224"/>
      <c r="B668" s="225"/>
      <c r="C668" s="225"/>
      <c r="D668" s="224"/>
      <c r="E668" s="225"/>
      <c r="F668" s="225"/>
      <c r="G668" s="225"/>
      <c r="H668" s="225"/>
      <c r="I668" s="225"/>
      <c r="J668" s="225"/>
      <c r="K668" s="225"/>
      <c r="L668" s="225"/>
      <c r="M668" s="224"/>
      <c r="N668" s="225"/>
      <c r="O668" s="225"/>
      <c r="P668" s="225"/>
      <c r="Q668" s="225"/>
      <c r="R668" s="225"/>
      <c r="S668" s="225"/>
      <c r="T668" s="225"/>
      <c r="U668" s="225"/>
      <c r="V668" s="225"/>
      <c r="W668" s="225"/>
      <c r="X668" s="225"/>
      <c r="Y668" s="225"/>
      <c r="Z668" s="225"/>
    </row>
    <row r="669" spans="1:26" ht="15.75" customHeight="1">
      <c r="A669" s="224"/>
      <c r="B669" s="225"/>
      <c r="C669" s="225"/>
      <c r="D669" s="224"/>
      <c r="E669" s="225"/>
      <c r="F669" s="225"/>
      <c r="G669" s="225"/>
      <c r="H669" s="225"/>
      <c r="I669" s="225"/>
      <c r="J669" s="225"/>
      <c r="K669" s="225"/>
      <c r="L669" s="225"/>
      <c r="M669" s="224"/>
      <c r="N669" s="225"/>
      <c r="O669" s="225"/>
      <c r="P669" s="225"/>
      <c r="Q669" s="225"/>
      <c r="R669" s="225"/>
      <c r="S669" s="225"/>
      <c r="T669" s="225"/>
      <c r="U669" s="225"/>
      <c r="V669" s="225"/>
      <c r="W669" s="225"/>
      <c r="X669" s="225"/>
      <c r="Y669" s="225"/>
      <c r="Z669" s="225"/>
    </row>
    <row r="670" spans="1:26" ht="15.75" customHeight="1">
      <c r="A670" s="224"/>
      <c r="B670" s="225"/>
      <c r="C670" s="225"/>
      <c r="D670" s="224"/>
      <c r="E670" s="225"/>
      <c r="F670" s="225"/>
      <c r="G670" s="225"/>
      <c r="H670" s="225"/>
      <c r="I670" s="225"/>
      <c r="J670" s="225"/>
      <c r="K670" s="225"/>
      <c r="L670" s="225"/>
      <c r="M670" s="224"/>
      <c r="N670" s="225"/>
      <c r="O670" s="225"/>
      <c r="P670" s="225"/>
      <c r="Q670" s="225"/>
      <c r="R670" s="225"/>
      <c r="S670" s="225"/>
      <c r="T670" s="225"/>
      <c r="U670" s="225"/>
      <c r="V670" s="225"/>
      <c r="W670" s="225"/>
      <c r="X670" s="225"/>
      <c r="Y670" s="225"/>
      <c r="Z670" s="225"/>
    </row>
    <row r="671" spans="1:26" ht="15.75" customHeight="1">
      <c r="A671" s="224"/>
      <c r="B671" s="225"/>
      <c r="C671" s="225"/>
      <c r="D671" s="224"/>
      <c r="E671" s="225"/>
      <c r="F671" s="225"/>
      <c r="G671" s="225"/>
      <c r="H671" s="225"/>
      <c r="I671" s="225"/>
      <c r="J671" s="225"/>
      <c r="K671" s="225"/>
      <c r="L671" s="225"/>
      <c r="M671" s="224"/>
      <c r="N671" s="225"/>
      <c r="O671" s="225"/>
      <c r="P671" s="225"/>
      <c r="Q671" s="225"/>
      <c r="R671" s="225"/>
      <c r="S671" s="225"/>
      <c r="T671" s="225"/>
      <c r="U671" s="225"/>
      <c r="V671" s="225"/>
      <c r="W671" s="225"/>
      <c r="X671" s="225"/>
      <c r="Y671" s="225"/>
      <c r="Z671" s="225"/>
    </row>
    <row r="672" spans="1:26" ht="15.75" customHeight="1">
      <c r="A672" s="224"/>
      <c r="B672" s="225"/>
      <c r="C672" s="225"/>
      <c r="D672" s="224"/>
      <c r="E672" s="225"/>
      <c r="F672" s="225"/>
      <c r="G672" s="225"/>
      <c r="H672" s="225"/>
      <c r="I672" s="225"/>
      <c r="J672" s="225"/>
      <c r="K672" s="225"/>
      <c r="L672" s="225"/>
      <c r="M672" s="224"/>
      <c r="N672" s="225"/>
      <c r="O672" s="225"/>
      <c r="P672" s="225"/>
      <c r="Q672" s="225"/>
      <c r="R672" s="225"/>
      <c r="S672" s="225"/>
      <c r="T672" s="225"/>
      <c r="U672" s="225"/>
      <c r="V672" s="225"/>
      <c r="W672" s="225"/>
      <c r="X672" s="225"/>
      <c r="Y672" s="225"/>
      <c r="Z672" s="225"/>
    </row>
    <row r="673" spans="1:26" ht="15.75" customHeight="1">
      <c r="A673" s="224"/>
      <c r="B673" s="225"/>
      <c r="C673" s="225"/>
      <c r="D673" s="224"/>
      <c r="E673" s="225"/>
      <c r="F673" s="225"/>
      <c r="G673" s="225"/>
      <c r="H673" s="225"/>
      <c r="I673" s="225"/>
      <c r="J673" s="225"/>
      <c r="K673" s="225"/>
      <c r="L673" s="225"/>
      <c r="M673" s="224"/>
      <c r="N673" s="225"/>
      <c r="O673" s="225"/>
      <c r="P673" s="225"/>
      <c r="Q673" s="225"/>
      <c r="R673" s="225"/>
      <c r="S673" s="225"/>
      <c r="T673" s="225"/>
      <c r="U673" s="225"/>
      <c r="V673" s="225"/>
      <c r="W673" s="225"/>
      <c r="X673" s="225"/>
      <c r="Y673" s="225"/>
      <c r="Z673" s="225"/>
    </row>
    <row r="674" spans="1:26" ht="15.75" customHeight="1">
      <c r="A674" s="224"/>
      <c r="B674" s="225"/>
      <c r="C674" s="225"/>
      <c r="D674" s="224"/>
      <c r="E674" s="225"/>
      <c r="F674" s="225"/>
      <c r="G674" s="225"/>
      <c r="H674" s="225"/>
      <c r="I674" s="225"/>
      <c r="J674" s="225"/>
      <c r="K674" s="225"/>
      <c r="L674" s="225"/>
      <c r="M674" s="224"/>
      <c r="N674" s="225"/>
      <c r="O674" s="225"/>
      <c r="P674" s="225"/>
      <c r="Q674" s="225"/>
      <c r="R674" s="225"/>
      <c r="S674" s="225"/>
      <c r="T674" s="225"/>
      <c r="U674" s="225"/>
      <c r="V674" s="225"/>
      <c r="W674" s="225"/>
      <c r="X674" s="225"/>
      <c r="Y674" s="225"/>
      <c r="Z674" s="225"/>
    </row>
    <row r="675" spans="1:26" ht="15.75" customHeight="1">
      <c r="A675" s="224"/>
      <c r="B675" s="225"/>
      <c r="C675" s="225"/>
      <c r="D675" s="224"/>
      <c r="E675" s="225"/>
      <c r="F675" s="225"/>
      <c r="G675" s="225"/>
      <c r="H675" s="225"/>
      <c r="I675" s="225"/>
      <c r="J675" s="225"/>
      <c r="K675" s="225"/>
      <c r="L675" s="225"/>
      <c r="M675" s="224"/>
      <c r="N675" s="225"/>
      <c r="O675" s="225"/>
      <c r="P675" s="225"/>
      <c r="Q675" s="225"/>
      <c r="R675" s="225"/>
      <c r="S675" s="225"/>
      <c r="T675" s="225"/>
      <c r="U675" s="225"/>
      <c r="V675" s="225"/>
      <c r="W675" s="225"/>
      <c r="X675" s="225"/>
      <c r="Y675" s="225"/>
      <c r="Z675" s="225"/>
    </row>
    <row r="676" spans="1:26" ht="15.75" customHeight="1">
      <c r="A676" s="224"/>
      <c r="B676" s="225"/>
      <c r="C676" s="225"/>
      <c r="D676" s="224"/>
      <c r="E676" s="225"/>
      <c r="F676" s="225"/>
      <c r="G676" s="225"/>
      <c r="H676" s="225"/>
      <c r="I676" s="225"/>
      <c r="J676" s="225"/>
      <c r="K676" s="225"/>
      <c r="L676" s="225"/>
      <c r="M676" s="224"/>
      <c r="N676" s="225"/>
      <c r="O676" s="225"/>
      <c r="P676" s="225"/>
      <c r="Q676" s="225"/>
      <c r="R676" s="225"/>
      <c r="S676" s="225"/>
      <c r="T676" s="225"/>
      <c r="U676" s="225"/>
      <c r="V676" s="225"/>
      <c r="W676" s="225"/>
      <c r="X676" s="225"/>
      <c r="Y676" s="225"/>
      <c r="Z676" s="225"/>
    </row>
    <row r="677" spans="1:26" ht="15.75" customHeight="1">
      <c r="A677" s="224"/>
      <c r="B677" s="225"/>
      <c r="C677" s="225"/>
      <c r="D677" s="224"/>
      <c r="E677" s="225"/>
      <c r="F677" s="225"/>
      <c r="G677" s="225"/>
      <c r="H677" s="225"/>
      <c r="I677" s="225"/>
      <c r="J677" s="225"/>
      <c r="K677" s="225"/>
      <c r="L677" s="225"/>
      <c r="M677" s="224"/>
      <c r="N677" s="225"/>
      <c r="O677" s="225"/>
      <c r="P677" s="225"/>
      <c r="Q677" s="225"/>
      <c r="R677" s="225"/>
      <c r="S677" s="225"/>
      <c r="T677" s="225"/>
      <c r="U677" s="225"/>
      <c r="V677" s="225"/>
      <c r="W677" s="225"/>
      <c r="X677" s="225"/>
      <c r="Y677" s="225"/>
      <c r="Z677" s="225"/>
    </row>
    <row r="678" spans="1:26" ht="15.75" customHeight="1">
      <c r="A678" s="224"/>
      <c r="B678" s="225"/>
      <c r="C678" s="225"/>
      <c r="D678" s="224"/>
      <c r="E678" s="225"/>
      <c r="F678" s="225"/>
      <c r="G678" s="225"/>
      <c r="H678" s="225"/>
      <c r="I678" s="225"/>
      <c r="J678" s="225"/>
      <c r="K678" s="225"/>
      <c r="L678" s="225"/>
      <c r="M678" s="224"/>
      <c r="N678" s="225"/>
      <c r="O678" s="225"/>
      <c r="P678" s="225"/>
      <c r="Q678" s="225"/>
      <c r="R678" s="225"/>
      <c r="S678" s="225"/>
      <c r="T678" s="225"/>
      <c r="U678" s="225"/>
      <c r="V678" s="225"/>
      <c r="W678" s="225"/>
      <c r="X678" s="225"/>
      <c r="Y678" s="225"/>
      <c r="Z678" s="225"/>
    </row>
    <row r="679" spans="1:26" ht="15.75" customHeight="1">
      <c r="A679" s="224"/>
      <c r="B679" s="225"/>
      <c r="C679" s="225"/>
      <c r="D679" s="224"/>
      <c r="E679" s="225"/>
      <c r="F679" s="225"/>
      <c r="G679" s="225"/>
      <c r="H679" s="225"/>
      <c r="I679" s="225"/>
      <c r="J679" s="225"/>
      <c r="K679" s="225"/>
      <c r="L679" s="225"/>
      <c r="M679" s="224"/>
      <c r="N679" s="225"/>
      <c r="O679" s="225"/>
      <c r="P679" s="225"/>
      <c r="Q679" s="225"/>
      <c r="R679" s="225"/>
      <c r="S679" s="225"/>
      <c r="T679" s="225"/>
      <c r="U679" s="225"/>
      <c r="V679" s="225"/>
      <c r="W679" s="225"/>
      <c r="X679" s="225"/>
      <c r="Y679" s="225"/>
      <c r="Z679" s="225"/>
    </row>
    <row r="680" spans="1:26" ht="15.75" customHeight="1">
      <c r="A680" s="224"/>
      <c r="B680" s="225"/>
      <c r="C680" s="225"/>
      <c r="D680" s="224"/>
      <c r="E680" s="225"/>
      <c r="F680" s="225"/>
      <c r="G680" s="225"/>
      <c r="H680" s="225"/>
      <c r="I680" s="225"/>
      <c r="J680" s="225"/>
      <c r="K680" s="225"/>
      <c r="L680" s="225"/>
      <c r="M680" s="224"/>
      <c r="N680" s="225"/>
      <c r="O680" s="225"/>
      <c r="P680" s="225"/>
      <c r="Q680" s="225"/>
      <c r="R680" s="225"/>
      <c r="S680" s="225"/>
      <c r="T680" s="225"/>
      <c r="U680" s="225"/>
      <c r="V680" s="225"/>
      <c r="W680" s="225"/>
      <c r="X680" s="225"/>
      <c r="Y680" s="225"/>
      <c r="Z680" s="225"/>
    </row>
    <row r="681" spans="1:26" ht="15.75" customHeight="1">
      <c r="A681" s="224"/>
      <c r="B681" s="225"/>
      <c r="C681" s="225"/>
      <c r="D681" s="224"/>
      <c r="E681" s="225"/>
      <c r="F681" s="225"/>
      <c r="G681" s="225"/>
      <c r="H681" s="225"/>
      <c r="I681" s="225"/>
      <c r="J681" s="225"/>
      <c r="K681" s="225"/>
      <c r="L681" s="225"/>
      <c r="M681" s="224"/>
      <c r="N681" s="225"/>
      <c r="O681" s="225"/>
      <c r="P681" s="225"/>
      <c r="Q681" s="225"/>
      <c r="R681" s="225"/>
      <c r="S681" s="225"/>
      <c r="T681" s="225"/>
      <c r="U681" s="225"/>
      <c r="V681" s="225"/>
      <c r="W681" s="225"/>
      <c r="X681" s="225"/>
      <c r="Y681" s="225"/>
      <c r="Z681" s="225"/>
    </row>
    <row r="682" spans="1:26" ht="15.75" customHeight="1">
      <c r="A682" s="224"/>
      <c r="B682" s="225"/>
      <c r="C682" s="225"/>
      <c r="D682" s="224"/>
      <c r="E682" s="225"/>
      <c r="F682" s="225"/>
      <c r="G682" s="225"/>
      <c r="H682" s="225"/>
      <c r="I682" s="225"/>
      <c r="J682" s="225"/>
      <c r="K682" s="225"/>
      <c r="L682" s="225"/>
      <c r="M682" s="224"/>
      <c r="N682" s="225"/>
      <c r="O682" s="225"/>
      <c r="P682" s="225"/>
      <c r="Q682" s="225"/>
      <c r="R682" s="225"/>
      <c r="S682" s="225"/>
      <c r="T682" s="225"/>
      <c r="U682" s="225"/>
      <c r="V682" s="225"/>
      <c r="W682" s="225"/>
      <c r="X682" s="225"/>
      <c r="Y682" s="225"/>
      <c r="Z682" s="225"/>
    </row>
    <row r="683" spans="1:26" ht="15.75" customHeight="1">
      <c r="A683" s="224"/>
      <c r="B683" s="225"/>
      <c r="C683" s="225"/>
      <c r="D683" s="224"/>
      <c r="E683" s="225"/>
      <c r="F683" s="225"/>
      <c r="G683" s="225"/>
      <c r="H683" s="225"/>
      <c r="I683" s="225"/>
      <c r="J683" s="225"/>
      <c r="K683" s="225"/>
      <c r="L683" s="225"/>
      <c r="M683" s="224"/>
      <c r="N683" s="225"/>
      <c r="O683" s="225"/>
      <c r="P683" s="225"/>
      <c r="Q683" s="225"/>
      <c r="R683" s="225"/>
      <c r="S683" s="225"/>
      <c r="T683" s="225"/>
      <c r="U683" s="225"/>
      <c r="V683" s="225"/>
      <c r="W683" s="225"/>
      <c r="X683" s="225"/>
      <c r="Y683" s="225"/>
      <c r="Z683" s="225"/>
    </row>
    <row r="684" spans="1:26" ht="15.75" customHeight="1">
      <c r="A684" s="224"/>
      <c r="B684" s="225"/>
      <c r="C684" s="225"/>
      <c r="D684" s="224"/>
      <c r="E684" s="225"/>
      <c r="F684" s="225"/>
      <c r="G684" s="225"/>
      <c r="H684" s="225"/>
      <c r="I684" s="225"/>
      <c r="J684" s="225"/>
      <c r="K684" s="225"/>
      <c r="L684" s="225"/>
      <c r="M684" s="224"/>
      <c r="N684" s="225"/>
      <c r="O684" s="225"/>
      <c r="P684" s="225"/>
      <c r="Q684" s="225"/>
      <c r="R684" s="225"/>
      <c r="S684" s="225"/>
      <c r="T684" s="225"/>
      <c r="U684" s="225"/>
      <c r="V684" s="225"/>
      <c r="W684" s="225"/>
      <c r="X684" s="225"/>
      <c r="Y684" s="225"/>
      <c r="Z684" s="225"/>
    </row>
    <row r="685" spans="1:26" ht="15.75" customHeight="1">
      <c r="A685" s="224"/>
      <c r="B685" s="225"/>
      <c r="C685" s="225"/>
      <c r="D685" s="224"/>
      <c r="E685" s="225"/>
      <c r="F685" s="225"/>
      <c r="G685" s="225"/>
      <c r="H685" s="225"/>
      <c r="I685" s="225"/>
      <c r="J685" s="225"/>
      <c r="K685" s="225"/>
      <c r="L685" s="225"/>
      <c r="M685" s="224"/>
      <c r="N685" s="225"/>
      <c r="O685" s="225"/>
      <c r="P685" s="225"/>
      <c r="Q685" s="225"/>
      <c r="R685" s="225"/>
      <c r="S685" s="225"/>
      <c r="T685" s="225"/>
      <c r="U685" s="225"/>
      <c r="V685" s="225"/>
      <c r="W685" s="225"/>
      <c r="X685" s="225"/>
      <c r="Y685" s="225"/>
      <c r="Z685" s="225"/>
    </row>
    <row r="686" spans="1:26" ht="15.75" customHeight="1">
      <c r="A686" s="224"/>
      <c r="B686" s="225"/>
      <c r="C686" s="225"/>
      <c r="D686" s="224"/>
      <c r="E686" s="225"/>
      <c r="F686" s="225"/>
      <c r="G686" s="225"/>
      <c r="H686" s="225"/>
      <c r="I686" s="225"/>
      <c r="J686" s="225"/>
      <c r="K686" s="225"/>
      <c r="L686" s="225"/>
      <c r="M686" s="224"/>
      <c r="N686" s="225"/>
      <c r="O686" s="225"/>
      <c r="P686" s="225"/>
      <c r="Q686" s="225"/>
      <c r="R686" s="225"/>
      <c r="S686" s="225"/>
      <c r="T686" s="225"/>
      <c r="U686" s="225"/>
      <c r="V686" s="225"/>
      <c r="W686" s="225"/>
      <c r="X686" s="225"/>
      <c r="Y686" s="225"/>
      <c r="Z686" s="225"/>
    </row>
    <row r="687" spans="1:26" ht="15.75" customHeight="1">
      <c r="A687" s="224"/>
      <c r="B687" s="225"/>
      <c r="C687" s="225"/>
      <c r="D687" s="224"/>
      <c r="E687" s="225"/>
      <c r="F687" s="225"/>
      <c r="G687" s="225"/>
      <c r="H687" s="225"/>
      <c r="I687" s="225"/>
      <c r="J687" s="225"/>
      <c r="K687" s="225"/>
      <c r="L687" s="225"/>
      <c r="M687" s="224"/>
      <c r="N687" s="225"/>
      <c r="O687" s="225"/>
      <c r="P687" s="225"/>
      <c r="Q687" s="225"/>
      <c r="R687" s="225"/>
      <c r="S687" s="225"/>
      <c r="T687" s="225"/>
      <c r="U687" s="225"/>
      <c r="V687" s="225"/>
      <c r="W687" s="225"/>
      <c r="X687" s="225"/>
      <c r="Y687" s="225"/>
      <c r="Z687" s="225"/>
    </row>
    <row r="688" spans="1:26" ht="15.75" customHeight="1">
      <c r="A688" s="224"/>
      <c r="B688" s="225"/>
      <c r="C688" s="225"/>
      <c r="D688" s="224"/>
      <c r="E688" s="225"/>
      <c r="F688" s="225"/>
      <c r="G688" s="225"/>
      <c r="H688" s="225"/>
      <c r="I688" s="225"/>
      <c r="J688" s="225"/>
      <c r="K688" s="225"/>
      <c r="L688" s="225"/>
      <c r="M688" s="224"/>
      <c r="N688" s="225"/>
      <c r="O688" s="225"/>
      <c r="P688" s="225"/>
      <c r="Q688" s="225"/>
      <c r="R688" s="225"/>
      <c r="S688" s="225"/>
      <c r="T688" s="225"/>
      <c r="U688" s="225"/>
      <c r="V688" s="225"/>
      <c r="W688" s="225"/>
      <c r="X688" s="225"/>
      <c r="Y688" s="225"/>
      <c r="Z688" s="225"/>
    </row>
    <row r="689" spans="1:26" ht="15.75" customHeight="1">
      <c r="A689" s="224"/>
      <c r="B689" s="225"/>
      <c r="C689" s="225"/>
      <c r="D689" s="224"/>
      <c r="E689" s="225"/>
      <c r="F689" s="225"/>
      <c r="G689" s="225"/>
      <c r="H689" s="225"/>
      <c r="I689" s="225"/>
      <c r="J689" s="225"/>
      <c r="K689" s="225"/>
      <c r="L689" s="225"/>
      <c r="M689" s="224"/>
      <c r="N689" s="225"/>
      <c r="O689" s="225"/>
      <c r="P689" s="225"/>
      <c r="Q689" s="225"/>
      <c r="R689" s="225"/>
      <c r="S689" s="225"/>
      <c r="T689" s="225"/>
      <c r="U689" s="225"/>
      <c r="V689" s="225"/>
      <c r="W689" s="225"/>
      <c r="X689" s="225"/>
      <c r="Y689" s="225"/>
      <c r="Z689" s="225"/>
    </row>
    <row r="690" spans="1:26" ht="15.75" customHeight="1">
      <c r="A690" s="224"/>
      <c r="B690" s="225"/>
      <c r="C690" s="225"/>
      <c r="D690" s="224"/>
      <c r="E690" s="225"/>
      <c r="F690" s="225"/>
      <c r="G690" s="225"/>
      <c r="H690" s="225"/>
      <c r="I690" s="225"/>
      <c r="J690" s="225"/>
      <c r="K690" s="225"/>
      <c r="L690" s="225"/>
      <c r="M690" s="224"/>
      <c r="N690" s="225"/>
      <c r="O690" s="225"/>
      <c r="P690" s="225"/>
      <c r="Q690" s="225"/>
      <c r="R690" s="225"/>
      <c r="S690" s="225"/>
      <c r="T690" s="225"/>
      <c r="U690" s="225"/>
      <c r="V690" s="225"/>
      <c r="W690" s="225"/>
      <c r="X690" s="225"/>
      <c r="Y690" s="225"/>
      <c r="Z690" s="225"/>
    </row>
    <row r="691" spans="1:26" ht="15.75" customHeight="1">
      <c r="A691" s="224"/>
      <c r="B691" s="225"/>
      <c r="C691" s="225"/>
      <c r="D691" s="224"/>
      <c r="E691" s="225"/>
      <c r="F691" s="225"/>
      <c r="G691" s="225"/>
      <c r="H691" s="225"/>
      <c r="I691" s="225"/>
      <c r="J691" s="225"/>
      <c r="K691" s="225"/>
      <c r="L691" s="225"/>
      <c r="M691" s="224"/>
      <c r="N691" s="225"/>
      <c r="O691" s="225"/>
      <c r="P691" s="225"/>
      <c r="Q691" s="225"/>
      <c r="R691" s="225"/>
      <c r="S691" s="225"/>
      <c r="T691" s="225"/>
      <c r="U691" s="225"/>
      <c r="V691" s="225"/>
      <c r="W691" s="225"/>
      <c r="X691" s="225"/>
      <c r="Y691" s="225"/>
      <c r="Z691" s="225"/>
    </row>
    <row r="692" spans="1:26" ht="15.75" customHeight="1">
      <c r="A692" s="224"/>
      <c r="B692" s="225"/>
      <c r="C692" s="225"/>
      <c r="D692" s="224"/>
      <c r="E692" s="225"/>
      <c r="F692" s="225"/>
      <c r="G692" s="225"/>
      <c r="H692" s="225"/>
      <c r="I692" s="225"/>
      <c r="J692" s="225"/>
      <c r="K692" s="225"/>
      <c r="L692" s="225"/>
      <c r="M692" s="224"/>
      <c r="N692" s="225"/>
      <c r="O692" s="225"/>
      <c r="P692" s="225"/>
      <c r="Q692" s="225"/>
      <c r="R692" s="225"/>
      <c r="S692" s="225"/>
      <c r="T692" s="225"/>
      <c r="U692" s="225"/>
      <c r="V692" s="225"/>
      <c r="W692" s="225"/>
      <c r="X692" s="225"/>
      <c r="Y692" s="225"/>
      <c r="Z692" s="225"/>
    </row>
    <row r="693" spans="1:26" ht="15.75" customHeight="1">
      <c r="A693" s="224"/>
      <c r="B693" s="225"/>
      <c r="C693" s="225"/>
      <c r="D693" s="224"/>
      <c r="E693" s="225"/>
      <c r="F693" s="225"/>
      <c r="G693" s="225"/>
      <c r="H693" s="225"/>
      <c r="I693" s="225"/>
      <c r="J693" s="225"/>
      <c r="K693" s="225"/>
      <c r="L693" s="225"/>
      <c r="M693" s="224"/>
      <c r="N693" s="225"/>
      <c r="O693" s="225"/>
      <c r="P693" s="225"/>
      <c r="Q693" s="225"/>
      <c r="R693" s="225"/>
      <c r="S693" s="225"/>
      <c r="T693" s="225"/>
      <c r="U693" s="225"/>
      <c r="V693" s="225"/>
      <c r="W693" s="225"/>
      <c r="X693" s="225"/>
      <c r="Y693" s="225"/>
      <c r="Z693" s="225"/>
    </row>
    <row r="694" spans="1:26" ht="15.75" customHeight="1">
      <c r="A694" s="224"/>
      <c r="B694" s="225"/>
      <c r="C694" s="225"/>
      <c r="D694" s="224"/>
      <c r="E694" s="225"/>
      <c r="F694" s="225"/>
      <c r="G694" s="225"/>
      <c r="H694" s="225"/>
      <c r="I694" s="225"/>
      <c r="J694" s="225"/>
      <c r="K694" s="225"/>
      <c r="L694" s="225"/>
      <c r="M694" s="224"/>
      <c r="N694" s="225"/>
      <c r="O694" s="225"/>
      <c r="P694" s="225"/>
      <c r="Q694" s="225"/>
      <c r="R694" s="225"/>
      <c r="S694" s="225"/>
      <c r="T694" s="225"/>
      <c r="U694" s="225"/>
      <c r="V694" s="225"/>
      <c r="W694" s="225"/>
      <c r="X694" s="225"/>
      <c r="Y694" s="225"/>
      <c r="Z694" s="225"/>
    </row>
    <row r="695" spans="1:26" ht="15.75" customHeight="1">
      <c r="A695" s="224"/>
      <c r="B695" s="225"/>
      <c r="C695" s="225"/>
      <c r="D695" s="224"/>
      <c r="E695" s="225"/>
      <c r="F695" s="225"/>
      <c r="G695" s="225"/>
      <c r="H695" s="225"/>
      <c r="I695" s="225"/>
      <c r="J695" s="225"/>
      <c r="K695" s="225"/>
      <c r="L695" s="225"/>
      <c r="M695" s="224"/>
      <c r="N695" s="225"/>
      <c r="O695" s="225"/>
      <c r="P695" s="225"/>
      <c r="Q695" s="225"/>
      <c r="R695" s="225"/>
      <c r="S695" s="225"/>
      <c r="T695" s="225"/>
      <c r="U695" s="225"/>
      <c r="V695" s="225"/>
      <c r="W695" s="225"/>
      <c r="X695" s="225"/>
      <c r="Y695" s="225"/>
      <c r="Z695" s="225"/>
    </row>
    <row r="696" spans="1:26" ht="15.75" customHeight="1">
      <c r="A696" s="224"/>
      <c r="B696" s="225"/>
      <c r="C696" s="225"/>
      <c r="D696" s="224"/>
      <c r="E696" s="225"/>
      <c r="F696" s="225"/>
      <c r="G696" s="225"/>
      <c r="H696" s="225"/>
      <c r="I696" s="225"/>
      <c r="J696" s="225"/>
      <c r="K696" s="225"/>
      <c r="L696" s="225"/>
      <c r="M696" s="224"/>
      <c r="N696" s="225"/>
      <c r="O696" s="225"/>
      <c r="P696" s="225"/>
      <c r="Q696" s="225"/>
      <c r="R696" s="225"/>
      <c r="S696" s="225"/>
      <c r="T696" s="225"/>
      <c r="U696" s="225"/>
      <c r="V696" s="225"/>
      <c r="W696" s="225"/>
      <c r="X696" s="225"/>
      <c r="Y696" s="225"/>
      <c r="Z696" s="225"/>
    </row>
    <row r="697" spans="1:26" ht="15.75" customHeight="1">
      <c r="A697" s="224"/>
      <c r="B697" s="225"/>
      <c r="C697" s="225"/>
      <c r="D697" s="224"/>
      <c r="E697" s="225"/>
      <c r="F697" s="225"/>
      <c r="G697" s="225"/>
      <c r="H697" s="225"/>
      <c r="I697" s="225"/>
      <c r="J697" s="225"/>
      <c r="K697" s="225"/>
      <c r="L697" s="225"/>
      <c r="M697" s="224"/>
      <c r="N697" s="225"/>
      <c r="O697" s="225"/>
      <c r="P697" s="225"/>
      <c r="Q697" s="225"/>
      <c r="R697" s="225"/>
      <c r="S697" s="225"/>
      <c r="T697" s="225"/>
      <c r="U697" s="225"/>
      <c r="V697" s="225"/>
      <c r="W697" s="225"/>
      <c r="X697" s="225"/>
      <c r="Y697" s="225"/>
      <c r="Z697" s="225"/>
    </row>
    <row r="698" spans="1:26" ht="15.75" customHeight="1">
      <c r="A698" s="224"/>
      <c r="B698" s="225"/>
      <c r="C698" s="225"/>
      <c r="D698" s="224"/>
      <c r="E698" s="225"/>
      <c r="F698" s="225"/>
      <c r="G698" s="225"/>
      <c r="H698" s="225"/>
      <c r="I698" s="225"/>
      <c r="J698" s="225"/>
      <c r="K698" s="225"/>
      <c r="L698" s="225"/>
      <c r="M698" s="224"/>
      <c r="N698" s="225"/>
      <c r="O698" s="225"/>
      <c r="P698" s="225"/>
      <c r="Q698" s="225"/>
      <c r="R698" s="225"/>
      <c r="S698" s="225"/>
      <c r="T698" s="225"/>
      <c r="U698" s="225"/>
      <c r="V698" s="225"/>
      <c r="W698" s="225"/>
      <c r="X698" s="225"/>
      <c r="Y698" s="225"/>
      <c r="Z698" s="225"/>
    </row>
    <row r="699" spans="1:26" ht="15.75" customHeight="1">
      <c r="A699" s="224"/>
      <c r="B699" s="225"/>
      <c r="C699" s="225"/>
      <c r="D699" s="224"/>
      <c r="E699" s="225"/>
      <c r="F699" s="225"/>
      <c r="G699" s="225"/>
      <c r="H699" s="225"/>
      <c r="I699" s="225"/>
      <c r="J699" s="225"/>
      <c r="K699" s="225"/>
      <c r="L699" s="225"/>
      <c r="M699" s="224"/>
      <c r="N699" s="225"/>
      <c r="O699" s="225"/>
      <c r="P699" s="225"/>
      <c r="Q699" s="225"/>
      <c r="R699" s="225"/>
      <c r="S699" s="225"/>
      <c r="T699" s="225"/>
      <c r="U699" s="225"/>
      <c r="V699" s="225"/>
      <c r="W699" s="225"/>
      <c r="X699" s="225"/>
      <c r="Y699" s="225"/>
      <c r="Z699" s="225"/>
    </row>
    <row r="700" spans="1:26" ht="15.75" customHeight="1">
      <c r="A700" s="224"/>
      <c r="B700" s="225"/>
      <c r="C700" s="225"/>
      <c r="D700" s="224"/>
      <c r="E700" s="225"/>
      <c r="F700" s="225"/>
      <c r="G700" s="225"/>
      <c r="H700" s="225"/>
      <c r="I700" s="225"/>
      <c r="J700" s="225"/>
      <c r="K700" s="225"/>
      <c r="L700" s="225"/>
      <c r="M700" s="224"/>
      <c r="N700" s="225"/>
      <c r="O700" s="225"/>
      <c r="P700" s="225"/>
      <c r="Q700" s="225"/>
      <c r="R700" s="225"/>
      <c r="S700" s="225"/>
      <c r="T700" s="225"/>
      <c r="U700" s="225"/>
      <c r="V700" s="225"/>
      <c r="W700" s="225"/>
      <c r="X700" s="225"/>
      <c r="Y700" s="225"/>
      <c r="Z700" s="225"/>
    </row>
    <row r="701" spans="1:26" ht="15.75" customHeight="1">
      <c r="A701" s="224"/>
      <c r="B701" s="225"/>
      <c r="C701" s="225"/>
      <c r="D701" s="224"/>
      <c r="E701" s="225"/>
      <c r="F701" s="225"/>
      <c r="G701" s="225"/>
      <c r="H701" s="225"/>
      <c r="I701" s="225"/>
      <c r="J701" s="225"/>
      <c r="K701" s="225"/>
      <c r="L701" s="225"/>
      <c r="M701" s="224"/>
      <c r="N701" s="225"/>
      <c r="O701" s="225"/>
      <c r="P701" s="225"/>
      <c r="Q701" s="225"/>
      <c r="R701" s="225"/>
      <c r="S701" s="225"/>
      <c r="T701" s="225"/>
      <c r="U701" s="225"/>
      <c r="V701" s="225"/>
      <c r="W701" s="225"/>
      <c r="X701" s="225"/>
      <c r="Y701" s="225"/>
      <c r="Z701" s="225"/>
    </row>
    <row r="702" spans="1:26" ht="15.75" customHeight="1">
      <c r="A702" s="224"/>
      <c r="B702" s="225"/>
      <c r="C702" s="225"/>
      <c r="D702" s="224"/>
      <c r="E702" s="225"/>
      <c r="F702" s="225"/>
      <c r="G702" s="225"/>
      <c r="H702" s="225"/>
      <c r="I702" s="225"/>
      <c r="J702" s="225"/>
      <c r="K702" s="225"/>
      <c r="L702" s="225"/>
      <c r="M702" s="224"/>
      <c r="N702" s="225"/>
      <c r="O702" s="225"/>
      <c r="P702" s="225"/>
      <c r="Q702" s="225"/>
      <c r="R702" s="225"/>
      <c r="S702" s="225"/>
      <c r="T702" s="225"/>
      <c r="U702" s="225"/>
      <c r="V702" s="225"/>
      <c r="W702" s="225"/>
      <c r="X702" s="225"/>
      <c r="Y702" s="225"/>
      <c r="Z702" s="225"/>
    </row>
    <row r="703" spans="1:26" ht="15.75" customHeight="1">
      <c r="A703" s="224"/>
      <c r="B703" s="225"/>
      <c r="C703" s="225"/>
      <c r="D703" s="224"/>
      <c r="E703" s="225"/>
      <c r="F703" s="225"/>
      <c r="G703" s="225"/>
      <c r="H703" s="225"/>
      <c r="I703" s="225"/>
      <c r="J703" s="225"/>
      <c r="K703" s="225"/>
      <c r="L703" s="225"/>
      <c r="M703" s="224"/>
      <c r="N703" s="225"/>
      <c r="O703" s="225"/>
      <c r="P703" s="225"/>
      <c r="Q703" s="225"/>
      <c r="R703" s="225"/>
      <c r="S703" s="225"/>
      <c r="T703" s="225"/>
      <c r="U703" s="225"/>
      <c r="V703" s="225"/>
      <c r="W703" s="225"/>
      <c r="X703" s="225"/>
      <c r="Y703" s="225"/>
      <c r="Z703" s="225"/>
    </row>
    <row r="704" spans="1:26" ht="15.75" customHeight="1">
      <c r="A704" s="224"/>
      <c r="B704" s="225"/>
      <c r="C704" s="225"/>
      <c r="D704" s="224"/>
      <c r="E704" s="225"/>
      <c r="F704" s="225"/>
      <c r="G704" s="225"/>
      <c r="H704" s="225"/>
      <c r="I704" s="225"/>
      <c r="J704" s="225"/>
      <c r="K704" s="225"/>
      <c r="L704" s="225"/>
      <c r="M704" s="224"/>
      <c r="N704" s="225"/>
      <c r="O704" s="225"/>
      <c r="P704" s="225"/>
      <c r="Q704" s="225"/>
      <c r="R704" s="225"/>
      <c r="S704" s="225"/>
      <c r="T704" s="225"/>
      <c r="U704" s="225"/>
      <c r="V704" s="225"/>
      <c r="W704" s="225"/>
      <c r="X704" s="225"/>
      <c r="Y704" s="225"/>
      <c r="Z704" s="225"/>
    </row>
    <row r="705" spans="1:26" ht="15.75" customHeight="1">
      <c r="A705" s="224"/>
      <c r="B705" s="225"/>
      <c r="C705" s="225"/>
      <c r="D705" s="224"/>
      <c r="E705" s="225"/>
      <c r="F705" s="225"/>
      <c r="G705" s="225"/>
      <c r="H705" s="225"/>
      <c r="I705" s="225"/>
      <c r="J705" s="225"/>
      <c r="K705" s="225"/>
      <c r="L705" s="225"/>
      <c r="M705" s="224"/>
      <c r="N705" s="225"/>
      <c r="O705" s="225"/>
      <c r="P705" s="225"/>
      <c r="Q705" s="225"/>
      <c r="R705" s="225"/>
      <c r="S705" s="225"/>
      <c r="T705" s="225"/>
      <c r="U705" s="225"/>
      <c r="V705" s="225"/>
      <c r="W705" s="225"/>
      <c r="X705" s="225"/>
      <c r="Y705" s="225"/>
      <c r="Z705" s="225"/>
    </row>
    <row r="706" spans="1:26" ht="15.75" customHeight="1">
      <c r="A706" s="224"/>
      <c r="B706" s="225"/>
      <c r="C706" s="225"/>
      <c r="D706" s="224"/>
      <c r="E706" s="225"/>
      <c r="F706" s="225"/>
      <c r="G706" s="225"/>
      <c r="H706" s="225"/>
      <c r="I706" s="225"/>
      <c r="J706" s="225"/>
      <c r="K706" s="225"/>
      <c r="L706" s="225"/>
      <c r="M706" s="224"/>
      <c r="N706" s="225"/>
      <c r="O706" s="225"/>
      <c r="P706" s="225"/>
      <c r="Q706" s="225"/>
      <c r="R706" s="225"/>
      <c r="S706" s="225"/>
      <c r="T706" s="225"/>
      <c r="U706" s="225"/>
      <c r="V706" s="225"/>
      <c r="W706" s="225"/>
      <c r="X706" s="225"/>
      <c r="Y706" s="225"/>
      <c r="Z706" s="225"/>
    </row>
    <row r="707" spans="1:26" ht="15.75" customHeight="1">
      <c r="A707" s="224"/>
      <c r="B707" s="225"/>
      <c r="C707" s="225"/>
      <c r="D707" s="224"/>
      <c r="E707" s="225"/>
      <c r="F707" s="225"/>
      <c r="G707" s="225"/>
      <c r="H707" s="225"/>
      <c r="I707" s="225"/>
      <c r="J707" s="225"/>
      <c r="K707" s="225"/>
      <c r="L707" s="225"/>
      <c r="M707" s="224"/>
      <c r="N707" s="225"/>
      <c r="O707" s="225"/>
      <c r="P707" s="225"/>
      <c r="Q707" s="225"/>
      <c r="R707" s="225"/>
      <c r="S707" s="225"/>
      <c r="T707" s="225"/>
      <c r="U707" s="225"/>
      <c r="V707" s="225"/>
      <c r="W707" s="225"/>
      <c r="X707" s="225"/>
      <c r="Y707" s="225"/>
      <c r="Z707" s="225"/>
    </row>
    <row r="708" spans="1:26" ht="15.75" customHeight="1">
      <c r="A708" s="224"/>
      <c r="B708" s="225"/>
      <c r="C708" s="225"/>
      <c r="D708" s="224"/>
      <c r="E708" s="225"/>
      <c r="F708" s="225"/>
      <c r="G708" s="225"/>
      <c r="H708" s="225"/>
      <c r="I708" s="225"/>
      <c r="J708" s="225"/>
      <c r="K708" s="225"/>
      <c r="L708" s="225"/>
      <c r="M708" s="224"/>
      <c r="N708" s="225"/>
      <c r="O708" s="225"/>
      <c r="P708" s="225"/>
      <c r="Q708" s="225"/>
      <c r="R708" s="225"/>
      <c r="S708" s="225"/>
      <c r="T708" s="225"/>
      <c r="U708" s="225"/>
      <c r="V708" s="225"/>
      <c r="W708" s="225"/>
      <c r="X708" s="225"/>
      <c r="Y708" s="225"/>
      <c r="Z708" s="225"/>
    </row>
    <row r="709" spans="1:26" ht="15.75" customHeight="1">
      <c r="A709" s="224"/>
      <c r="B709" s="225"/>
      <c r="C709" s="225"/>
      <c r="D709" s="224"/>
      <c r="E709" s="225"/>
      <c r="F709" s="225"/>
      <c r="G709" s="225"/>
      <c r="H709" s="225"/>
      <c r="I709" s="225"/>
      <c r="J709" s="225"/>
      <c r="K709" s="225"/>
      <c r="L709" s="225"/>
      <c r="M709" s="224"/>
      <c r="N709" s="225"/>
      <c r="O709" s="225"/>
      <c r="P709" s="225"/>
      <c r="Q709" s="225"/>
      <c r="R709" s="225"/>
      <c r="S709" s="225"/>
      <c r="T709" s="225"/>
      <c r="U709" s="225"/>
      <c r="V709" s="225"/>
      <c r="W709" s="225"/>
      <c r="X709" s="225"/>
      <c r="Y709" s="225"/>
      <c r="Z709" s="225"/>
    </row>
    <row r="710" spans="1:26" ht="15.75" customHeight="1">
      <c r="A710" s="224"/>
      <c r="B710" s="225"/>
      <c r="C710" s="225"/>
      <c r="D710" s="224"/>
      <c r="E710" s="225"/>
      <c r="F710" s="225"/>
      <c r="G710" s="225"/>
      <c r="H710" s="225"/>
      <c r="I710" s="225"/>
      <c r="J710" s="225"/>
      <c r="K710" s="225"/>
      <c r="L710" s="225"/>
      <c r="M710" s="224"/>
      <c r="N710" s="225"/>
      <c r="O710" s="225"/>
      <c r="P710" s="225"/>
      <c r="Q710" s="225"/>
      <c r="R710" s="225"/>
      <c r="S710" s="225"/>
      <c r="T710" s="225"/>
      <c r="U710" s="225"/>
      <c r="V710" s="225"/>
      <c r="W710" s="225"/>
      <c r="X710" s="225"/>
      <c r="Y710" s="225"/>
      <c r="Z710" s="225"/>
    </row>
    <row r="711" spans="1:26" ht="15.75" customHeight="1">
      <c r="A711" s="224"/>
      <c r="B711" s="225"/>
      <c r="C711" s="225"/>
      <c r="D711" s="224"/>
      <c r="E711" s="225"/>
      <c r="F711" s="225"/>
      <c r="G711" s="225"/>
      <c r="H711" s="225"/>
      <c r="I711" s="225"/>
      <c r="J711" s="225"/>
      <c r="K711" s="225"/>
      <c r="L711" s="225"/>
      <c r="M711" s="224"/>
      <c r="N711" s="225"/>
      <c r="O711" s="225"/>
      <c r="P711" s="225"/>
      <c r="Q711" s="225"/>
      <c r="R711" s="225"/>
      <c r="S711" s="225"/>
      <c r="T711" s="225"/>
      <c r="U711" s="225"/>
      <c r="V711" s="225"/>
      <c r="W711" s="225"/>
      <c r="X711" s="225"/>
      <c r="Y711" s="225"/>
      <c r="Z711" s="225"/>
    </row>
    <row r="712" spans="1:26" ht="15.75" customHeight="1">
      <c r="A712" s="224"/>
      <c r="B712" s="225"/>
      <c r="C712" s="225"/>
      <c r="D712" s="224"/>
      <c r="E712" s="225"/>
      <c r="F712" s="225"/>
      <c r="G712" s="225"/>
      <c r="H712" s="225"/>
      <c r="I712" s="225"/>
      <c r="J712" s="225"/>
      <c r="K712" s="225"/>
      <c r="L712" s="225"/>
      <c r="M712" s="224"/>
      <c r="N712" s="225"/>
      <c r="O712" s="225"/>
      <c r="P712" s="225"/>
      <c r="Q712" s="225"/>
      <c r="R712" s="225"/>
      <c r="S712" s="225"/>
      <c r="T712" s="225"/>
      <c r="U712" s="225"/>
      <c r="V712" s="225"/>
      <c r="W712" s="225"/>
      <c r="X712" s="225"/>
      <c r="Y712" s="225"/>
      <c r="Z712" s="225"/>
    </row>
    <row r="713" spans="1:26" ht="15.75" customHeight="1">
      <c r="A713" s="224"/>
      <c r="B713" s="225"/>
      <c r="C713" s="225"/>
      <c r="D713" s="224"/>
      <c r="E713" s="225"/>
      <c r="F713" s="225"/>
      <c r="G713" s="225"/>
      <c r="H713" s="225"/>
      <c r="I713" s="225"/>
      <c r="J713" s="225"/>
      <c r="K713" s="225"/>
      <c r="L713" s="225"/>
      <c r="M713" s="224"/>
      <c r="N713" s="225"/>
      <c r="O713" s="225"/>
      <c r="P713" s="225"/>
      <c r="Q713" s="225"/>
      <c r="R713" s="225"/>
      <c r="S713" s="225"/>
      <c r="T713" s="225"/>
      <c r="U713" s="225"/>
      <c r="V713" s="225"/>
      <c r="W713" s="225"/>
      <c r="X713" s="225"/>
      <c r="Y713" s="225"/>
      <c r="Z713" s="225"/>
    </row>
    <row r="714" spans="1:26" ht="15.75" customHeight="1">
      <c r="A714" s="224"/>
      <c r="B714" s="225"/>
      <c r="C714" s="225"/>
      <c r="D714" s="224"/>
      <c r="E714" s="225"/>
      <c r="F714" s="225"/>
      <c r="G714" s="225"/>
      <c r="H714" s="225"/>
      <c r="I714" s="225"/>
      <c r="J714" s="225"/>
      <c r="K714" s="225"/>
      <c r="L714" s="225"/>
      <c r="M714" s="224"/>
      <c r="N714" s="225"/>
      <c r="O714" s="225"/>
      <c r="P714" s="225"/>
      <c r="Q714" s="225"/>
      <c r="R714" s="225"/>
      <c r="S714" s="225"/>
      <c r="T714" s="225"/>
      <c r="U714" s="225"/>
      <c r="V714" s="225"/>
      <c r="W714" s="225"/>
      <c r="X714" s="225"/>
      <c r="Y714" s="225"/>
      <c r="Z714" s="225"/>
    </row>
    <row r="715" spans="1:26" ht="15.75" customHeight="1">
      <c r="A715" s="224"/>
      <c r="B715" s="225"/>
      <c r="C715" s="225"/>
      <c r="D715" s="224"/>
      <c r="E715" s="225"/>
      <c r="F715" s="225"/>
      <c r="G715" s="225"/>
      <c r="H715" s="225"/>
      <c r="I715" s="225"/>
      <c r="J715" s="225"/>
      <c r="K715" s="225"/>
      <c r="L715" s="225"/>
      <c r="M715" s="224"/>
      <c r="N715" s="225"/>
      <c r="O715" s="225"/>
      <c r="P715" s="225"/>
      <c r="Q715" s="225"/>
      <c r="R715" s="225"/>
      <c r="S715" s="225"/>
      <c r="T715" s="225"/>
      <c r="U715" s="225"/>
      <c r="V715" s="225"/>
      <c r="W715" s="225"/>
      <c r="X715" s="225"/>
      <c r="Y715" s="225"/>
      <c r="Z715" s="225"/>
    </row>
    <row r="716" spans="1:26" ht="15.75" customHeight="1">
      <c r="A716" s="224"/>
      <c r="B716" s="225"/>
      <c r="C716" s="225"/>
      <c r="D716" s="224"/>
      <c r="E716" s="225"/>
      <c r="F716" s="225"/>
      <c r="G716" s="225"/>
      <c r="H716" s="225"/>
      <c r="I716" s="225"/>
      <c r="J716" s="225"/>
      <c r="K716" s="225"/>
      <c r="L716" s="225"/>
      <c r="M716" s="224"/>
      <c r="N716" s="225"/>
      <c r="O716" s="225"/>
      <c r="P716" s="225"/>
      <c r="Q716" s="225"/>
      <c r="R716" s="225"/>
      <c r="S716" s="225"/>
      <c r="T716" s="225"/>
      <c r="U716" s="225"/>
      <c r="V716" s="225"/>
      <c r="W716" s="225"/>
      <c r="X716" s="225"/>
      <c r="Y716" s="225"/>
      <c r="Z716" s="225"/>
    </row>
    <row r="717" spans="1:26" ht="15.75" customHeight="1">
      <c r="A717" s="224"/>
      <c r="B717" s="225"/>
      <c r="C717" s="225"/>
      <c r="D717" s="224"/>
      <c r="E717" s="225"/>
      <c r="F717" s="225"/>
      <c r="G717" s="225"/>
      <c r="H717" s="225"/>
      <c r="I717" s="225"/>
      <c r="J717" s="225"/>
      <c r="K717" s="225"/>
      <c r="L717" s="225"/>
      <c r="M717" s="224"/>
      <c r="N717" s="225"/>
      <c r="O717" s="225"/>
      <c r="P717" s="225"/>
      <c r="Q717" s="225"/>
      <c r="R717" s="225"/>
      <c r="S717" s="225"/>
      <c r="T717" s="225"/>
      <c r="U717" s="225"/>
      <c r="V717" s="225"/>
      <c r="W717" s="225"/>
      <c r="X717" s="225"/>
      <c r="Y717" s="225"/>
      <c r="Z717" s="225"/>
    </row>
    <row r="718" spans="1:26" ht="15.75" customHeight="1">
      <c r="A718" s="224"/>
      <c r="B718" s="225"/>
      <c r="C718" s="225"/>
      <c r="D718" s="224"/>
      <c r="E718" s="225"/>
      <c r="F718" s="225"/>
      <c r="G718" s="225"/>
      <c r="H718" s="225"/>
      <c r="I718" s="225"/>
      <c r="J718" s="225"/>
      <c r="K718" s="225"/>
      <c r="L718" s="225"/>
      <c r="M718" s="224"/>
      <c r="N718" s="225"/>
      <c r="O718" s="225"/>
      <c r="P718" s="225"/>
      <c r="Q718" s="225"/>
      <c r="R718" s="225"/>
      <c r="S718" s="225"/>
      <c r="T718" s="225"/>
      <c r="U718" s="225"/>
      <c r="V718" s="225"/>
      <c r="W718" s="225"/>
      <c r="X718" s="225"/>
      <c r="Y718" s="225"/>
      <c r="Z718" s="225"/>
    </row>
    <row r="719" spans="1:26" ht="15.75" customHeight="1">
      <c r="A719" s="224"/>
      <c r="B719" s="225"/>
      <c r="C719" s="225"/>
      <c r="D719" s="224"/>
      <c r="E719" s="225"/>
      <c r="F719" s="225"/>
      <c r="G719" s="225"/>
      <c r="H719" s="225"/>
      <c r="I719" s="225"/>
      <c r="J719" s="225"/>
      <c r="K719" s="225"/>
      <c r="L719" s="225"/>
      <c r="M719" s="224"/>
      <c r="N719" s="225"/>
      <c r="O719" s="225"/>
      <c r="P719" s="225"/>
      <c r="Q719" s="225"/>
      <c r="R719" s="225"/>
      <c r="S719" s="225"/>
      <c r="T719" s="225"/>
      <c r="U719" s="225"/>
      <c r="V719" s="225"/>
      <c r="W719" s="225"/>
      <c r="X719" s="225"/>
      <c r="Y719" s="225"/>
      <c r="Z719" s="225"/>
    </row>
    <row r="720" spans="1:26" ht="15.75" customHeight="1">
      <c r="A720" s="224"/>
      <c r="B720" s="225"/>
      <c r="C720" s="225"/>
      <c r="D720" s="224"/>
      <c r="E720" s="225"/>
      <c r="F720" s="225"/>
      <c r="G720" s="225"/>
      <c r="H720" s="225"/>
      <c r="I720" s="225"/>
      <c r="J720" s="225"/>
      <c r="K720" s="225"/>
      <c r="L720" s="225"/>
      <c r="M720" s="224"/>
      <c r="N720" s="225"/>
      <c r="O720" s="225"/>
      <c r="P720" s="225"/>
      <c r="Q720" s="225"/>
      <c r="R720" s="225"/>
      <c r="S720" s="225"/>
      <c r="T720" s="225"/>
      <c r="U720" s="225"/>
      <c r="V720" s="225"/>
      <c r="W720" s="225"/>
      <c r="X720" s="225"/>
      <c r="Y720" s="225"/>
      <c r="Z720" s="225"/>
    </row>
    <row r="721" spans="1:26" ht="15.75" customHeight="1">
      <c r="A721" s="224"/>
      <c r="B721" s="225"/>
      <c r="C721" s="225"/>
      <c r="D721" s="224"/>
      <c r="E721" s="225"/>
      <c r="F721" s="225"/>
      <c r="G721" s="225"/>
      <c r="H721" s="225"/>
      <c r="I721" s="225"/>
      <c r="J721" s="225"/>
      <c r="K721" s="225"/>
      <c r="L721" s="225"/>
      <c r="M721" s="224"/>
      <c r="N721" s="225"/>
      <c r="O721" s="225"/>
      <c r="P721" s="225"/>
      <c r="Q721" s="225"/>
      <c r="R721" s="225"/>
      <c r="S721" s="225"/>
      <c r="T721" s="225"/>
      <c r="U721" s="225"/>
      <c r="V721" s="225"/>
      <c r="W721" s="225"/>
      <c r="X721" s="225"/>
      <c r="Y721" s="225"/>
      <c r="Z721" s="225"/>
    </row>
    <row r="722" spans="1:26" ht="15.75" customHeight="1">
      <c r="A722" s="224"/>
      <c r="B722" s="225"/>
      <c r="C722" s="225"/>
      <c r="D722" s="224"/>
      <c r="E722" s="225"/>
      <c r="F722" s="225"/>
      <c r="G722" s="225"/>
      <c r="H722" s="225"/>
      <c r="I722" s="225"/>
      <c r="J722" s="225"/>
      <c r="K722" s="225"/>
      <c r="L722" s="225"/>
      <c r="M722" s="224"/>
      <c r="N722" s="225"/>
      <c r="O722" s="225"/>
      <c r="P722" s="225"/>
      <c r="Q722" s="225"/>
      <c r="R722" s="225"/>
      <c r="S722" s="225"/>
      <c r="T722" s="225"/>
      <c r="U722" s="225"/>
      <c r="V722" s="225"/>
      <c r="W722" s="225"/>
      <c r="X722" s="225"/>
      <c r="Y722" s="225"/>
      <c r="Z722" s="225"/>
    </row>
    <row r="723" spans="1:26" ht="15.75" customHeight="1">
      <c r="A723" s="224"/>
      <c r="B723" s="225"/>
      <c r="C723" s="225"/>
      <c r="D723" s="224"/>
      <c r="E723" s="225"/>
      <c r="F723" s="225"/>
      <c r="G723" s="225"/>
      <c r="H723" s="225"/>
      <c r="I723" s="225"/>
      <c r="J723" s="225"/>
      <c r="K723" s="225"/>
      <c r="L723" s="225"/>
      <c r="M723" s="224"/>
      <c r="N723" s="225"/>
      <c r="O723" s="225"/>
      <c r="P723" s="225"/>
      <c r="Q723" s="225"/>
      <c r="R723" s="225"/>
      <c r="S723" s="225"/>
      <c r="T723" s="225"/>
      <c r="U723" s="225"/>
      <c r="V723" s="225"/>
      <c r="W723" s="225"/>
      <c r="X723" s="225"/>
      <c r="Y723" s="225"/>
      <c r="Z723" s="225"/>
    </row>
    <row r="724" spans="1:26" ht="15.75" customHeight="1">
      <c r="A724" s="224"/>
      <c r="B724" s="225"/>
      <c r="C724" s="225"/>
      <c r="D724" s="224"/>
      <c r="E724" s="225"/>
      <c r="F724" s="225"/>
      <c r="G724" s="225"/>
      <c r="H724" s="225"/>
      <c r="I724" s="225"/>
      <c r="J724" s="225"/>
      <c r="K724" s="225"/>
      <c r="L724" s="225"/>
      <c r="M724" s="224"/>
      <c r="N724" s="225"/>
      <c r="O724" s="225"/>
      <c r="P724" s="225"/>
      <c r="Q724" s="225"/>
      <c r="R724" s="225"/>
      <c r="S724" s="225"/>
      <c r="T724" s="225"/>
      <c r="U724" s="225"/>
      <c r="V724" s="225"/>
      <c r="W724" s="225"/>
      <c r="X724" s="225"/>
      <c r="Y724" s="225"/>
      <c r="Z724" s="225"/>
    </row>
    <row r="725" spans="1:26" ht="15.75" customHeight="1">
      <c r="A725" s="224"/>
      <c r="B725" s="225"/>
      <c r="C725" s="225"/>
      <c r="D725" s="224"/>
      <c r="E725" s="225"/>
      <c r="F725" s="225"/>
      <c r="G725" s="225"/>
      <c r="H725" s="225"/>
      <c r="I725" s="225"/>
      <c r="J725" s="225"/>
      <c r="K725" s="225"/>
      <c r="L725" s="225"/>
      <c r="M725" s="224"/>
      <c r="N725" s="225"/>
      <c r="O725" s="225"/>
      <c r="P725" s="225"/>
      <c r="Q725" s="225"/>
      <c r="R725" s="225"/>
      <c r="S725" s="225"/>
      <c r="T725" s="225"/>
      <c r="U725" s="225"/>
      <c r="V725" s="225"/>
      <c r="W725" s="225"/>
      <c r="X725" s="225"/>
      <c r="Y725" s="225"/>
      <c r="Z725" s="225"/>
    </row>
    <row r="726" spans="1:26" ht="15.75" customHeight="1">
      <c r="A726" s="224"/>
      <c r="B726" s="225"/>
      <c r="C726" s="225"/>
      <c r="D726" s="224"/>
      <c r="E726" s="225"/>
      <c r="F726" s="225"/>
      <c r="G726" s="225"/>
      <c r="H726" s="225"/>
      <c r="I726" s="225"/>
      <c r="J726" s="225"/>
      <c r="K726" s="225"/>
      <c r="L726" s="225"/>
      <c r="M726" s="224"/>
      <c r="N726" s="225"/>
      <c r="O726" s="225"/>
      <c r="P726" s="225"/>
      <c r="Q726" s="225"/>
      <c r="R726" s="225"/>
      <c r="S726" s="225"/>
      <c r="T726" s="225"/>
      <c r="U726" s="225"/>
      <c r="V726" s="225"/>
      <c r="W726" s="225"/>
      <c r="X726" s="225"/>
      <c r="Y726" s="225"/>
      <c r="Z726" s="225"/>
    </row>
    <row r="727" spans="1:26" ht="15.75" customHeight="1">
      <c r="A727" s="224"/>
      <c r="B727" s="225"/>
      <c r="C727" s="225"/>
      <c r="D727" s="224"/>
      <c r="E727" s="225"/>
      <c r="F727" s="225"/>
      <c r="G727" s="225"/>
      <c r="H727" s="225"/>
      <c r="I727" s="225"/>
      <c r="J727" s="225"/>
      <c r="K727" s="225"/>
      <c r="L727" s="225"/>
      <c r="M727" s="224"/>
      <c r="N727" s="225"/>
      <c r="O727" s="225"/>
      <c r="P727" s="225"/>
      <c r="Q727" s="225"/>
      <c r="R727" s="225"/>
      <c r="S727" s="225"/>
      <c r="T727" s="225"/>
      <c r="U727" s="225"/>
      <c r="V727" s="225"/>
      <c r="W727" s="225"/>
      <c r="X727" s="225"/>
      <c r="Y727" s="225"/>
      <c r="Z727" s="225"/>
    </row>
    <row r="728" spans="1:26" ht="15.75" customHeight="1">
      <c r="A728" s="224"/>
      <c r="B728" s="225"/>
      <c r="C728" s="225"/>
      <c r="D728" s="224"/>
      <c r="E728" s="225"/>
      <c r="F728" s="225"/>
      <c r="G728" s="225"/>
      <c r="H728" s="225"/>
      <c r="I728" s="225"/>
      <c r="J728" s="225"/>
      <c r="K728" s="225"/>
      <c r="L728" s="225"/>
      <c r="M728" s="224"/>
      <c r="N728" s="225"/>
      <c r="O728" s="225"/>
      <c r="P728" s="225"/>
      <c r="Q728" s="225"/>
      <c r="R728" s="225"/>
      <c r="S728" s="225"/>
      <c r="T728" s="225"/>
      <c r="U728" s="225"/>
      <c r="V728" s="225"/>
      <c r="W728" s="225"/>
      <c r="X728" s="225"/>
      <c r="Y728" s="225"/>
      <c r="Z728" s="225"/>
    </row>
    <row r="729" spans="1:26" ht="15.75" customHeight="1">
      <c r="A729" s="224"/>
      <c r="B729" s="225"/>
      <c r="C729" s="225"/>
      <c r="D729" s="224"/>
      <c r="E729" s="225"/>
      <c r="F729" s="225"/>
      <c r="G729" s="225"/>
      <c r="H729" s="225"/>
      <c r="I729" s="225"/>
      <c r="J729" s="225"/>
      <c r="K729" s="225"/>
      <c r="L729" s="225"/>
      <c r="M729" s="224"/>
      <c r="N729" s="225"/>
      <c r="O729" s="225"/>
      <c r="P729" s="225"/>
      <c r="Q729" s="225"/>
      <c r="R729" s="225"/>
      <c r="S729" s="225"/>
      <c r="T729" s="225"/>
      <c r="U729" s="225"/>
      <c r="V729" s="225"/>
      <c r="W729" s="225"/>
      <c r="X729" s="225"/>
      <c r="Y729" s="225"/>
      <c r="Z729" s="225"/>
    </row>
    <row r="730" spans="1:26" ht="15.75" customHeight="1">
      <c r="A730" s="224"/>
      <c r="B730" s="225"/>
      <c r="C730" s="225"/>
      <c r="D730" s="224"/>
      <c r="E730" s="225"/>
      <c r="F730" s="225"/>
      <c r="G730" s="225"/>
      <c r="H730" s="225"/>
      <c r="I730" s="225"/>
      <c r="J730" s="225"/>
      <c r="K730" s="225"/>
      <c r="L730" s="225"/>
      <c r="M730" s="224"/>
      <c r="N730" s="225"/>
      <c r="O730" s="225"/>
      <c r="P730" s="225"/>
      <c r="Q730" s="225"/>
      <c r="R730" s="225"/>
      <c r="S730" s="225"/>
      <c r="T730" s="225"/>
      <c r="U730" s="225"/>
      <c r="V730" s="225"/>
      <c r="W730" s="225"/>
      <c r="X730" s="225"/>
      <c r="Y730" s="225"/>
      <c r="Z730" s="225"/>
    </row>
    <row r="731" spans="1:26" ht="15.75" customHeight="1">
      <c r="A731" s="224"/>
      <c r="B731" s="225"/>
      <c r="C731" s="225"/>
      <c r="D731" s="224"/>
      <c r="E731" s="225"/>
      <c r="F731" s="225"/>
      <c r="G731" s="225"/>
      <c r="H731" s="225"/>
      <c r="I731" s="225"/>
      <c r="J731" s="225"/>
      <c r="K731" s="225"/>
      <c r="L731" s="225"/>
      <c r="M731" s="224"/>
      <c r="N731" s="225"/>
      <c r="O731" s="225"/>
      <c r="P731" s="225"/>
      <c r="Q731" s="225"/>
      <c r="R731" s="225"/>
      <c r="S731" s="225"/>
      <c r="T731" s="225"/>
      <c r="U731" s="225"/>
      <c r="V731" s="225"/>
      <c r="W731" s="225"/>
      <c r="X731" s="225"/>
      <c r="Y731" s="225"/>
      <c r="Z731" s="225"/>
    </row>
    <row r="732" spans="1:26" ht="15.75" customHeight="1">
      <c r="A732" s="224"/>
      <c r="B732" s="225"/>
      <c r="C732" s="225"/>
      <c r="D732" s="224"/>
      <c r="E732" s="225"/>
      <c r="F732" s="225"/>
      <c r="G732" s="225"/>
      <c r="H732" s="225"/>
      <c r="I732" s="225"/>
      <c r="J732" s="225"/>
      <c r="K732" s="225"/>
      <c r="L732" s="225"/>
      <c r="M732" s="224"/>
      <c r="N732" s="225"/>
      <c r="O732" s="225"/>
      <c r="P732" s="225"/>
      <c r="Q732" s="225"/>
      <c r="R732" s="225"/>
      <c r="S732" s="225"/>
      <c r="T732" s="225"/>
      <c r="U732" s="225"/>
      <c r="V732" s="225"/>
      <c r="W732" s="225"/>
      <c r="X732" s="225"/>
      <c r="Y732" s="225"/>
      <c r="Z732" s="225"/>
    </row>
    <row r="733" spans="1:26" ht="15.75" customHeight="1">
      <c r="A733" s="224"/>
      <c r="B733" s="225"/>
      <c r="C733" s="225"/>
      <c r="D733" s="224"/>
      <c r="E733" s="225"/>
      <c r="F733" s="225"/>
      <c r="G733" s="225"/>
      <c r="H733" s="225"/>
      <c r="I733" s="225"/>
      <c r="J733" s="225"/>
      <c r="K733" s="225"/>
      <c r="L733" s="225"/>
      <c r="M733" s="224"/>
      <c r="N733" s="225"/>
      <c r="O733" s="225"/>
      <c r="P733" s="225"/>
      <c r="Q733" s="225"/>
      <c r="R733" s="225"/>
      <c r="S733" s="225"/>
      <c r="T733" s="225"/>
      <c r="U733" s="225"/>
      <c r="V733" s="225"/>
      <c r="W733" s="225"/>
      <c r="X733" s="225"/>
      <c r="Y733" s="225"/>
      <c r="Z733" s="225"/>
    </row>
    <row r="734" spans="1:26" ht="15.75" customHeight="1">
      <c r="A734" s="224"/>
      <c r="B734" s="225"/>
      <c r="C734" s="225"/>
      <c r="D734" s="224"/>
      <c r="E734" s="225"/>
      <c r="F734" s="225"/>
      <c r="G734" s="225"/>
      <c r="H734" s="225"/>
      <c r="I734" s="225"/>
      <c r="J734" s="225"/>
      <c r="K734" s="225"/>
      <c r="L734" s="225"/>
      <c r="M734" s="224"/>
      <c r="N734" s="225"/>
      <c r="O734" s="225"/>
      <c r="P734" s="225"/>
      <c r="Q734" s="225"/>
      <c r="R734" s="225"/>
      <c r="S734" s="225"/>
      <c r="T734" s="225"/>
      <c r="U734" s="225"/>
      <c r="V734" s="225"/>
      <c r="W734" s="225"/>
      <c r="X734" s="225"/>
      <c r="Y734" s="225"/>
      <c r="Z734" s="225"/>
    </row>
    <row r="735" spans="1:26" ht="15.75" customHeight="1">
      <c r="A735" s="224"/>
      <c r="B735" s="225"/>
      <c r="C735" s="225"/>
      <c r="D735" s="224"/>
      <c r="E735" s="225"/>
      <c r="F735" s="225"/>
      <c r="G735" s="225"/>
      <c r="H735" s="225"/>
      <c r="I735" s="225"/>
      <c r="J735" s="225"/>
      <c r="K735" s="225"/>
      <c r="L735" s="225"/>
      <c r="M735" s="224"/>
      <c r="N735" s="225"/>
      <c r="O735" s="225"/>
      <c r="P735" s="225"/>
      <c r="Q735" s="225"/>
      <c r="R735" s="225"/>
      <c r="S735" s="225"/>
      <c r="T735" s="225"/>
      <c r="U735" s="225"/>
      <c r="V735" s="225"/>
      <c r="W735" s="225"/>
      <c r="X735" s="225"/>
      <c r="Y735" s="225"/>
      <c r="Z735" s="225"/>
    </row>
    <row r="736" spans="1:26" ht="15.75" customHeight="1">
      <c r="A736" s="224"/>
      <c r="B736" s="225"/>
      <c r="C736" s="225"/>
      <c r="D736" s="224"/>
      <c r="E736" s="225"/>
      <c r="F736" s="225"/>
      <c r="G736" s="225"/>
      <c r="H736" s="225"/>
      <c r="I736" s="225"/>
      <c r="J736" s="225"/>
      <c r="K736" s="225"/>
      <c r="L736" s="225"/>
      <c r="M736" s="224"/>
      <c r="N736" s="225"/>
      <c r="O736" s="225"/>
      <c r="P736" s="225"/>
      <c r="Q736" s="225"/>
      <c r="R736" s="225"/>
      <c r="S736" s="225"/>
      <c r="T736" s="225"/>
      <c r="U736" s="225"/>
      <c r="V736" s="225"/>
      <c r="W736" s="225"/>
      <c r="X736" s="225"/>
      <c r="Y736" s="225"/>
      <c r="Z736" s="225"/>
    </row>
    <row r="737" spans="1:26" ht="15.75" customHeight="1">
      <c r="A737" s="224"/>
      <c r="B737" s="225"/>
      <c r="C737" s="225"/>
      <c r="D737" s="224"/>
      <c r="E737" s="225"/>
      <c r="F737" s="225"/>
      <c r="G737" s="225"/>
      <c r="H737" s="225"/>
      <c r="I737" s="225"/>
      <c r="J737" s="225"/>
      <c r="K737" s="225"/>
      <c r="L737" s="225"/>
      <c r="M737" s="224"/>
      <c r="N737" s="225"/>
      <c r="O737" s="225"/>
      <c r="P737" s="225"/>
      <c r="Q737" s="225"/>
      <c r="R737" s="225"/>
      <c r="S737" s="225"/>
      <c r="T737" s="225"/>
      <c r="U737" s="225"/>
      <c r="V737" s="225"/>
      <c r="W737" s="225"/>
      <c r="X737" s="225"/>
      <c r="Y737" s="225"/>
      <c r="Z737" s="225"/>
    </row>
    <row r="738" spans="1:26" ht="15.75" customHeight="1">
      <c r="A738" s="224"/>
      <c r="B738" s="225"/>
      <c r="C738" s="225"/>
      <c r="D738" s="224"/>
      <c r="E738" s="225"/>
      <c r="F738" s="225"/>
      <c r="G738" s="225"/>
      <c r="H738" s="225"/>
      <c r="I738" s="225"/>
      <c r="J738" s="225"/>
      <c r="K738" s="225"/>
      <c r="L738" s="225"/>
      <c r="M738" s="224"/>
      <c r="N738" s="225"/>
      <c r="O738" s="225"/>
      <c r="P738" s="225"/>
      <c r="Q738" s="225"/>
      <c r="R738" s="225"/>
      <c r="S738" s="225"/>
      <c r="T738" s="225"/>
      <c r="U738" s="225"/>
      <c r="V738" s="225"/>
      <c r="W738" s="225"/>
      <c r="X738" s="225"/>
      <c r="Y738" s="225"/>
      <c r="Z738" s="225"/>
    </row>
    <row r="739" spans="1:26" ht="15.75" customHeight="1">
      <c r="A739" s="224"/>
      <c r="B739" s="225"/>
      <c r="C739" s="225"/>
      <c r="D739" s="224"/>
      <c r="E739" s="225"/>
      <c r="F739" s="225"/>
      <c r="G739" s="225"/>
      <c r="H739" s="225"/>
      <c r="I739" s="225"/>
      <c r="J739" s="225"/>
      <c r="K739" s="225"/>
      <c r="L739" s="225"/>
      <c r="M739" s="224"/>
      <c r="N739" s="225"/>
      <c r="O739" s="225"/>
      <c r="P739" s="225"/>
      <c r="Q739" s="225"/>
      <c r="R739" s="225"/>
      <c r="S739" s="225"/>
      <c r="T739" s="225"/>
      <c r="U739" s="225"/>
      <c r="V739" s="225"/>
      <c r="W739" s="225"/>
      <c r="X739" s="225"/>
      <c r="Y739" s="225"/>
      <c r="Z739" s="225"/>
    </row>
    <row r="740" spans="1:26" ht="15.75" customHeight="1">
      <c r="A740" s="224"/>
      <c r="B740" s="225"/>
      <c r="C740" s="225"/>
      <c r="D740" s="224"/>
      <c r="E740" s="225"/>
      <c r="F740" s="225"/>
      <c r="G740" s="225"/>
      <c r="H740" s="225"/>
      <c r="I740" s="225"/>
      <c r="J740" s="225"/>
      <c r="K740" s="225"/>
      <c r="L740" s="225"/>
      <c r="M740" s="224"/>
      <c r="N740" s="225"/>
      <c r="O740" s="225"/>
      <c r="P740" s="225"/>
      <c r="Q740" s="225"/>
      <c r="R740" s="225"/>
      <c r="S740" s="225"/>
      <c r="T740" s="225"/>
      <c r="U740" s="225"/>
      <c r="V740" s="225"/>
      <c r="W740" s="225"/>
      <c r="X740" s="225"/>
      <c r="Y740" s="225"/>
      <c r="Z740" s="225"/>
    </row>
    <row r="741" spans="1:26" ht="15.75" customHeight="1">
      <c r="A741" s="224"/>
      <c r="B741" s="225"/>
      <c r="C741" s="225"/>
      <c r="D741" s="224"/>
      <c r="E741" s="225"/>
      <c r="F741" s="225"/>
      <c r="G741" s="225"/>
      <c r="H741" s="225"/>
      <c r="I741" s="225"/>
      <c r="J741" s="225"/>
      <c r="K741" s="225"/>
      <c r="L741" s="225"/>
      <c r="M741" s="224"/>
      <c r="N741" s="225"/>
      <c r="O741" s="225"/>
      <c r="P741" s="225"/>
      <c r="Q741" s="225"/>
      <c r="R741" s="225"/>
      <c r="S741" s="225"/>
      <c r="T741" s="225"/>
      <c r="U741" s="225"/>
      <c r="V741" s="225"/>
      <c r="W741" s="225"/>
      <c r="X741" s="225"/>
      <c r="Y741" s="225"/>
      <c r="Z741" s="225"/>
    </row>
    <row r="742" spans="1:26" ht="15.75" customHeight="1">
      <c r="A742" s="224"/>
      <c r="B742" s="225"/>
      <c r="C742" s="225"/>
      <c r="D742" s="224"/>
      <c r="E742" s="225"/>
      <c r="F742" s="225"/>
      <c r="G742" s="225"/>
      <c r="H742" s="225"/>
      <c r="I742" s="225"/>
      <c r="J742" s="225"/>
      <c r="K742" s="225"/>
      <c r="L742" s="225"/>
      <c r="M742" s="224"/>
      <c r="N742" s="225"/>
      <c r="O742" s="225"/>
      <c r="P742" s="225"/>
      <c r="Q742" s="225"/>
      <c r="R742" s="225"/>
      <c r="S742" s="225"/>
      <c r="T742" s="225"/>
      <c r="U742" s="225"/>
      <c r="V742" s="225"/>
      <c r="W742" s="225"/>
      <c r="X742" s="225"/>
      <c r="Y742" s="225"/>
      <c r="Z742" s="225"/>
    </row>
    <row r="743" spans="1:26" ht="15.75" customHeight="1">
      <c r="A743" s="224"/>
      <c r="B743" s="225"/>
      <c r="C743" s="225"/>
      <c r="D743" s="224"/>
      <c r="E743" s="225"/>
      <c r="F743" s="225"/>
      <c r="G743" s="225"/>
      <c r="H743" s="225"/>
      <c r="I743" s="225"/>
      <c r="J743" s="225"/>
      <c r="K743" s="225"/>
      <c r="L743" s="225"/>
      <c r="M743" s="224"/>
      <c r="N743" s="225"/>
      <c r="O743" s="225"/>
      <c r="P743" s="225"/>
      <c r="Q743" s="225"/>
      <c r="R743" s="225"/>
      <c r="S743" s="225"/>
      <c r="T743" s="225"/>
      <c r="U743" s="225"/>
      <c r="V743" s="225"/>
      <c r="W743" s="225"/>
      <c r="X743" s="225"/>
      <c r="Y743" s="225"/>
      <c r="Z743" s="225"/>
    </row>
    <row r="744" spans="1:26" ht="15.75" customHeight="1">
      <c r="A744" s="224"/>
      <c r="B744" s="225"/>
      <c r="C744" s="225"/>
      <c r="D744" s="224"/>
      <c r="E744" s="225"/>
      <c r="F744" s="225"/>
      <c r="G744" s="225"/>
      <c r="H744" s="225"/>
      <c r="I744" s="225"/>
      <c r="J744" s="225"/>
      <c r="K744" s="225"/>
      <c r="L744" s="225"/>
      <c r="M744" s="224"/>
      <c r="N744" s="225"/>
      <c r="O744" s="225"/>
      <c r="P744" s="225"/>
      <c r="Q744" s="225"/>
      <c r="R744" s="225"/>
      <c r="S744" s="225"/>
      <c r="T744" s="225"/>
      <c r="U744" s="225"/>
      <c r="V744" s="225"/>
      <c r="W744" s="225"/>
      <c r="X744" s="225"/>
      <c r="Y744" s="225"/>
      <c r="Z744" s="225"/>
    </row>
    <row r="745" spans="1:26" ht="15.75" customHeight="1">
      <c r="A745" s="224"/>
      <c r="B745" s="225"/>
      <c r="C745" s="225"/>
      <c r="D745" s="224"/>
      <c r="E745" s="225"/>
      <c r="F745" s="225"/>
      <c r="G745" s="225"/>
      <c r="H745" s="225"/>
      <c r="I745" s="225"/>
      <c r="J745" s="225"/>
      <c r="K745" s="225"/>
      <c r="L745" s="225"/>
      <c r="M745" s="224"/>
      <c r="N745" s="225"/>
      <c r="O745" s="225"/>
      <c r="P745" s="225"/>
      <c r="Q745" s="225"/>
      <c r="R745" s="225"/>
      <c r="S745" s="225"/>
      <c r="T745" s="225"/>
      <c r="U745" s="225"/>
      <c r="V745" s="225"/>
      <c r="W745" s="225"/>
      <c r="X745" s="225"/>
      <c r="Y745" s="225"/>
      <c r="Z745" s="225"/>
    </row>
    <row r="746" spans="1:26" ht="15.75" customHeight="1">
      <c r="A746" s="224"/>
      <c r="B746" s="225"/>
      <c r="C746" s="225"/>
      <c r="D746" s="224"/>
      <c r="E746" s="225"/>
      <c r="F746" s="225"/>
      <c r="G746" s="225"/>
      <c r="H746" s="225"/>
      <c r="I746" s="225"/>
      <c r="J746" s="225"/>
      <c r="K746" s="225"/>
      <c r="L746" s="225"/>
      <c r="M746" s="224"/>
      <c r="N746" s="225"/>
      <c r="O746" s="225"/>
      <c r="P746" s="225"/>
      <c r="Q746" s="225"/>
      <c r="R746" s="225"/>
      <c r="S746" s="225"/>
      <c r="T746" s="225"/>
      <c r="U746" s="225"/>
      <c r="V746" s="225"/>
      <c r="W746" s="225"/>
      <c r="X746" s="225"/>
      <c r="Y746" s="225"/>
      <c r="Z746" s="225"/>
    </row>
    <row r="747" spans="1:26" ht="15.75" customHeight="1">
      <c r="A747" s="224"/>
      <c r="B747" s="225"/>
      <c r="C747" s="225"/>
      <c r="D747" s="224"/>
      <c r="E747" s="225"/>
      <c r="F747" s="225"/>
      <c r="G747" s="225"/>
      <c r="H747" s="225"/>
      <c r="I747" s="225"/>
      <c r="J747" s="225"/>
      <c r="K747" s="225"/>
      <c r="L747" s="225"/>
      <c r="M747" s="224"/>
      <c r="N747" s="225"/>
      <c r="O747" s="225"/>
      <c r="P747" s="225"/>
      <c r="Q747" s="225"/>
      <c r="R747" s="225"/>
      <c r="S747" s="225"/>
      <c r="T747" s="225"/>
      <c r="U747" s="225"/>
      <c r="V747" s="225"/>
      <c r="W747" s="225"/>
      <c r="X747" s="225"/>
      <c r="Y747" s="225"/>
      <c r="Z747" s="225"/>
    </row>
    <row r="748" spans="1:26" ht="15.75" customHeight="1">
      <c r="A748" s="224"/>
      <c r="B748" s="225"/>
      <c r="C748" s="225"/>
      <c r="D748" s="224"/>
      <c r="E748" s="225"/>
      <c r="F748" s="225"/>
      <c r="G748" s="225"/>
      <c r="H748" s="225"/>
      <c r="I748" s="225"/>
      <c r="J748" s="225"/>
      <c r="K748" s="225"/>
      <c r="L748" s="225"/>
      <c r="M748" s="224"/>
      <c r="N748" s="225"/>
      <c r="O748" s="225"/>
      <c r="P748" s="225"/>
      <c r="Q748" s="225"/>
      <c r="R748" s="225"/>
      <c r="S748" s="225"/>
      <c r="T748" s="225"/>
      <c r="U748" s="225"/>
      <c r="V748" s="225"/>
      <c r="W748" s="225"/>
      <c r="X748" s="225"/>
      <c r="Y748" s="225"/>
      <c r="Z748" s="225"/>
    </row>
    <row r="749" spans="1:26" ht="15.75" customHeight="1">
      <c r="A749" s="224"/>
      <c r="B749" s="225"/>
      <c r="C749" s="225"/>
      <c r="D749" s="224"/>
      <c r="E749" s="225"/>
      <c r="F749" s="225"/>
      <c r="G749" s="225"/>
      <c r="H749" s="225"/>
      <c r="I749" s="225"/>
      <c r="J749" s="225"/>
      <c r="K749" s="225"/>
      <c r="L749" s="225"/>
      <c r="M749" s="224"/>
      <c r="N749" s="225"/>
      <c r="O749" s="225"/>
      <c r="P749" s="225"/>
      <c r="Q749" s="225"/>
      <c r="R749" s="225"/>
      <c r="S749" s="225"/>
      <c r="T749" s="225"/>
      <c r="U749" s="225"/>
      <c r="V749" s="225"/>
      <c r="W749" s="225"/>
      <c r="X749" s="225"/>
      <c r="Y749" s="225"/>
      <c r="Z749" s="225"/>
    </row>
    <row r="750" spans="1:26" ht="15.75" customHeight="1">
      <c r="A750" s="224"/>
      <c r="B750" s="225"/>
      <c r="C750" s="225"/>
      <c r="D750" s="224"/>
      <c r="E750" s="225"/>
      <c r="F750" s="225"/>
      <c r="G750" s="225"/>
      <c r="H750" s="225"/>
      <c r="I750" s="225"/>
      <c r="J750" s="225"/>
      <c r="K750" s="225"/>
      <c r="L750" s="225"/>
      <c r="M750" s="224"/>
      <c r="N750" s="225"/>
      <c r="O750" s="225"/>
      <c r="P750" s="225"/>
      <c r="Q750" s="225"/>
      <c r="R750" s="225"/>
      <c r="S750" s="225"/>
      <c r="T750" s="225"/>
      <c r="U750" s="225"/>
      <c r="V750" s="225"/>
      <c r="W750" s="225"/>
      <c r="X750" s="225"/>
      <c r="Y750" s="225"/>
      <c r="Z750" s="225"/>
    </row>
    <row r="751" spans="1:26" ht="15.75" customHeight="1">
      <c r="A751" s="224"/>
      <c r="B751" s="225"/>
      <c r="C751" s="225"/>
      <c r="D751" s="224"/>
      <c r="E751" s="225"/>
      <c r="F751" s="225"/>
      <c r="G751" s="225"/>
      <c r="H751" s="225"/>
      <c r="I751" s="225"/>
      <c r="J751" s="225"/>
      <c r="K751" s="225"/>
      <c r="L751" s="225"/>
      <c r="M751" s="224"/>
      <c r="N751" s="225"/>
      <c r="O751" s="225"/>
      <c r="P751" s="225"/>
      <c r="Q751" s="225"/>
      <c r="R751" s="225"/>
      <c r="S751" s="225"/>
      <c r="T751" s="225"/>
      <c r="U751" s="225"/>
      <c r="V751" s="225"/>
      <c r="W751" s="225"/>
      <c r="X751" s="225"/>
      <c r="Y751" s="225"/>
      <c r="Z751" s="225"/>
    </row>
    <row r="752" spans="1:26" ht="15.75" customHeight="1">
      <c r="A752" s="224"/>
      <c r="B752" s="225"/>
      <c r="C752" s="225"/>
      <c r="D752" s="224"/>
      <c r="E752" s="225"/>
      <c r="F752" s="225"/>
      <c r="G752" s="225"/>
      <c r="H752" s="225"/>
      <c r="I752" s="225"/>
      <c r="J752" s="225"/>
      <c r="K752" s="225"/>
      <c r="L752" s="225"/>
      <c r="M752" s="224"/>
      <c r="N752" s="225"/>
      <c r="O752" s="225"/>
      <c r="P752" s="225"/>
      <c r="Q752" s="225"/>
      <c r="R752" s="225"/>
      <c r="S752" s="225"/>
      <c r="T752" s="225"/>
      <c r="U752" s="225"/>
      <c r="V752" s="225"/>
      <c r="W752" s="225"/>
      <c r="X752" s="225"/>
      <c r="Y752" s="225"/>
      <c r="Z752" s="225"/>
    </row>
    <row r="753" spans="1:26" ht="15.75" customHeight="1">
      <c r="A753" s="224"/>
      <c r="B753" s="225"/>
      <c r="C753" s="225"/>
      <c r="D753" s="224"/>
      <c r="E753" s="225"/>
      <c r="F753" s="225"/>
      <c r="G753" s="225"/>
      <c r="H753" s="225"/>
      <c r="I753" s="225"/>
      <c r="J753" s="225"/>
      <c r="K753" s="225"/>
      <c r="L753" s="225"/>
      <c r="M753" s="224"/>
      <c r="N753" s="225"/>
      <c r="O753" s="225"/>
      <c r="P753" s="225"/>
      <c r="Q753" s="225"/>
      <c r="R753" s="225"/>
      <c r="S753" s="225"/>
      <c r="T753" s="225"/>
      <c r="U753" s="225"/>
      <c r="V753" s="225"/>
      <c r="W753" s="225"/>
      <c r="X753" s="225"/>
      <c r="Y753" s="225"/>
      <c r="Z753" s="225"/>
    </row>
    <row r="754" spans="1:26" ht="15.75" customHeight="1">
      <c r="A754" s="224"/>
      <c r="B754" s="225"/>
      <c r="C754" s="225"/>
      <c r="D754" s="224"/>
      <c r="E754" s="225"/>
      <c r="F754" s="225"/>
      <c r="G754" s="225"/>
      <c r="H754" s="225"/>
      <c r="I754" s="225"/>
      <c r="J754" s="225"/>
      <c r="K754" s="225"/>
      <c r="L754" s="225"/>
      <c r="M754" s="224"/>
      <c r="N754" s="225"/>
      <c r="O754" s="225"/>
      <c r="P754" s="225"/>
      <c r="Q754" s="225"/>
      <c r="R754" s="225"/>
      <c r="S754" s="225"/>
      <c r="T754" s="225"/>
      <c r="U754" s="225"/>
      <c r="V754" s="225"/>
      <c r="W754" s="225"/>
      <c r="X754" s="225"/>
      <c r="Y754" s="225"/>
      <c r="Z754" s="225"/>
    </row>
    <row r="755" spans="1:26" ht="15.75" customHeight="1">
      <c r="A755" s="224"/>
      <c r="B755" s="225"/>
      <c r="C755" s="225"/>
      <c r="D755" s="224"/>
      <c r="E755" s="225"/>
      <c r="F755" s="225"/>
      <c r="G755" s="225"/>
      <c r="H755" s="225"/>
      <c r="I755" s="225"/>
      <c r="J755" s="225"/>
      <c r="K755" s="225"/>
      <c r="L755" s="225"/>
      <c r="M755" s="224"/>
      <c r="N755" s="225"/>
      <c r="O755" s="225"/>
      <c r="P755" s="225"/>
      <c r="Q755" s="225"/>
      <c r="R755" s="225"/>
      <c r="S755" s="225"/>
      <c r="T755" s="225"/>
      <c r="U755" s="225"/>
      <c r="V755" s="225"/>
      <c r="W755" s="225"/>
      <c r="X755" s="225"/>
      <c r="Y755" s="225"/>
      <c r="Z755" s="225"/>
    </row>
    <row r="756" spans="1:26" ht="15.75" customHeight="1">
      <c r="A756" s="224"/>
      <c r="B756" s="225"/>
      <c r="C756" s="225"/>
      <c r="D756" s="224"/>
      <c r="E756" s="225"/>
      <c r="F756" s="225"/>
      <c r="G756" s="225"/>
      <c r="H756" s="225"/>
      <c r="I756" s="225"/>
      <c r="J756" s="225"/>
      <c r="K756" s="225"/>
      <c r="L756" s="225"/>
      <c r="M756" s="224"/>
      <c r="N756" s="225"/>
      <c r="O756" s="225"/>
      <c r="P756" s="225"/>
      <c r="Q756" s="225"/>
      <c r="R756" s="225"/>
      <c r="S756" s="225"/>
      <c r="T756" s="225"/>
      <c r="U756" s="225"/>
      <c r="V756" s="225"/>
      <c r="W756" s="225"/>
      <c r="X756" s="225"/>
      <c r="Y756" s="225"/>
      <c r="Z756" s="225"/>
    </row>
    <row r="757" spans="1:26" ht="15.75" customHeight="1">
      <c r="A757" s="224"/>
      <c r="B757" s="225"/>
      <c r="C757" s="225"/>
      <c r="D757" s="224"/>
      <c r="E757" s="225"/>
      <c r="F757" s="225"/>
      <c r="G757" s="225"/>
      <c r="H757" s="225"/>
      <c r="I757" s="225"/>
      <c r="J757" s="225"/>
      <c r="K757" s="225"/>
      <c r="L757" s="225"/>
      <c r="M757" s="224"/>
      <c r="N757" s="225"/>
      <c r="O757" s="225"/>
      <c r="P757" s="225"/>
      <c r="Q757" s="225"/>
      <c r="R757" s="225"/>
      <c r="S757" s="225"/>
      <c r="T757" s="225"/>
      <c r="U757" s="225"/>
      <c r="V757" s="225"/>
      <c r="W757" s="225"/>
      <c r="X757" s="225"/>
      <c r="Y757" s="225"/>
      <c r="Z757" s="225"/>
    </row>
    <row r="758" spans="1:26" ht="15.75" customHeight="1">
      <c r="A758" s="224"/>
      <c r="B758" s="225"/>
      <c r="C758" s="225"/>
      <c r="D758" s="224"/>
      <c r="E758" s="225"/>
      <c r="F758" s="225"/>
      <c r="G758" s="225"/>
      <c r="H758" s="225"/>
      <c r="I758" s="225"/>
      <c r="J758" s="225"/>
      <c r="K758" s="225"/>
      <c r="L758" s="225"/>
      <c r="M758" s="224"/>
      <c r="N758" s="225"/>
      <c r="O758" s="225"/>
      <c r="P758" s="225"/>
      <c r="Q758" s="225"/>
      <c r="R758" s="225"/>
      <c r="S758" s="225"/>
      <c r="T758" s="225"/>
      <c r="U758" s="225"/>
      <c r="V758" s="225"/>
      <c r="W758" s="225"/>
      <c r="X758" s="225"/>
      <c r="Y758" s="225"/>
      <c r="Z758" s="225"/>
    </row>
    <row r="759" spans="1:26" ht="15.75" customHeight="1">
      <c r="A759" s="224"/>
      <c r="B759" s="225"/>
      <c r="C759" s="225"/>
      <c r="D759" s="224"/>
      <c r="E759" s="225"/>
      <c r="F759" s="225"/>
      <c r="G759" s="225"/>
      <c r="H759" s="225"/>
      <c r="I759" s="225"/>
      <c r="J759" s="225"/>
      <c r="K759" s="225"/>
      <c r="L759" s="225"/>
      <c r="M759" s="224"/>
      <c r="N759" s="225"/>
      <c r="O759" s="225"/>
      <c r="P759" s="225"/>
      <c r="Q759" s="225"/>
      <c r="R759" s="225"/>
      <c r="S759" s="225"/>
      <c r="T759" s="225"/>
      <c r="U759" s="225"/>
      <c r="V759" s="225"/>
      <c r="W759" s="225"/>
      <c r="X759" s="225"/>
      <c r="Y759" s="225"/>
      <c r="Z759" s="225"/>
    </row>
    <row r="760" spans="1:26" ht="15.75" customHeight="1">
      <c r="A760" s="224"/>
      <c r="B760" s="225"/>
      <c r="C760" s="225"/>
      <c r="D760" s="224"/>
      <c r="E760" s="225"/>
      <c r="F760" s="225"/>
      <c r="G760" s="225"/>
      <c r="H760" s="225"/>
      <c r="I760" s="225"/>
      <c r="J760" s="225"/>
      <c r="K760" s="225"/>
      <c r="L760" s="225"/>
      <c r="M760" s="224"/>
      <c r="N760" s="225"/>
      <c r="O760" s="225"/>
      <c r="P760" s="225"/>
      <c r="Q760" s="225"/>
      <c r="R760" s="225"/>
      <c r="S760" s="225"/>
      <c r="T760" s="225"/>
      <c r="U760" s="225"/>
      <c r="V760" s="225"/>
      <c r="W760" s="225"/>
      <c r="X760" s="225"/>
      <c r="Y760" s="225"/>
      <c r="Z760" s="225"/>
    </row>
    <row r="761" spans="1:26" ht="15.75" customHeight="1">
      <c r="A761" s="224"/>
      <c r="B761" s="225"/>
      <c r="C761" s="225"/>
      <c r="D761" s="224"/>
      <c r="E761" s="225"/>
      <c r="F761" s="225"/>
      <c r="G761" s="225"/>
      <c r="H761" s="225"/>
      <c r="I761" s="225"/>
      <c r="J761" s="225"/>
      <c r="K761" s="225"/>
      <c r="L761" s="225"/>
      <c r="M761" s="224"/>
      <c r="N761" s="225"/>
      <c r="O761" s="225"/>
      <c r="P761" s="225"/>
      <c r="Q761" s="225"/>
      <c r="R761" s="225"/>
      <c r="S761" s="225"/>
      <c r="T761" s="225"/>
      <c r="U761" s="225"/>
      <c r="V761" s="225"/>
      <c r="W761" s="225"/>
      <c r="X761" s="225"/>
      <c r="Y761" s="225"/>
      <c r="Z761" s="225"/>
    </row>
    <row r="762" spans="1:26" ht="15.75" customHeight="1">
      <c r="A762" s="224"/>
      <c r="B762" s="225"/>
      <c r="C762" s="225"/>
      <c r="D762" s="224"/>
      <c r="E762" s="225"/>
      <c r="F762" s="225"/>
      <c r="G762" s="225"/>
      <c r="H762" s="225"/>
      <c r="I762" s="225"/>
      <c r="J762" s="225"/>
      <c r="K762" s="225"/>
      <c r="L762" s="225"/>
      <c r="M762" s="224"/>
      <c r="N762" s="225"/>
      <c r="O762" s="225"/>
      <c r="P762" s="225"/>
      <c r="Q762" s="225"/>
      <c r="R762" s="225"/>
      <c r="S762" s="225"/>
      <c r="T762" s="225"/>
      <c r="U762" s="225"/>
      <c r="V762" s="225"/>
      <c r="W762" s="225"/>
      <c r="X762" s="225"/>
      <c r="Y762" s="225"/>
      <c r="Z762" s="225"/>
    </row>
    <row r="763" spans="1:26" ht="15.75" customHeight="1">
      <c r="A763" s="224"/>
      <c r="B763" s="225"/>
      <c r="C763" s="225"/>
      <c r="D763" s="224"/>
      <c r="E763" s="225"/>
      <c r="F763" s="225"/>
      <c r="G763" s="225"/>
      <c r="H763" s="225"/>
      <c r="I763" s="225"/>
      <c r="J763" s="225"/>
      <c r="K763" s="225"/>
      <c r="L763" s="225"/>
      <c r="M763" s="224"/>
      <c r="N763" s="225"/>
      <c r="O763" s="225"/>
      <c r="P763" s="225"/>
      <c r="Q763" s="225"/>
      <c r="R763" s="225"/>
      <c r="S763" s="225"/>
      <c r="T763" s="225"/>
      <c r="U763" s="225"/>
      <c r="V763" s="225"/>
      <c r="W763" s="225"/>
      <c r="X763" s="225"/>
      <c r="Y763" s="225"/>
      <c r="Z763" s="225"/>
    </row>
    <row r="764" spans="1:26" ht="15.75" customHeight="1">
      <c r="A764" s="224"/>
      <c r="B764" s="225"/>
      <c r="C764" s="225"/>
      <c r="D764" s="224"/>
      <c r="E764" s="225"/>
      <c r="F764" s="225"/>
      <c r="G764" s="225"/>
      <c r="H764" s="225"/>
      <c r="I764" s="225"/>
      <c r="J764" s="225"/>
      <c r="K764" s="225"/>
      <c r="L764" s="225"/>
      <c r="M764" s="224"/>
      <c r="N764" s="225"/>
      <c r="O764" s="225"/>
      <c r="P764" s="225"/>
      <c r="Q764" s="225"/>
      <c r="R764" s="225"/>
      <c r="S764" s="225"/>
      <c r="T764" s="225"/>
      <c r="U764" s="225"/>
      <c r="V764" s="225"/>
      <c r="W764" s="225"/>
      <c r="X764" s="225"/>
      <c r="Y764" s="225"/>
      <c r="Z764" s="225"/>
    </row>
    <row r="765" spans="1:26" ht="15.75" customHeight="1">
      <c r="A765" s="224"/>
      <c r="B765" s="225"/>
      <c r="C765" s="225"/>
      <c r="D765" s="224"/>
      <c r="E765" s="225"/>
      <c r="F765" s="225"/>
      <c r="G765" s="225"/>
      <c r="H765" s="225"/>
      <c r="I765" s="225"/>
      <c r="J765" s="225"/>
      <c r="K765" s="225"/>
      <c r="L765" s="225"/>
      <c r="M765" s="224"/>
      <c r="N765" s="225"/>
      <c r="O765" s="225"/>
      <c r="P765" s="225"/>
      <c r="Q765" s="225"/>
      <c r="R765" s="225"/>
      <c r="S765" s="225"/>
      <c r="T765" s="225"/>
      <c r="U765" s="225"/>
      <c r="V765" s="225"/>
      <c r="W765" s="225"/>
      <c r="X765" s="225"/>
      <c r="Y765" s="225"/>
      <c r="Z765" s="225"/>
    </row>
    <row r="766" spans="1:26" ht="15.75" customHeight="1">
      <c r="A766" s="224"/>
      <c r="B766" s="225"/>
      <c r="C766" s="225"/>
      <c r="D766" s="224"/>
      <c r="E766" s="225"/>
      <c r="F766" s="225"/>
      <c r="G766" s="225"/>
      <c r="H766" s="225"/>
      <c r="I766" s="225"/>
      <c r="J766" s="225"/>
      <c r="K766" s="225"/>
      <c r="L766" s="225"/>
      <c r="M766" s="224"/>
      <c r="N766" s="225"/>
      <c r="O766" s="225"/>
      <c r="P766" s="225"/>
      <c r="Q766" s="225"/>
      <c r="R766" s="225"/>
      <c r="S766" s="225"/>
      <c r="T766" s="225"/>
      <c r="U766" s="225"/>
      <c r="V766" s="225"/>
      <c r="W766" s="225"/>
      <c r="X766" s="225"/>
      <c r="Y766" s="225"/>
      <c r="Z766" s="225"/>
    </row>
    <row r="767" spans="1:26" ht="15.75" customHeight="1">
      <c r="A767" s="224"/>
      <c r="B767" s="225"/>
      <c r="C767" s="225"/>
      <c r="D767" s="224"/>
      <c r="E767" s="225"/>
      <c r="F767" s="225"/>
      <c r="G767" s="225"/>
      <c r="H767" s="225"/>
      <c r="I767" s="225"/>
      <c r="J767" s="225"/>
      <c r="K767" s="225"/>
      <c r="L767" s="225"/>
      <c r="M767" s="224"/>
      <c r="N767" s="225"/>
      <c r="O767" s="225"/>
      <c r="P767" s="225"/>
      <c r="Q767" s="225"/>
      <c r="R767" s="225"/>
      <c r="S767" s="225"/>
      <c r="T767" s="225"/>
      <c r="U767" s="225"/>
      <c r="V767" s="225"/>
      <c r="W767" s="225"/>
      <c r="X767" s="225"/>
      <c r="Y767" s="225"/>
      <c r="Z767" s="225"/>
    </row>
    <row r="768" spans="1:26" ht="15.75" customHeight="1">
      <c r="A768" s="224"/>
      <c r="B768" s="225"/>
      <c r="C768" s="225"/>
      <c r="D768" s="224"/>
      <c r="E768" s="225"/>
      <c r="F768" s="225"/>
      <c r="G768" s="225"/>
      <c r="H768" s="225"/>
      <c r="I768" s="225"/>
      <c r="J768" s="225"/>
      <c r="K768" s="225"/>
      <c r="L768" s="225"/>
      <c r="M768" s="224"/>
      <c r="N768" s="225"/>
      <c r="O768" s="225"/>
      <c r="P768" s="225"/>
      <c r="Q768" s="225"/>
      <c r="R768" s="225"/>
      <c r="S768" s="225"/>
      <c r="T768" s="225"/>
      <c r="U768" s="225"/>
      <c r="V768" s="225"/>
      <c r="W768" s="225"/>
      <c r="X768" s="225"/>
      <c r="Y768" s="225"/>
      <c r="Z768" s="225"/>
    </row>
    <row r="769" spans="1:26" ht="15.75" customHeight="1">
      <c r="A769" s="224"/>
      <c r="B769" s="225"/>
      <c r="C769" s="225"/>
      <c r="D769" s="224"/>
      <c r="E769" s="225"/>
      <c r="F769" s="225"/>
      <c r="G769" s="225"/>
      <c r="H769" s="225"/>
      <c r="I769" s="225"/>
      <c r="J769" s="225"/>
      <c r="K769" s="225"/>
      <c r="L769" s="225"/>
      <c r="M769" s="224"/>
      <c r="N769" s="225"/>
      <c r="O769" s="225"/>
      <c r="P769" s="225"/>
      <c r="Q769" s="225"/>
      <c r="R769" s="225"/>
      <c r="S769" s="225"/>
      <c r="T769" s="225"/>
      <c r="U769" s="225"/>
      <c r="V769" s="225"/>
      <c r="W769" s="225"/>
      <c r="X769" s="225"/>
      <c r="Y769" s="225"/>
      <c r="Z769" s="225"/>
    </row>
    <row r="770" spans="1:26" ht="15.75" customHeight="1">
      <c r="A770" s="224"/>
      <c r="B770" s="225"/>
      <c r="C770" s="225"/>
      <c r="D770" s="224"/>
      <c r="E770" s="225"/>
      <c r="F770" s="225"/>
      <c r="G770" s="225"/>
      <c r="H770" s="225"/>
      <c r="I770" s="225"/>
      <c r="J770" s="225"/>
      <c r="K770" s="225"/>
      <c r="L770" s="225"/>
      <c r="M770" s="224"/>
      <c r="N770" s="225"/>
      <c r="O770" s="225"/>
      <c r="P770" s="225"/>
      <c r="Q770" s="225"/>
      <c r="R770" s="225"/>
      <c r="S770" s="225"/>
      <c r="T770" s="225"/>
      <c r="U770" s="225"/>
      <c r="V770" s="225"/>
      <c r="W770" s="225"/>
      <c r="X770" s="225"/>
      <c r="Y770" s="225"/>
      <c r="Z770" s="225"/>
    </row>
    <row r="771" spans="1:26" ht="15.75" customHeight="1">
      <c r="A771" s="224"/>
      <c r="B771" s="225"/>
      <c r="C771" s="225"/>
      <c r="D771" s="224"/>
      <c r="E771" s="225"/>
      <c r="F771" s="225"/>
      <c r="G771" s="225"/>
      <c r="H771" s="225"/>
      <c r="I771" s="225"/>
      <c r="J771" s="225"/>
      <c r="K771" s="225"/>
      <c r="L771" s="225"/>
      <c r="M771" s="224"/>
      <c r="N771" s="225"/>
      <c r="O771" s="225"/>
      <c r="P771" s="225"/>
      <c r="Q771" s="225"/>
      <c r="R771" s="225"/>
      <c r="S771" s="225"/>
      <c r="T771" s="225"/>
      <c r="U771" s="225"/>
      <c r="V771" s="225"/>
      <c r="W771" s="225"/>
      <c r="X771" s="225"/>
      <c r="Y771" s="225"/>
      <c r="Z771" s="225"/>
    </row>
    <row r="772" spans="1:26" ht="15.75" customHeight="1">
      <c r="A772" s="224"/>
      <c r="B772" s="225"/>
      <c r="C772" s="225"/>
      <c r="D772" s="224"/>
      <c r="E772" s="225"/>
      <c r="F772" s="225"/>
      <c r="G772" s="225"/>
      <c r="H772" s="225"/>
      <c r="I772" s="225"/>
      <c r="J772" s="225"/>
      <c r="K772" s="225"/>
      <c r="L772" s="225"/>
      <c r="M772" s="224"/>
      <c r="N772" s="225"/>
      <c r="O772" s="225"/>
      <c r="P772" s="225"/>
      <c r="Q772" s="225"/>
      <c r="R772" s="225"/>
      <c r="S772" s="225"/>
      <c r="T772" s="225"/>
      <c r="U772" s="225"/>
      <c r="V772" s="225"/>
      <c r="W772" s="225"/>
      <c r="X772" s="225"/>
      <c r="Y772" s="225"/>
      <c r="Z772" s="225"/>
    </row>
    <row r="773" spans="1:26" ht="15.75" customHeight="1">
      <c r="A773" s="224"/>
      <c r="B773" s="225"/>
      <c r="C773" s="225"/>
      <c r="D773" s="224"/>
      <c r="E773" s="225"/>
      <c r="F773" s="225"/>
      <c r="G773" s="225"/>
      <c r="H773" s="225"/>
      <c r="I773" s="225"/>
      <c r="J773" s="225"/>
      <c r="K773" s="225"/>
      <c r="L773" s="225"/>
      <c r="M773" s="224"/>
      <c r="N773" s="225"/>
      <c r="O773" s="225"/>
      <c r="P773" s="225"/>
      <c r="Q773" s="225"/>
      <c r="R773" s="225"/>
      <c r="S773" s="225"/>
      <c r="T773" s="225"/>
      <c r="U773" s="225"/>
      <c r="V773" s="225"/>
      <c r="W773" s="225"/>
      <c r="X773" s="225"/>
      <c r="Y773" s="225"/>
      <c r="Z773" s="225"/>
    </row>
    <row r="774" spans="1:26" ht="15.75" customHeight="1">
      <c r="A774" s="224"/>
      <c r="B774" s="225"/>
      <c r="C774" s="225"/>
      <c r="D774" s="224"/>
      <c r="E774" s="225"/>
      <c r="F774" s="225"/>
      <c r="G774" s="225"/>
      <c r="H774" s="225"/>
      <c r="I774" s="225"/>
      <c r="J774" s="225"/>
      <c r="K774" s="225"/>
      <c r="L774" s="225"/>
      <c r="M774" s="224"/>
      <c r="N774" s="225"/>
      <c r="O774" s="225"/>
      <c r="P774" s="225"/>
      <c r="Q774" s="225"/>
      <c r="R774" s="225"/>
      <c r="S774" s="225"/>
      <c r="T774" s="225"/>
      <c r="U774" s="225"/>
      <c r="V774" s="225"/>
      <c r="W774" s="225"/>
      <c r="X774" s="225"/>
      <c r="Y774" s="225"/>
      <c r="Z774" s="225"/>
    </row>
    <row r="775" spans="1:26" ht="15.75" customHeight="1">
      <c r="A775" s="224"/>
      <c r="B775" s="225"/>
      <c r="C775" s="225"/>
      <c r="D775" s="224"/>
      <c r="E775" s="225"/>
      <c r="F775" s="225"/>
      <c r="G775" s="225"/>
      <c r="H775" s="225"/>
      <c r="I775" s="225"/>
      <c r="J775" s="225"/>
      <c r="K775" s="225"/>
      <c r="L775" s="225"/>
      <c r="M775" s="224"/>
      <c r="N775" s="225"/>
      <c r="O775" s="225"/>
      <c r="P775" s="225"/>
      <c r="Q775" s="225"/>
      <c r="R775" s="225"/>
      <c r="S775" s="225"/>
      <c r="T775" s="225"/>
      <c r="U775" s="225"/>
      <c r="V775" s="225"/>
      <c r="W775" s="225"/>
      <c r="X775" s="225"/>
      <c r="Y775" s="225"/>
      <c r="Z775" s="225"/>
    </row>
    <row r="776" spans="1:26" ht="15.75" customHeight="1">
      <c r="A776" s="224"/>
      <c r="B776" s="225"/>
      <c r="C776" s="225"/>
      <c r="D776" s="224"/>
      <c r="E776" s="225"/>
      <c r="F776" s="225"/>
      <c r="G776" s="225"/>
      <c r="H776" s="225"/>
      <c r="I776" s="225"/>
      <c r="J776" s="225"/>
      <c r="K776" s="225"/>
      <c r="L776" s="225"/>
      <c r="M776" s="224"/>
      <c r="N776" s="225"/>
      <c r="O776" s="225"/>
      <c r="P776" s="225"/>
      <c r="Q776" s="225"/>
      <c r="R776" s="225"/>
      <c r="S776" s="225"/>
      <c r="T776" s="225"/>
      <c r="U776" s="225"/>
      <c r="V776" s="225"/>
      <c r="W776" s="225"/>
      <c r="X776" s="225"/>
      <c r="Y776" s="225"/>
      <c r="Z776" s="225"/>
    </row>
    <row r="777" spans="1:26" ht="15.75" customHeight="1">
      <c r="A777" s="224"/>
      <c r="B777" s="225"/>
      <c r="C777" s="225"/>
      <c r="D777" s="224"/>
      <c r="E777" s="225"/>
      <c r="F777" s="225"/>
      <c r="G777" s="225"/>
      <c r="H777" s="225"/>
      <c r="I777" s="225"/>
      <c r="J777" s="225"/>
      <c r="K777" s="225"/>
      <c r="L777" s="225"/>
      <c r="M777" s="224"/>
      <c r="N777" s="225"/>
      <c r="O777" s="225"/>
      <c r="P777" s="225"/>
      <c r="Q777" s="225"/>
      <c r="R777" s="225"/>
      <c r="S777" s="225"/>
      <c r="T777" s="225"/>
      <c r="U777" s="225"/>
      <c r="V777" s="225"/>
      <c r="W777" s="225"/>
      <c r="X777" s="225"/>
      <c r="Y777" s="225"/>
      <c r="Z777" s="225"/>
    </row>
    <row r="778" spans="1:26" ht="15.75" customHeight="1">
      <c r="A778" s="224"/>
      <c r="B778" s="225"/>
      <c r="C778" s="225"/>
      <c r="D778" s="224"/>
      <c r="E778" s="225"/>
      <c r="F778" s="225"/>
      <c r="G778" s="225"/>
      <c r="H778" s="225"/>
      <c r="I778" s="225"/>
      <c r="J778" s="225"/>
      <c r="K778" s="225"/>
      <c r="L778" s="225"/>
      <c r="M778" s="224"/>
      <c r="N778" s="225"/>
      <c r="O778" s="225"/>
      <c r="P778" s="225"/>
      <c r="Q778" s="225"/>
      <c r="R778" s="225"/>
      <c r="S778" s="225"/>
      <c r="T778" s="225"/>
      <c r="U778" s="225"/>
      <c r="V778" s="225"/>
      <c r="W778" s="225"/>
      <c r="X778" s="225"/>
      <c r="Y778" s="225"/>
      <c r="Z778" s="225"/>
    </row>
    <row r="779" spans="1:26" ht="15.75" customHeight="1">
      <c r="A779" s="224"/>
      <c r="B779" s="225"/>
      <c r="C779" s="225"/>
      <c r="D779" s="224"/>
      <c r="E779" s="225"/>
      <c r="F779" s="225"/>
      <c r="G779" s="225"/>
      <c r="H779" s="225"/>
      <c r="I779" s="225"/>
      <c r="J779" s="225"/>
      <c r="K779" s="225"/>
      <c r="L779" s="225"/>
      <c r="M779" s="224"/>
      <c r="N779" s="225"/>
      <c r="O779" s="225"/>
      <c r="P779" s="225"/>
      <c r="Q779" s="225"/>
      <c r="R779" s="225"/>
      <c r="S779" s="225"/>
      <c r="T779" s="225"/>
      <c r="U779" s="225"/>
      <c r="V779" s="225"/>
      <c r="W779" s="225"/>
      <c r="X779" s="225"/>
      <c r="Y779" s="225"/>
      <c r="Z779" s="225"/>
    </row>
    <row r="780" spans="1:26" ht="15.75" customHeight="1">
      <c r="A780" s="224"/>
      <c r="B780" s="225"/>
      <c r="C780" s="225"/>
      <c r="D780" s="224"/>
      <c r="E780" s="225"/>
      <c r="F780" s="225"/>
      <c r="G780" s="225"/>
      <c r="H780" s="225"/>
      <c r="I780" s="225"/>
      <c r="J780" s="225"/>
      <c r="K780" s="225"/>
      <c r="L780" s="225"/>
      <c r="M780" s="224"/>
      <c r="N780" s="225"/>
      <c r="O780" s="225"/>
      <c r="P780" s="225"/>
      <c r="Q780" s="225"/>
      <c r="R780" s="225"/>
      <c r="S780" s="225"/>
      <c r="T780" s="225"/>
      <c r="U780" s="225"/>
      <c r="V780" s="225"/>
      <c r="W780" s="225"/>
      <c r="X780" s="225"/>
      <c r="Y780" s="225"/>
      <c r="Z780" s="225"/>
    </row>
    <row r="781" spans="1:26" ht="15.75" customHeight="1">
      <c r="A781" s="224"/>
      <c r="B781" s="225"/>
      <c r="C781" s="225"/>
      <c r="D781" s="224"/>
      <c r="E781" s="225"/>
      <c r="F781" s="225"/>
      <c r="G781" s="225"/>
      <c r="H781" s="225"/>
      <c r="I781" s="225"/>
      <c r="J781" s="225"/>
      <c r="K781" s="225"/>
      <c r="L781" s="225"/>
      <c r="M781" s="224"/>
      <c r="N781" s="225"/>
      <c r="O781" s="225"/>
      <c r="P781" s="225"/>
      <c r="Q781" s="225"/>
      <c r="R781" s="225"/>
      <c r="S781" s="225"/>
      <c r="T781" s="225"/>
      <c r="U781" s="225"/>
      <c r="V781" s="225"/>
      <c r="W781" s="225"/>
      <c r="X781" s="225"/>
      <c r="Y781" s="225"/>
      <c r="Z781" s="225"/>
    </row>
    <row r="782" spans="1:26" ht="15.75" customHeight="1">
      <c r="A782" s="224"/>
      <c r="B782" s="225"/>
      <c r="C782" s="225"/>
      <c r="D782" s="224"/>
      <c r="E782" s="225"/>
      <c r="F782" s="225"/>
      <c r="G782" s="225"/>
      <c r="H782" s="225"/>
      <c r="I782" s="225"/>
      <c r="J782" s="225"/>
      <c r="K782" s="225"/>
      <c r="L782" s="225"/>
      <c r="M782" s="224"/>
      <c r="N782" s="225"/>
      <c r="O782" s="225"/>
      <c r="P782" s="225"/>
      <c r="Q782" s="225"/>
      <c r="R782" s="225"/>
      <c r="S782" s="225"/>
      <c r="T782" s="225"/>
      <c r="U782" s="225"/>
      <c r="V782" s="225"/>
      <c r="W782" s="225"/>
      <c r="X782" s="225"/>
      <c r="Y782" s="225"/>
      <c r="Z782" s="225"/>
    </row>
    <row r="783" spans="1:26" ht="15.75" customHeight="1">
      <c r="A783" s="224"/>
      <c r="B783" s="225"/>
      <c r="C783" s="225"/>
      <c r="D783" s="224"/>
      <c r="E783" s="225"/>
      <c r="F783" s="225"/>
      <c r="G783" s="225"/>
      <c r="H783" s="225"/>
      <c r="I783" s="225"/>
      <c r="J783" s="225"/>
      <c r="K783" s="225"/>
      <c r="L783" s="225"/>
      <c r="M783" s="224"/>
      <c r="N783" s="225"/>
      <c r="O783" s="225"/>
      <c r="P783" s="225"/>
      <c r="Q783" s="225"/>
      <c r="R783" s="225"/>
      <c r="S783" s="225"/>
      <c r="T783" s="225"/>
      <c r="U783" s="225"/>
      <c r="V783" s="225"/>
      <c r="W783" s="225"/>
      <c r="X783" s="225"/>
      <c r="Y783" s="225"/>
      <c r="Z783" s="225"/>
    </row>
    <row r="784" spans="1:26" ht="15.75" customHeight="1">
      <c r="A784" s="224"/>
      <c r="B784" s="225"/>
      <c r="C784" s="225"/>
      <c r="D784" s="224"/>
      <c r="E784" s="225"/>
      <c r="F784" s="225"/>
      <c r="G784" s="225"/>
      <c r="H784" s="225"/>
      <c r="I784" s="225"/>
      <c r="J784" s="225"/>
      <c r="K784" s="225"/>
      <c r="L784" s="225"/>
      <c r="M784" s="224"/>
      <c r="N784" s="225"/>
      <c r="O784" s="225"/>
      <c r="P784" s="225"/>
      <c r="Q784" s="225"/>
      <c r="R784" s="225"/>
      <c r="S784" s="225"/>
      <c r="T784" s="225"/>
      <c r="U784" s="225"/>
      <c r="V784" s="225"/>
      <c r="W784" s="225"/>
      <c r="X784" s="225"/>
      <c r="Y784" s="225"/>
      <c r="Z784" s="225"/>
    </row>
    <row r="785" spans="1:26" ht="15.75" customHeight="1">
      <c r="A785" s="224"/>
      <c r="B785" s="225"/>
      <c r="C785" s="225"/>
      <c r="D785" s="224"/>
      <c r="E785" s="225"/>
      <c r="F785" s="225"/>
      <c r="G785" s="225"/>
      <c r="H785" s="225"/>
      <c r="I785" s="225"/>
      <c r="J785" s="225"/>
      <c r="K785" s="225"/>
      <c r="L785" s="225"/>
      <c r="M785" s="224"/>
      <c r="N785" s="225"/>
      <c r="O785" s="225"/>
      <c r="P785" s="225"/>
      <c r="Q785" s="225"/>
      <c r="R785" s="225"/>
      <c r="S785" s="225"/>
      <c r="T785" s="225"/>
      <c r="U785" s="225"/>
      <c r="V785" s="225"/>
      <c r="W785" s="225"/>
      <c r="X785" s="225"/>
      <c r="Y785" s="225"/>
      <c r="Z785" s="225"/>
    </row>
    <row r="786" spans="1:26" ht="15.75" customHeight="1">
      <c r="A786" s="224"/>
      <c r="B786" s="225"/>
      <c r="C786" s="225"/>
      <c r="D786" s="224"/>
      <c r="E786" s="225"/>
      <c r="F786" s="225"/>
      <c r="G786" s="225"/>
      <c r="H786" s="225"/>
      <c r="I786" s="225"/>
      <c r="J786" s="225"/>
      <c r="K786" s="225"/>
      <c r="L786" s="225"/>
      <c r="M786" s="224"/>
      <c r="N786" s="225"/>
      <c r="O786" s="225"/>
      <c r="P786" s="225"/>
      <c r="Q786" s="225"/>
      <c r="R786" s="225"/>
      <c r="S786" s="225"/>
      <c r="T786" s="225"/>
      <c r="U786" s="225"/>
      <c r="V786" s="225"/>
      <c r="W786" s="225"/>
      <c r="X786" s="225"/>
      <c r="Y786" s="225"/>
      <c r="Z786" s="225"/>
    </row>
    <row r="787" spans="1:26" ht="15.75" customHeight="1">
      <c r="A787" s="224"/>
      <c r="B787" s="225"/>
      <c r="C787" s="225"/>
      <c r="D787" s="224"/>
      <c r="E787" s="225"/>
      <c r="F787" s="225"/>
      <c r="G787" s="225"/>
      <c r="H787" s="225"/>
      <c r="I787" s="225"/>
      <c r="J787" s="225"/>
      <c r="K787" s="225"/>
      <c r="L787" s="225"/>
      <c r="M787" s="224"/>
      <c r="N787" s="225"/>
      <c r="O787" s="225"/>
      <c r="P787" s="225"/>
      <c r="Q787" s="225"/>
      <c r="R787" s="225"/>
      <c r="S787" s="225"/>
      <c r="T787" s="225"/>
      <c r="U787" s="225"/>
      <c r="V787" s="225"/>
      <c r="W787" s="225"/>
      <c r="X787" s="225"/>
      <c r="Y787" s="225"/>
      <c r="Z787" s="225"/>
    </row>
    <row r="788" spans="1:26" ht="15.75" customHeight="1">
      <c r="A788" s="224"/>
      <c r="B788" s="225"/>
      <c r="C788" s="225"/>
      <c r="D788" s="224"/>
      <c r="E788" s="225"/>
      <c r="F788" s="225"/>
      <c r="G788" s="225"/>
      <c r="H788" s="225"/>
      <c r="I788" s="225"/>
      <c r="J788" s="225"/>
      <c r="K788" s="225"/>
      <c r="L788" s="225"/>
      <c r="M788" s="224"/>
      <c r="N788" s="225"/>
      <c r="O788" s="225"/>
      <c r="P788" s="225"/>
      <c r="Q788" s="225"/>
      <c r="R788" s="225"/>
      <c r="S788" s="225"/>
      <c r="T788" s="225"/>
      <c r="U788" s="225"/>
      <c r="V788" s="225"/>
      <c r="W788" s="225"/>
      <c r="X788" s="225"/>
      <c r="Y788" s="225"/>
      <c r="Z788" s="225"/>
    </row>
    <row r="789" spans="1:26" ht="15.75" customHeight="1">
      <c r="A789" s="224"/>
      <c r="B789" s="225"/>
      <c r="C789" s="225"/>
      <c r="D789" s="224"/>
      <c r="E789" s="225"/>
      <c r="F789" s="225"/>
      <c r="G789" s="225"/>
      <c r="H789" s="225"/>
      <c r="I789" s="225"/>
      <c r="J789" s="225"/>
      <c r="K789" s="225"/>
      <c r="L789" s="225"/>
      <c r="M789" s="224"/>
      <c r="N789" s="225"/>
      <c r="O789" s="225"/>
      <c r="P789" s="225"/>
      <c r="Q789" s="225"/>
      <c r="R789" s="225"/>
      <c r="S789" s="225"/>
      <c r="T789" s="225"/>
      <c r="U789" s="225"/>
      <c r="V789" s="225"/>
      <c r="W789" s="225"/>
      <c r="X789" s="225"/>
      <c r="Y789" s="225"/>
      <c r="Z789" s="225"/>
    </row>
    <row r="790" spans="1:26" ht="15.75" customHeight="1">
      <c r="A790" s="224"/>
      <c r="B790" s="225"/>
      <c r="C790" s="225"/>
      <c r="D790" s="224"/>
      <c r="E790" s="225"/>
      <c r="F790" s="225"/>
      <c r="G790" s="225"/>
      <c r="H790" s="225"/>
      <c r="I790" s="225"/>
      <c r="J790" s="225"/>
      <c r="K790" s="225"/>
      <c r="L790" s="225"/>
      <c r="M790" s="224"/>
      <c r="N790" s="225"/>
      <c r="O790" s="225"/>
      <c r="P790" s="225"/>
      <c r="Q790" s="225"/>
      <c r="R790" s="225"/>
      <c r="S790" s="225"/>
      <c r="T790" s="225"/>
      <c r="U790" s="225"/>
      <c r="V790" s="225"/>
      <c r="W790" s="225"/>
      <c r="X790" s="225"/>
      <c r="Y790" s="225"/>
      <c r="Z790" s="225"/>
    </row>
    <row r="791" spans="1:26" ht="15.75" customHeight="1">
      <c r="A791" s="224"/>
      <c r="B791" s="225"/>
      <c r="C791" s="225"/>
      <c r="D791" s="224"/>
      <c r="E791" s="225"/>
      <c r="F791" s="225"/>
      <c r="G791" s="225"/>
      <c r="H791" s="225"/>
      <c r="I791" s="225"/>
      <c r="J791" s="225"/>
      <c r="K791" s="225"/>
      <c r="L791" s="225"/>
      <c r="M791" s="224"/>
      <c r="N791" s="225"/>
      <c r="O791" s="225"/>
      <c r="P791" s="225"/>
      <c r="Q791" s="225"/>
      <c r="R791" s="225"/>
      <c r="S791" s="225"/>
      <c r="T791" s="225"/>
      <c r="U791" s="225"/>
      <c r="V791" s="225"/>
      <c r="W791" s="225"/>
      <c r="X791" s="225"/>
      <c r="Y791" s="225"/>
      <c r="Z791" s="225"/>
    </row>
    <row r="792" spans="1:26" ht="15.75" customHeight="1">
      <c r="A792" s="224"/>
      <c r="B792" s="225"/>
      <c r="C792" s="225"/>
      <c r="D792" s="224"/>
      <c r="E792" s="225"/>
      <c r="F792" s="225"/>
      <c r="G792" s="225"/>
      <c r="H792" s="225"/>
      <c r="I792" s="225"/>
      <c r="J792" s="225"/>
      <c r="K792" s="225"/>
      <c r="L792" s="225"/>
      <c r="M792" s="224"/>
      <c r="N792" s="225"/>
      <c r="O792" s="225"/>
      <c r="P792" s="225"/>
      <c r="Q792" s="225"/>
      <c r="R792" s="225"/>
      <c r="S792" s="225"/>
      <c r="T792" s="225"/>
      <c r="U792" s="225"/>
      <c r="V792" s="225"/>
      <c r="W792" s="225"/>
      <c r="X792" s="225"/>
      <c r="Y792" s="225"/>
      <c r="Z792" s="225"/>
    </row>
    <row r="793" spans="1:26" ht="15.75" customHeight="1">
      <c r="A793" s="224"/>
      <c r="B793" s="225"/>
      <c r="C793" s="225"/>
      <c r="D793" s="224"/>
      <c r="E793" s="225"/>
      <c r="F793" s="225"/>
      <c r="G793" s="225"/>
      <c r="H793" s="225"/>
      <c r="I793" s="225"/>
      <c r="J793" s="225"/>
      <c r="K793" s="225"/>
      <c r="L793" s="225"/>
      <c r="M793" s="224"/>
      <c r="N793" s="225"/>
      <c r="O793" s="225"/>
      <c r="P793" s="225"/>
      <c r="Q793" s="225"/>
      <c r="R793" s="225"/>
      <c r="S793" s="225"/>
      <c r="T793" s="225"/>
      <c r="U793" s="225"/>
      <c r="V793" s="225"/>
      <c r="W793" s="225"/>
      <c r="X793" s="225"/>
      <c r="Y793" s="225"/>
      <c r="Z793" s="225"/>
    </row>
    <row r="794" spans="1:26" ht="15.75" customHeight="1">
      <c r="A794" s="224"/>
      <c r="B794" s="225"/>
      <c r="C794" s="225"/>
      <c r="D794" s="224"/>
      <c r="E794" s="225"/>
      <c r="F794" s="225"/>
      <c r="G794" s="225"/>
      <c r="H794" s="225"/>
      <c r="I794" s="225"/>
      <c r="J794" s="225"/>
      <c r="K794" s="225"/>
      <c r="L794" s="225"/>
      <c r="M794" s="224"/>
      <c r="N794" s="225"/>
      <c r="O794" s="225"/>
      <c r="P794" s="225"/>
      <c r="Q794" s="225"/>
      <c r="R794" s="225"/>
      <c r="S794" s="225"/>
      <c r="T794" s="225"/>
      <c r="U794" s="225"/>
      <c r="V794" s="225"/>
      <c r="W794" s="225"/>
      <c r="X794" s="225"/>
      <c r="Y794" s="225"/>
      <c r="Z794" s="225"/>
    </row>
    <row r="795" spans="1:26" ht="15.75" customHeight="1">
      <c r="A795" s="224"/>
      <c r="B795" s="225"/>
      <c r="C795" s="225"/>
      <c r="D795" s="224"/>
      <c r="E795" s="225"/>
      <c r="F795" s="225"/>
      <c r="G795" s="225"/>
      <c r="H795" s="225"/>
      <c r="I795" s="225"/>
      <c r="J795" s="225"/>
      <c r="K795" s="225"/>
      <c r="L795" s="225"/>
      <c r="M795" s="224"/>
      <c r="N795" s="225"/>
      <c r="O795" s="225"/>
      <c r="P795" s="225"/>
      <c r="Q795" s="225"/>
      <c r="R795" s="225"/>
      <c r="S795" s="225"/>
      <c r="T795" s="225"/>
      <c r="U795" s="225"/>
      <c r="V795" s="225"/>
      <c r="W795" s="225"/>
      <c r="X795" s="225"/>
      <c r="Y795" s="225"/>
      <c r="Z795" s="225"/>
    </row>
    <row r="796" spans="1:26" ht="15.75" customHeight="1">
      <c r="A796" s="224"/>
      <c r="B796" s="225"/>
      <c r="C796" s="225"/>
      <c r="D796" s="224"/>
      <c r="E796" s="225"/>
      <c r="F796" s="225"/>
      <c r="G796" s="225"/>
      <c r="H796" s="225"/>
      <c r="I796" s="225"/>
      <c r="J796" s="225"/>
      <c r="K796" s="225"/>
      <c r="L796" s="225"/>
      <c r="M796" s="224"/>
      <c r="N796" s="225"/>
      <c r="O796" s="225"/>
      <c r="P796" s="225"/>
      <c r="Q796" s="225"/>
      <c r="R796" s="225"/>
      <c r="S796" s="225"/>
      <c r="T796" s="225"/>
      <c r="U796" s="225"/>
      <c r="V796" s="225"/>
      <c r="W796" s="225"/>
      <c r="X796" s="225"/>
      <c r="Y796" s="225"/>
      <c r="Z796" s="225"/>
    </row>
    <row r="797" spans="1:26" ht="15.75" customHeight="1">
      <c r="A797" s="224"/>
      <c r="B797" s="225"/>
      <c r="C797" s="225"/>
      <c r="D797" s="224"/>
      <c r="E797" s="225"/>
      <c r="F797" s="225"/>
      <c r="G797" s="225"/>
      <c r="H797" s="225"/>
      <c r="I797" s="225"/>
      <c r="J797" s="225"/>
      <c r="K797" s="225"/>
      <c r="L797" s="225"/>
      <c r="M797" s="224"/>
      <c r="N797" s="225"/>
      <c r="O797" s="225"/>
      <c r="P797" s="225"/>
      <c r="Q797" s="225"/>
      <c r="R797" s="225"/>
      <c r="S797" s="225"/>
      <c r="T797" s="225"/>
      <c r="U797" s="225"/>
      <c r="V797" s="225"/>
      <c r="W797" s="225"/>
      <c r="X797" s="225"/>
      <c r="Y797" s="225"/>
      <c r="Z797" s="225"/>
    </row>
    <row r="798" spans="1:26" ht="15.75" customHeight="1">
      <c r="A798" s="224"/>
      <c r="B798" s="225"/>
      <c r="C798" s="225"/>
      <c r="D798" s="224"/>
      <c r="E798" s="225"/>
      <c r="F798" s="225"/>
      <c r="G798" s="225"/>
      <c r="H798" s="225"/>
      <c r="I798" s="225"/>
      <c r="J798" s="225"/>
      <c r="K798" s="225"/>
      <c r="L798" s="225"/>
      <c r="M798" s="224"/>
      <c r="N798" s="225"/>
      <c r="O798" s="225"/>
      <c r="P798" s="225"/>
      <c r="Q798" s="225"/>
      <c r="R798" s="225"/>
      <c r="S798" s="225"/>
      <c r="T798" s="225"/>
      <c r="U798" s="225"/>
      <c r="V798" s="225"/>
      <c r="W798" s="225"/>
      <c r="X798" s="225"/>
      <c r="Y798" s="225"/>
      <c r="Z798" s="225"/>
    </row>
    <row r="799" spans="1:26" ht="15.75" customHeight="1">
      <c r="A799" s="224"/>
      <c r="B799" s="225"/>
      <c r="C799" s="225"/>
      <c r="D799" s="224"/>
      <c r="E799" s="225"/>
      <c r="F799" s="225"/>
      <c r="G799" s="225"/>
      <c r="H799" s="225"/>
      <c r="I799" s="225"/>
      <c r="J799" s="225"/>
      <c r="K799" s="225"/>
      <c r="L799" s="225"/>
      <c r="M799" s="224"/>
      <c r="N799" s="225"/>
      <c r="O799" s="225"/>
      <c r="P799" s="225"/>
      <c r="Q799" s="225"/>
      <c r="R799" s="225"/>
      <c r="S799" s="225"/>
      <c r="T799" s="225"/>
      <c r="U799" s="225"/>
      <c r="V799" s="225"/>
      <c r="W799" s="225"/>
      <c r="X799" s="225"/>
      <c r="Y799" s="225"/>
      <c r="Z799" s="225"/>
    </row>
    <row r="800" spans="1:26" ht="15.75" customHeight="1">
      <c r="A800" s="224"/>
      <c r="B800" s="225"/>
      <c r="C800" s="225"/>
      <c r="D800" s="224"/>
      <c r="E800" s="225"/>
      <c r="F800" s="225"/>
      <c r="G800" s="225"/>
      <c r="H800" s="225"/>
      <c r="I800" s="225"/>
      <c r="J800" s="225"/>
      <c r="K800" s="225"/>
      <c r="L800" s="225"/>
      <c r="M800" s="224"/>
      <c r="N800" s="225"/>
      <c r="O800" s="225"/>
      <c r="P800" s="225"/>
      <c r="Q800" s="225"/>
      <c r="R800" s="225"/>
      <c r="S800" s="225"/>
      <c r="T800" s="225"/>
      <c r="U800" s="225"/>
      <c r="V800" s="225"/>
      <c r="W800" s="225"/>
      <c r="X800" s="225"/>
      <c r="Y800" s="225"/>
      <c r="Z800" s="225"/>
    </row>
    <row r="801" spans="1:26" ht="15.75" customHeight="1">
      <c r="A801" s="224"/>
      <c r="B801" s="225"/>
      <c r="C801" s="225"/>
      <c r="D801" s="224"/>
      <c r="E801" s="225"/>
      <c r="F801" s="225"/>
      <c r="G801" s="225"/>
      <c r="H801" s="225"/>
      <c r="I801" s="225"/>
      <c r="J801" s="225"/>
      <c r="K801" s="225"/>
      <c r="L801" s="225"/>
      <c r="M801" s="224"/>
      <c r="N801" s="225"/>
      <c r="O801" s="225"/>
      <c r="P801" s="225"/>
      <c r="Q801" s="225"/>
      <c r="R801" s="225"/>
      <c r="S801" s="225"/>
      <c r="T801" s="225"/>
      <c r="U801" s="225"/>
      <c r="V801" s="225"/>
      <c r="W801" s="225"/>
      <c r="X801" s="225"/>
      <c r="Y801" s="225"/>
      <c r="Z801" s="225"/>
    </row>
    <row r="802" spans="1:26" ht="15.75" customHeight="1">
      <c r="A802" s="224"/>
      <c r="B802" s="225"/>
      <c r="C802" s="225"/>
      <c r="D802" s="224"/>
      <c r="E802" s="225"/>
      <c r="F802" s="225"/>
      <c r="G802" s="225"/>
      <c r="H802" s="225"/>
      <c r="I802" s="225"/>
      <c r="J802" s="225"/>
      <c r="K802" s="225"/>
      <c r="L802" s="225"/>
      <c r="M802" s="224"/>
      <c r="N802" s="225"/>
      <c r="O802" s="225"/>
      <c r="P802" s="225"/>
      <c r="Q802" s="225"/>
      <c r="R802" s="225"/>
      <c r="S802" s="225"/>
      <c r="T802" s="225"/>
      <c r="U802" s="225"/>
      <c r="V802" s="225"/>
      <c r="W802" s="225"/>
      <c r="X802" s="225"/>
      <c r="Y802" s="225"/>
      <c r="Z802" s="225"/>
    </row>
    <row r="803" spans="1:26" ht="15.75" customHeight="1">
      <c r="A803" s="224"/>
      <c r="B803" s="225"/>
      <c r="C803" s="225"/>
      <c r="D803" s="224"/>
      <c r="E803" s="225"/>
      <c r="F803" s="225"/>
      <c r="G803" s="225"/>
      <c r="H803" s="225"/>
      <c r="I803" s="225"/>
      <c r="J803" s="225"/>
      <c r="K803" s="225"/>
      <c r="L803" s="225"/>
      <c r="M803" s="224"/>
      <c r="N803" s="225"/>
      <c r="O803" s="225"/>
      <c r="P803" s="225"/>
      <c r="Q803" s="225"/>
      <c r="R803" s="225"/>
      <c r="S803" s="225"/>
      <c r="T803" s="225"/>
      <c r="U803" s="225"/>
      <c r="V803" s="225"/>
      <c r="W803" s="225"/>
      <c r="X803" s="225"/>
      <c r="Y803" s="225"/>
      <c r="Z803" s="225"/>
    </row>
    <row r="804" spans="1:26" ht="15.75" customHeight="1">
      <c r="A804" s="224"/>
      <c r="B804" s="225"/>
      <c r="C804" s="225"/>
      <c r="D804" s="224"/>
      <c r="E804" s="225"/>
      <c r="F804" s="225"/>
      <c r="G804" s="225"/>
      <c r="H804" s="225"/>
      <c r="I804" s="225"/>
      <c r="J804" s="225"/>
      <c r="K804" s="225"/>
      <c r="L804" s="225"/>
      <c r="M804" s="224"/>
      <c r="N804" s="225"/>
      <c r="O804" s="225"/>
      <c r="P804" s="225"/>
      <c r="Q804" s="225"/>
      <c r="R804" s="225"/>
      <c r="S804" s="225"/>
      <c r="T804" s="225"/>
      <c r="U804" s="225"/>
      <c r="V804" s="225"/>
      <c r="W804" s="225"/>
      <c r="X804" s="225"/>
      <c r="Y804" s="225"/>
      <c r="Z804" s="225"/>
    </row>
    <row r="805" spans="1:26" ht="15.75" customHeight="1">
      <c r="A805" s="224"/>
      <c r="B805" s="225"/>
      <c r="C805" s="225"/>
      <c r="D805" s="224"/>
      <c r="E805" s="225"/>
      <c r="F805" s="225"/>
      <c r="G805" s="225"/>
      <c r="H805" s="225"/>
      <c r="I805" s="225"/>
      <c r="J805" s="225"/>
      <c r="K805" s="225"/>
      <c r="L805" s="225"/>
      <c r="M805" s="224"/>
      <c r="N805" s="225"/>
      <c r="O805" s="225"/>
      <c r="P805" s="225"/>
      <c r="Q805" s="225"/>
      <c r="R805" s="225"/>
      <c r="S805" s="225"/>
      <c r="T805" s="225"/>
      <c r="U805" s="225"/>
      <c r="V805" s="225"/>
      <c r="W805" s="225"/>
      <c r="X805" s="225"/>
      <c r="Y805" s="225"/>
      <c r="Z805" s="225"/>
    </row>
    <row r="806" spans="1:26" ht="15.75" customHeight="1">
      <c r="A806" s="224"/>
      <c r="B806" s="225"/>
      <c r="C806" s="225"/>
      <c r="D806" s="224"/>
      <c r="E806" s="225"/>
      <c r="F806" s="225"/>
      <c r="G806" s="225"/>
      <c r="H806" s="225"/>
      <c r="I806" s="225"/>
      <c r="J806" s="225"/>
      <c r="K806" s="225"/>
      <c r="L806" s="225"/>
      <c r="M806" s="224"/>
      <c r="N806" s="225"/>
      <c r="O806" s="225"/>
      <c r="P806" s="225"/>
      <c r="Q806" s="225"/>
      <c r="R806" s="225"/>
      <c r="S806" s="225"/>
      <c r="T806" s="225"/>
      <c r="U806" s="225"/>
      <c r="V806" s="225"/>
      <c r="W806" s="225"/>
      <c r="X806" s="225"/>
      <c r="Y806" s="225"/>
      <c r="Z806" s="225"/>
    </row>
    <row r="807" spans="1:26" ht="15.75" customHeight="1">
      <c r="A807" s="224"/>
      <c r="B807" s="225"/>
      <c r="C807" s="225"/>
      <c r="D807" s="224"/>
      <c r="E807" s="225"/>
      <c r="F807" s="225"/>
      <c r="G807" s="225"/>
      <c r="H807" s="225"/>
      <c r="I807" s="225"/>
      <c r="J807" s="225"/>
      <c r="K807" s="225"/>
      <c r="L807" s="225"/>
      <c r="M807" s="224"/>
      <c r="N807" s="225"/>
      <c r="O807" s="225"/>
      <c r="P807" s="225"/>
      <c r="Q807" s="225"/>
      <c r="R807" s="225"/>
      <c r="S807" s="225"/>
      <c r="T807" s="225"/>
      <c r="U807" s="225"/>
      <c r="V807" s="225"/>
      <c r="W807" s="225"/>
      <c r="X807" s="225"/>
      <c r="Y807" s="225"/>
      <c r="Z807" s="225"/>
    </row>
    <row r="808" spans="1:26" ht="15.75" customHeight="1">
      <c r="A808" s="224"/>
      <c r="B808" s="225"/>
      <c r="C808" s="225"/>
      <c r="D808" s="224"/>
      <c r="E808" s="225"/>
      <c r="F808" s="225"/>
      <c r="G808" s="225"/>
      <c r="H808" s="225"/>
      <c r="I808" s="225"/>
      <c r="J808" s="225"/>
      <c r="K808" s="225"/>
      <c r="L808" s="225"/>
      <c r="M808" s="224"/>
      <c r="N808" s="225"/>
      <c r="O808" s="225"/>
      <c r="P808" s="225"/>
      <c r="Q808" s="225"/>
      <c r="R808" s="225"/>
      <c r="S808" s="225"/>
      <c r="T808" s="225"/>
      <c r="U808" s="225"/>
      <c r="V808" s="225"/>
      <c r="W808" s="225"/>
      <c r="X808" s="225"/>
      <c r="Y808" s="225"/>
      <c r="Z808" s="225"/>
    </row>
    <row r="809" spans="1:26" ht="15.75" customHeight="1">
      <c r="A809" s="224"/>
      <c r="B809" s="225"/>
      <c r="C809" s="225"/>
      <c r="D809" s="224"/>
      <c r="E809" s="225"/>
      <c r="F809" s="225"/>
      <c r="G809" s="225"/>
      <c r="H809" s="225"/>
      <c r="I809" s="225"/>
      <c r="J809" s="225"/>
      <c r="K809" s="225"/>
      <c r="L809" s="225"/>
      <c r="M809" s="224"/>
      <c r="N809" s="225"/>
      <c r="O809" s="225"/>
      <c r="P809" s="225"/>
      <c r="Q809" s="225"/>
      <c r="R809" s="225"/>
      <c r="S809" s="225"/>
      <c r="T809" s="225"/>
      <c r="U809" s="225"/>
      <c r="V809" s="225"/>
      <c r="W809" s="225"/>
      <c r="X809" s="225"/>
      <c r="Y809" s="225"/>
      <c r="Z809" s="225"/>
    </row>
    <row r="810" spans="1:26" ht="15.75" customHeight="1">
      <c r="A810" s="224"/>
      <c r="B810" s="225"/>
      <c r="C810" s="225"/>
      <c r="D810" s="224"/>
      <c r="E810" s="225"/>
      <c r="F810" s="225"/>
      <c r="G810" s="225"/>
      <c r="H810" s="225"/>
      <c r="I810" s="225"/>
      <c r="J810" s="225"/>
      <c r="K810" s="225"/>
      <c r="L810" s="225"/>
      <c r="M810" s="224"/>
      <c r="N810" s="225"/>
      <c r="O810" s="225"/>
      <c r="P810" s="225"/>
      <c r="Q810" s="225"/>
      <c r="R810" s="225"/>
      <c r="S810" s="225"/>
      <c r="T810" s="225"/>
      <c r="U810" s="225"/>
      <c r="V810" s="225"/>
      <c r="W810" s="225"/>
      <c r="X810" s="225"/>
      <c r="Y810" s="225"/>
      <c r="Z810" s="225"/>
    </row>
    <row r="811" spans="1:26" ht="15.75" customHeight="1">
      <c r="A811" s="224"/>
      <c r="B811" s="225"/>
      <c r="C811" s="225"/>
      <c r="D811" s="224"/>
      <c r="E811" s="225"/>
      <c r="F811" s="225"/>
      <c r="G811" s="225"/>
      <c r="H811" s="225"/>
      <c r="I811" s="225"/>
      <c r="J811" s="225"/>
      <c r="K811" s="225"/>
      <c r="L811" s="225"/>
      <c r="M811" s="224"/>
      <c r="N811" s="225"/>
      <c r="O811" s="225"/>
      <c r="P811" s="225"/>
      <c r="Q811" s="225"/>
      <c r="R811" s="225"/>
      <c r="S811" s="225"/>
      <c r="T811" s="225"/>
      <c r="U811" s="225"/>
      <c r="V811" s="225"/>
      <c r="W811" s="225"/>
      <c r="X811" s="225"/>
      <c r="Y811" s="225"/>
      <c r="Z811" s="225"/>
    </row>
    <row r="812" spans="1:26" ht="15.75" customHeight="1">
      <c r="A812" s="224"/>
      <c r="B812" s="225"/>
      <c r="C812" s="225"/>
      <c r="D812" s="224"/>
      <c r="E812" s="225"/>
      <c r="F812" s="225"/>
      <c r="G812" s="225"/>
      <c r="H812" s="225"/>
      <c r="I812" s="225"/>
      <c r="J812" s="225"/>
      <c r="K812" s="225"/>
      <c r="L812" s="225"/>
      <c r="M812" s="224"/>
      <c r="N812" s="225"/>
      <c r="O812" s="225"/>
      <c r="P812" s="225"/>
      <c r="Q812" s="225"/>
      <c r="R812" s="225"/>
      <c r="S812" s="225"/>
      <c r="T812" s="225"/>
      <c r="U812" s="225"/>
      <c r="V812" s="225"/>
      <c r="W812" s="225"/>
      <c r="X812" s="225"/>
      <c r="Y812" s="225"/>
      <c r="Z812" s="225"/>
    </row>
    <row r="813" spans="1:26" ht="15.75" customHeight="1">
      <c r="A813" s="224"/>
      <c r="B813" s="225"/>
      <c r="C813" s="225"/>
      <c r="D813" s="224"/>
      <c r="E813" s="225"/>
      <c r="F813" s="225"/>
      <c r="G813" s="225"/>
      <c r="H813" s="225"/>
      <c r="I813" s="225"/>
      <c r="J813" s="225"/>
      <c r="K813" s="225"/>
      <c r="L813" s="225"/>
      <c r="M813" s="224"/>
      <c r="N813" s="225"/>
      <c r="O813" s="225"/>
      <c r="P813" s="225"/>
      <c r="Q813" s="225"/>
      <c r="R813" s="225"/>
      <c r="S813" s="225"/>
      <c r="T813" s="225"/>
      <c r="U813" s="225"/>
      <c r="V813" s="225"/>
      <c r="W813" s="225"/>
      <c r="X813" s="225"/>
      <c r="Y813" s="225"/>
      <c r="Z813" s="225"/>
    </row>
    <row r="814" spans="1:26" ht="15.75" customHeight="1">
      <c r="A814" s="224"/>
      <c r="B814" s="225"/>
      <c r="C814" s="225"/>
      <c r="D814" s="224"/>
      <c r="E814" s="225"/>
      <c r="F814" s="225"/>
      <c r="G814" s="225"/>
      <c r="H814" s="225"/>
      <c r="I814" s="225"/>
      <c r="J814" s="225"/>
      <c r="K814" s="225"/>
      <c r="L814" s="225"/>
      <c r="M814" s="224"/>
      <c r="N814" s="225"/>
      <c r="O814" s="225"/>
      <c r="P814" s="225"/>
      <c r="Q814" s="225"/>
      <c r="R814" s="225"/>
      <c r="S814" s="225"/>
      <c r="T814" s="225"/>
      <c r="U814" s="225"/>
      <c r="V814" s="225"/>
      <c r="W814" s="225"/>
      <c r="X814" s="225"/>
      <c r="Y814" s="225"/>
      <c r="Z814" s="225"/>
    </row>
    <row r="815" spans="1:26" ht="15.75" customHeight="1">
      <c r="A815" s="224"/>
      <c r="B815" s="225"/>
      <c r="C815" s="225"/>
      <c r="D815" s="224"/>
      <c r="E815" s="225"/>
      <c r="F815" s="225"/>
      <c r="G815" s="225"/>
      <c r="H815" s="225"/>
      <c r="I815" s="225"/>
      <c r="J815" s="225"/>
      <c r="K815" s="225"/>
      <c r="L815" s="225"/>
      <c r="M815" s="224"/>
      <c r="N815" s="225"/>
      <c r="O815" s="225"/>
      <c r="P815" s="225"/>
      <c r="Q815" s="225"/>
      <c r="R815" s="225"/>
      <c r="S815" s="225"/>
      <c r="T815" s="225"/>
      <c r="U815" s="225"/>
      <c r="V815" s="225"/>
      <c r="W815" s="225"/>
      <c r="X815" s="225"/>
      <c r="Y815" s="225"/>
      <c r="Z815" s="225"/>
    </row>
    <row r="816" spans="1:26" ht="15.75" customHeight="1">
      <c r="A816" s="224"/>
      <c r="B816" s="225"/>
      <c r="C816" s="225"/>
      <c r="D816" s="224"/>
      <c r="E816" s="225"/>
      <c r="F816" s="225"/>
      <c r="G816" s="225"/>
      <c r="H816" s="225"/>
      <c r="I816" s="225"/>
      <c r="J816" s="225"/>
      <c r="K816" s="225"/>
      <c r="L816" s="225"/>
      <c r="M816" s="224"/>
      <c r="N816" s="225"/>
      <c r="O816" s="225"/>
      <c r="P816" s="225"/>
      <c r="Q816" s="225"/>
      <c r="R816" s="225"/>
      <c r="S816" s="225"/>
      <c r="T816" s="225"/>
      <c r="U816" s="225"/>
      <c r="V816" s="225"/>
      <c r="W816" s="225"/>
      <c r="X816" s="225"/>
      <c r="Y816" s="225"/>
      <c r="Z816" s="225"/>
    </row>
    <row r="817" spans="1:26" ht="15.75" customHeight="1">
      <c r="A817" s="224"/>
      <c r="B817" s="225"/>
      <c r="C817" s="225"/>
      <c r="D817" s="224"/>
      <c r="E817" s="225"/>
      <c r="F817" s="225"/>
      <c r="G817" s="225"/>
      <c r="H817" s="225"/>
      <c r="I817" s="225"/>
      <c r="J817" s="225"/>
      <c r="K817" s="225"/>
      <c r="L817" s="225"/>
      <c r="M817" s="224"/>
      <c r="N817" s="225"/>
      <c r="O817" s="225"/>
      <c r="P817" s="225"/>
      <c r="Q817" s="225"/>
      <c r="R817" s="225"/>
      <c r="S817" s="225"/>
      <c r="T817" s="225"/>
      <c r="U817" s="225"/>
      <c r="V817" s="225"/>
      <c r="W817" s="225"/>
      <c r="X817" s="225"/>
      <c r="Y817" s="225"/>
      <c r="Z817" s="225"/>
    </row>
    <row r="818" spans="1:26" ht="15.75" customHeight="1">
      <c r="A818" s="224"/>
      <c r="B818" s="225"/>
      <c r="C818" s="225"/>
      <c r="D818" s="224"/>
      <c r="E818" s="225"/>
      <c r="F818" s="225"/>
      <c r="G818" s="225"/>
      <c r="H818" s="225"/>
      <c r="I818" s="225"/>
      <c r="J818" s="225"/>
      <c r="K818" s="225"/>
      <c r="L818" s="225"/>
      <c r="M818" s="224"/>
      <c r="N818" s="225"/>
      <c r="O818" s="225"/>
      <c r="P818" s="225"/>
      <c r="Q818" s="225"/>
      <c r="R818" s="225"/>
      <c r="S818" s="225"/>
      <c r="T818" s="225"/>
      <c r="U818" s="225"/>
      <c r="V818" s="225"/>
      <c r="W818" s="225"/>
      <c r="X818" s="225"/>
      <c r="Y818" s="225"/>
      <c r="Z818" s="225"/>
    </row>
    <row r="819" spans="1:26" ht="15.75" customHeight="1">
      <c r="A819" s="224"/>
      <c r="B819" s="225"/>
      <c r="C819" s="225"/>
      <c r="D819" s="224"/>
      <c r="E819" s="225"/>
      <c r="F819" s="225"/>
      <c r="G819" s="225"/>
      <c r="H819" s="225"/>
      <c r="I819" s="225"/>
      <c r="J819" s="225"/>
      <c r="K819" s="225"/>
      <c r="L819" s="225"/>
      <c r="M819" s="224"/>
      <c r="N819" s="225"/>
      <c r="O819" s="225"/>
      <c r="P819" s="225"/>
      <c r="Q819" s="225"/>
      <c r="R819" s="225"/>
      <c r="S819" s="225"/>
      <c r="T819" s="225"/>
      <c r="U819" s="225"/>
      <c r="V819" s="225"/>
      <c r="W819" s="225"/>
      <c r="X819" s="225"/>
      <c r="Y819" s="225"/>
      <c r="Z819" s="225"/>
    </row>
    <row r="820" spans="1:26" ht="15.75" customHeight="1">
      <c r="A820" s="224"/>
      <c r="B820" s="225"/>
      <c r="C820" s="225"/>
      <c r="D820" s="224"/>
      <c r="E820" s="225"/>
      <c r="F820" s="225"/>
      <c r="G820" s="225"/>
      <c r="H820" s="225"/>
      <c r="I820" s="225"/>
      <c r="J820" s="225"/>
      <c r="K820" s="225"/>
      <c r="L820" s="225"/>
      <c r="M820" s="224"/>
      <c r="N820" s="225"/>
      <c r="O820" s="225"/>
      <c r="P820" s="225"/>
      <c r="Q820" s="225"/>
      <c r="R820" s="225"/>
      <c r="S820" s="225"/>
      <c r="T820" s="225"/>
      <c r="U820" s="225"/>
      <c r="V820" s="225"/>
      <c r="W820" s="225"/>
      <c r="X820" s="225"/>
      <c r="Y820" s="225"/>
      <c r="Z820" s="225"/>
    </row>
    <row r="821" spans="1:26" ht="15.75" customHeight="1">
      <c r="A821" s="224"/>
      <c r="B821" s="225"/>
      <c r="C821" s="225"/>
      <c r="D821" s="224"/>
      <c r="E821" s="225"/>
      <c r="F821" s="225"/>
      <c r="G821" s="225"/>
      <c r="H821" s="225"/>
      <c r="I821" s="225"/>
      <c r="J821" s="225"/>
      <c r="K821" s="225"/>
      <c r="L821" s="225"/>
      <c r="M821" s="224"/>
      <c r="N821" s="225"/>
      <c r="O821" s="225"/>
      <c r="P821" s="225"/>
      <c r="Q821" s="225"/>
      <c r="R821" s="225"/>
      <c r="S821" s="225"/>
      <c r="T821" s="225"/>
      <c r="U821" s="225"/>
      <c r="V821" s="225"/>
      <c r="W821" s="225"/>
      <c r="X821" s="225"/>
      <c r="Y821" s="225"/>
      <c r="Z821" s="225"/>
    </row>
    <row r="822" spans="1:26" ht="15.75" customHeight="1">
      <c r="A822" s="224"/>
      <c r="B822" s="225"/>
      <c r="C822" s="225"/>
      <c r="D822" s="224"/>
      <c r="E822" s="225"/>
      <c r="F822" s="225"/>
      <c r="G822" s="225"/>
      <c r="H822" s="225"/>
      <c r="I822" s="225"/>
      <c r="J822" s="225"/>
      <c r="K822" s="225"/>
      <c r="L822" s="225"/>
      <c r="M822" s="224"/>
      <c r="N822" s="225"/>
      <c r="O822" s="225"/>
      <c r="P822" s="225"/>
      <c r="Q822" s="225"/>
      <c r="R822" s="225"/>
      <c r="S822" s="225"/>
      <c r="T822" s="225"/>
      <c r="U822" s="225"/>
      <c r="V822" s="225"/>
      <c r="W822" s="225"/>
      <c r="X822" s="225"/>
      <c r="Y822" s="225"/>
      <c r="Z822" s="225"/>
    </row>
    <row r="823" spans="1:26" ht="15.75" customHeight="1">
      <c r="A823" s="224"/>
      <c r="B823" s="225"/>
      <c r="C823" s="225"/>
      <c r="D823" s="224"/>
      <c r="E823" s="225"/>
      <c r="F823" s="225"/>
      <c r="G823" s="225"/>
      <c r="H823" s="225"/>
      <c r="I823" s="225"/>
      <c r="J823" s="225"/>
      <c r="K823" s="225"/>
      <c r="L823" s="225"/>
      <c r="M823" s="224"/>
      <c r="N823" s="225"/>
      <c r="O823" s="225"/>
      <c r="P823" s="225"/>
      <c r="Q823" s="225"/>
      <c r="R823" s="225"/>
      <c r="S823" s="225"/>
      <c r="T823" s="225"/>
      <c r="U823" s="225"/>
      <c r="V823" s="225"/>
      <c r="W823" s="225"/>
      <c r="X823" s="225"/>
      <c r="Y823" s="225"/>
      <c r="Z823" s="225"/>
    </row>
    <row r="824" spans="1:26" ht="15.75" customHeight="1">
      <c r="A824" s="224"/>
      <c r="B824" s="225"/>
      <c r="C824" s="225"/>
      <c r="D824" s="224"/>
      <c r="E824" s="225"/>
      <c r="F824" s="225"/>
      <c r="G824" s="225"/>
      <c r="H824" s="225"/>
      <c r="I824" s="225"/>
      <c r="J824" s="225"/>
      <c r="K824" s="225"/>
      <c r="L824" s="225"/>
      <c r="M824" s="224"/>
      <c r="N824" s="225"/>
      <c r="O824" s="225"/>
      <c r="P824" s="225"/>
      <c r="Q824" s="225"/>
      <c r="R824" s="225"/>
      <c r="S824" s="225"/>
      <c r="T824" s="225"/>
      <c r="U824" s="225"/>
      <c r="V824" s="225"/>
      <c r="W824" s="225"/>
      <c r="X824" s="225"/>
      <c r="Y824" s="225"/>
      <c r="Z824" s="225"/>
    </row>
    <row r="825" spans="1:26" ht="15.75" customHeight="1">
      <c r="A825" s="224"/>
      <c r="B825" s="225"/>
      <c r="C825" s="225"/>
      <c r="D825" s="224"/>
      <c r="E825" s="225"/>
      <c r="F825" s="225"/>
      <c r="G825" s="225"/>
      <c r="H825" s="225"/>
      <c r="I825" s="225"/>
      <c r="J825" s="225"/>
      <c r="K825" s="225"/>
      <c r="L825" s="225"/>
      <c r="M825" s="224"/>
      <c r="N825" s="225"/>
      <c r="O825" s="225"/>
      <c r="P825" s="225"/>
      <c r="Q825" s="225"/>
      <c r="R825" s="225"/>
      <c r="S825" s="225"/>
      <c r="T825" s="225"/>
      <c r="U825" s="225"/>
      <c r="V825" s="225"/>
      <c r="W825" s="225"/>
      <c r="X825" s="225"/>
      <c r="Y825" s="225"/>
      <c r="Z825" s="225"/>
    </row>
    <row r="826" spans="1:26" ht="15.75" customHeight="1">
      <c r="A826" s="224"/>
      <c r="B826" s="225"/>
      <c r="C826" s="225"/>
      <c r="D826" s="224"/>
      <c r="E826" s="225"/>
      <c r="F826" s="225"/>
      <c r="G826" s="225"/>
      <c r="H826" s="225"/>
      <c r="I826" s="225"/>
      <c r="J826" s="225"/>
      <c r="K826" s="225"/>
      <c r="L826" s="225"/>
      <c r="M826" s="224"/>
      <c r="N826" s="225"/>
      <c r="O826" s="225"/>
      <c r="P826" s="225"/>
      <c r="Q826" s="225"/>
      <c r="R826" s="225"/>
      <c r="S826" s="225"/>
      <c r="T826" s="225"/>
      <c r="U826" s="225"/>
      <c r="V826" s="225"/>
      <c r="W826" s="225"/>
      <c r="X826" s="225"/>
      <c r="Y826" s="225"/>
      <c r="Z826" s="225"/>
    </row>
    <row r="827" spans="1:26" ht="15.75" customHeight="1">
      <c r="A827" s="224"/>
      <c r="B827" s="225"/>
      <c r="C827" s="225"/>
      <c r="D827" s="224"/>
      <c r="E827" s="225"/>
      <c r="F827" s="225"/>
      <c r="G827" s="225"/>
      <c r="H827" s="225"/>
      <c r="I827" s="225"/>
      <c r="J827" s="225"/>
      <c r="K827" s="225"/>
      <c r="L827" s="225"/>
      <c r="M827" s="224"/>
      <c r="N827" s="225"/>
      <c r="O827" s="225"/>
      <c r="P827" s="225"/>
      <c r="Q827" s="225"/>
      <c r="R827" s="225"/>
      <c r="S827" s="225"/>
      <c r="T827" s="225"/>
      <c r="U827" s="225"/>
      <c r="V827" s="225"/>
      <c r="W827" s="225"/>
      <c r="X827" s="225"/>
      <c r="Y827" s="225"/>
      <c r="Z827" s="225"/>
    </row>
    <row r="828" spans="1:26" ht="15.75" customHeight="1">
      <c r="A828" s="224"/>
      <c r="B828" s="225"/>
      <c r="C828" s="225"/>
      <c r="D828" s="224"/>
      <c r="E828" s="225"/>
      <c r="F828" s="225"/>
      <c r="G828" s="225"/>
      <c r="H828" s="225"/>
      <c r="I828" s="225"/>
      <c r="J828" s="225"/>
      <c r="K828" s="225"/>
      <c r="L828" s="225"/>
      <c r="M828" s="224"/>
      <c r="N828" s="225"/>
      <c r="O828" s="225"/>
      <c r="P828" s="225"/>
      <c r="Q828" s="225"/>
      <c r="R828" s="225"/>
      <c r="S828" s="225"/>
      <c r="T828" s="225"/>
      <c r="U828" s="225"/>
      <c r="V828" s="225"/>
      <c r="W828" s="225"/>
      <c r="X828" s="225"/>
      <c r="Y828" s="225"/>
      <c r="Z828" s="225"/>
    </row>
    <row r="829" spans="1:26" ht="15.75" customHeight="1">
      <c r="A829" s="224"/>
      <c r="B829" s="225"/>
      <c r="C829" s="225"/>
      <c r="D829" s="224"/>
      <c r="E829" s="225"/>
      <c r="F829" s="225"/>
      <c r="G829" s="225"/>
      <c r="H829" s="225"/>
      <c r="I829" s="225"/>
      <c r="J829" s="225"/>
      <c r="K829" s="225"/>
      <c r="L829" s="225"/>
      <c r="M829" s="224"/>
      <c r="N829" s="225"/>
      <c r="O829" s="225"/>
      <c r="P829" s="225"/>
      <c r="Q829" s="225"/>
      <c r="R829" s="225"/>
      <c r="S829" s="225"/>
      <c r="T829" s="225"/>
      <c r="U829" s="225"/>
      <c r="V829" s="225"/>
      <c r="W829" s="225"/>
      <c r="X829" s="225"/>
      <c r="Y829" s="225"/>
      <c r="Z829" s="225"/>
    </row>
    <row r="830" spans="1:26" ht="15.75" customHeight="1">
      <c r="A830" s="224"/>
      <c r="B830" s="225"/>
      <c r="C830" s="225"/>
      <c r="D830" s="224"/>
      <c r="E830" s="225"/>
      <c r="F830" s="225"/>
      <c r="G830" s="225"/>
      <c r="H830" s="225"/>
      <c r="I830" s="225"/>
      <c r="J830" s="225"/>
      <c r="K830" s="225"/>
      <c r="L830" s="225"/>
      <c r="M830" s="224"/>
      <c r="N830" s="225"/>
      <c r="O830" s="225"/>
      <c r="P830" s="225"/>
      <c r="Q830" s="225"/>
      <c r="R830" s="225"/>
      <c r="S830" s="225"/>
      <c r="T830" s="225"/>
      <c r="U830" s="225"/>
      <c r="V830" s="225"/>
      <c r="W830" s="225"/>
      <c r="X830" s="225"/>
      <c r="Y830" s="225"/>
      <c r="Z830" s="225"/>
    </row>
    <row r="831" spans="1:26" ht="15.75" customHeight="1">
      <c r="A831" s="224"/>
      <c r="B831" s="225"/>
      <c r="C831" s="225"/>
      <c r="D831" s="224"/>
      <c r="E831" s="225"/>
      <c r="F831" s="225"/>
      <c r="G831" s="225"/>
      <c r="H831" s="225"/>
      <c r="I831" s="225"/>
      <c r="J831" s="225"/>
      <c r="K831" s="225"/>
      <c r="L831" s="225"/>
      <c r="M831" s="224"/>
      <c r="N831" s="225"/>
      <c r="O831" s="225"/>
      <c r="P831" s="225"/>
      <c r="Q831" s="225"/>
      <c r="R831" s="225"/>
      <c r="S831" s="225"/>
      <c r="T831" s="225"/>
      <c r="U831" s="225"/>
      <c r="V831" s="225"/>
      <c r="W831" s="225"/>
      <c r="X831" s="225"/>
      <c r="Y831" s="225"/>
      <c r="Z831" s="225"/>
    </row>
    <row r="832" spans="1:26" ht="15.75" customHeight="1">
      <c r="A832" s="224"/>
      <c r="B832" s="225"/>
      <c r="C832" s="225"/>
      <c r="D832" s="224"/>
      <c r="E832" s="225"/>
      <c r="F832" s="225"/>
      <c r="G832" s="225"/>
      <c r="H832" s="225"/>
      <c r="I832" s="225"/>
      <c r="J832" s="225"/>
      <c r="K832" s="225"/>
      <c r="L832" s="225"/>
      <c r="M832" s="224"/>
      <c r="N832" s="225"/>
      <c r="O832" s="225"/>
      <c r="P832" s="225"/>
      <c r="Q832" s="225"/>
      <c r="R832" s="225"/>
      <c r="S832" s="225"/>
      <c r="T832" s="225"/>
      <c r="U832" s="225"/>
      <c r="V832" s="225"/>
      <c r="W832" s="225"/>
      <c r="X832" s="225"/>
      <c r="Y832" s="225"/>
      <c r="Z832" s="225"/>
    </row>
    <row r="833" spans="1:26" ht="15.75" customHeight="1">
      <c r="A833" s="224"/>
      <c r="B833" s="225"/>
      <c r="C833" s="225"/>
      <c r="D833" s="224"/>
      <c r="E833" s="225"/>
      <c r="F833" s="225"/>
      <c r="G833" s="225"/>
      <c r="H833" s="225"/>
      <c r="I833" s="225"/>
      <c r="J833" s="225"/>
      <c r="K833" s="225"/>
      <c r="L833" s="225"/>
      <c r="M833" s="224"/>
      <c r="N833" s="225"/>
      <c r="O833" s="225"/>
      <c r="P833" s="225"/>
      <c r="Q833" s="225"/>
      <c r="R833" s="225"/>
      <c r="S833" s="225"/>
      <c r="T833" s="225"/>
      <c r="U833" s="225"/>
      <c r="V833" s="225"/>
      <c r="W833" s="225"/>
      <c r="X833" s="225"/>
      <c r="Y833" s="225"/>
      <c r="Z833" s="225"/>
    </row>
    <row r="834" spans="1:26" ht="15.75" customHeight="1">
      <c r="A834" s="224"/>
      <c r="B834" s="225"/>
      <c r="C834" s="225"/>
      <c r="D834" s="224"/>
      <c r="E834" s="225"/>
      <c r="F834" s="225"/>
      <c r="G834" s="225"/>
      <c r="H834" s="225"/>
      <c r="I834" s="225"/>
      <c r="J834" s="225"/>
      <c r="K834" s="225"/>
      <c r="L834" s="225"/>
      <c r="M834" s="224"/>
      <c r="N834" s="225"/>
      <c r="O834" s="225"/>
      <c r="P834" s="225"/>
      <c r="Q834" s="225"/>
      <c r="R834" s="225"/>
      <c r="S834" s="225"/>
      <c r="T834" s="225"/>
      <c r="U834" s="225"/>
      <c r="V834" s="225"/>
      <c r="W834" s="225"/>
      <c r="X834" s="225"/>
      <c r="Y834" s="225"/>
      <c r="Z834" s="225"/>
    </row>
    <row r="835" spans="1:26" ht="15.75" customHeight="1">
      <c r="A835" s="224"/>
      <c r="B835" s="225"/>
      <c r="C835" s="225"/>
      <c r="D835" s="224"/>
      <c r="E835" s="225"/>
      <c r="F835" s="225"/>
      <c r="G835" s="225"/>
      <c r="H835" s="225"/>
      <c r="I835" s="225"/>
      <c r="J835" s="225"/>
      <c r="K835" s="225"/>
      <c r="L835" s="225"/>
      <c r="M835" s="224"/>
      <c r="N835" s="225"/>
      <c r="O835" s="225"/>
      <c r="P835" s="225"/>
      <c r="Q835" s="225"/>
      <c r="R835" s="225"/>
      <c r="S835" s="225"/>
      <c r="T835" s="225"/>
      <c r="U835" s="225"/>
      <c r="V835" s="225"/>
      <c r="W835" s="225"/>
      <c r="X835" s="225"/>
      <c r="Y835" s="225"/>
      <c r="Z835" s="225"/>
    </row>
    <row r="836" spans="1:26" ht="15.75" customHeight="1">
      <c r="A836" s="224"/>
      <c r="B836" s="225"/>
      <c r="C836" s="225"/>
      <c r="D836" s="224"/>
      <c r="E836" s="225"/>
      <c r="F836" s="225"/>
      <c r="G836" s="225"/>
      <c r="H836" s="225"/>
      <c r="I836" s="225"/>
      <c r="J836" s="225"/>
      <c r="K836" s="225"/>
      <c r="L836" s="225"/>
      <c r="M836" s="224"/>
      <c r="N836" s="225"/>
      <c r="O836" s="225"/>
      <c r="P836" s="225"/>
      <c r="Q836" s="225"/>
      <c r="R836" s="225"/>
      <c r="S836" s="225"/>
      <c r="T836" s="225"/>
      <c r="U836" s="225"/>
      <c r="V836" s="225"/>
      <c r="W836" s="225"/>
      <c r="X836" s="225"/>
      <c r="Y836" s="225"/>
      <c r="Z836" s="225"/>
    </row>
    <row r="837" spans="1:26" ht="15.75" customHeight="1">
      <c r="A837" s="224"/>
      <c r="B837" s="225"/>
      <c r="C837" s="225"/>
      <c r="D837" s="224"/>
      <c r="E837" s="225"/>
      <c r="F837" s="225"/>
      <c r="G837" s="225"/>
      <c r="H837" s="225"/>
      <c r="I837" s="225"/>
      <c r="J837" s="225"/>
      <c r="K837" s="225"/>
      <c r="L837" s="225"/>
      <c r="M837" s="224"/>
      <c r="N837" s="225"/>
      <c r="O837" s="225"/>
      <c r="P837" s="225"/>
      <c r="Q837" s="225"/>
      <c r="R837" s="225"/>
      <c r="S837" s="225"/>
      <c r="T837" s="225"/>
      <c r="U837" s="225"/>
      <c r="V837" s="225"/>
      <c r="W837" s="225"/>
      <c r="X837" s="225"/>
      <c r="Y837" s="225"/>
      <c r="Z837" s="225"/>
    </row>
    <row r="838" spans="1:26" ht="15.75" customHeight="1">
      <c r="A838" s="224"/>
      <c r="B838" s="225"/>
      <c r="C838" s="225"/>
      <c r="D838" s="224"/>
      <c r="E838" s="225"/>
      <c r="F838" s="225"/>
      <c r="G838" s="225"/>
      <c r="H838" s="225"/>
      <c r="I838" s="225"/>
      <c r="J838" s="225"/>
      <c r="K838" s="225"/>
      <c r="L838" s="225"/>
      <c r="M838" s="224"/>
      <c r="N838" s="225"/>
      <c r="O838" s="225"/>
      <c r="P838" s="225"/>
      <c r="Q838" s="225"/>
      <c r="R838" s="225"/>
      <c r="S838" s="225"/>
      <c r="T838" s="225"/>
      <c r="U838" s="225"/>
      <c r="V838" s="225"/>
      <c r="W838" s="225"/>
      <c r="X838" s="225"/>
      <c r="Y838" s="225"/>
      <c r="Z838" s="225"/>
    </row>
    <row r="839" spans="1:26" ht="15.75" customHeight="1">
      <c r="A839" s="224"/>
      <c r="B839" s="225"/>
      <c r="C839" s="225"/>
      <c r="D839" s="224"/>
      <c r="E839" s="225"/>
      <c r="F839" s="225"/>
      <c r="G839" s="225"/>
      <c r="H839" s="225"/>
      <c r="I839" s="225"/>
      <c r="J839" s="225"/>
      <c r="K839" s="225"/>
      <c r="L839" s="225"/>
      <c r="M839" s="224"/>
      <c r="N839" s="225"/>
      <c r="O839" s="225"/>
      <c r="P839" s="225"/>
      <c r="Q839" s="225"/>
      <c r="R839" s="225"/>
      <c r="S839" s="225"/>
      <c r="T839" s="225"/>
      <c r="U839" s="225"/>
      <c r="V839" s="225"/>
      <c r="W839" s="225"/>
      <c r="X839" s="225"/>
      <c r="Y839" s="225"/>
      <c r="Z839" s="225"/>
    </row>
    <row r="840" spans="1:26" ht="15.75" customHeight="1">
      <c r="A840" s="224"/>
      <c r="B840" s="225"/>
      <c r="C840" s="225"/>
      <c r="D840" s="224"/>
      <c r="E840" s="225"/>
      <c r="F840" s="225"/>
      <c r="G840" s="225"/>
      <c r="H840" s="225"/>
      <c r="I840" s="225"/>
      <c r="J840" s="225"/>
      <c r="K840" s="225"/>
      <c r="L840" s="225"/>
      <c r="M840" s="224"/>
      <c r="N840" s="225"/>
      <c r="O840" s="225"/>
      <c r="P840" s="225"/>
      <c r="Q840" s="225"/>
      <c r="R840" s="225"/>
      <c r="S840" s="225"/>
      <c r="T840" s="225"/>
      <c r="U840" s="225"/>
      <c r="V840" s="225"/>
      <c r="W840" s="225"/>
      <c r="X840" s="225"/>
      <c r="Y840" s="225"/>
      <c r="Z840" s="225"/>
    </row>
    <row r="841" spans="1:26" ht="15.75" customHeight="1">
      <c r="A841" s="224"/>
      <c r="B841" s="225"/>
      <c r="C841" s="225"/>
      <c r="D841" s="224"/>
      <c r="E841" s="225"/>
      <c r="F841" s="225"/>
      <c r="G841" s="225"/>
      <c r="H841" s="225"/>
      <c r="I841" s="225"/>
      <c r="J841" s="225"/>
      <c r="K841" s="225"/>
      <c r="L841" s="225"/>
      <c r="M841" s="224"/>
      <c r="N841" s="225"/>
      <c r="O841" s="225"/>
      <c r="P841" s="225"/>
      <c r="Q841" s="225"/>
      <c r="R841" s="225"/>
      <c r="S841" s="225"/>
      <c r="T841" s="225"/>
      <c r="U841" s="225"/>
      <c r="V841" s="225"/>
      <c r="W841" s="225"/>
      <c r="X841" s="225"/>
      <c r="Y841" s="225"/>
      <c r="Z841" s="225"/>
    </row>
    <row r="842" spans="1:26" ht="15.75" customHeight="1">
      <c r="A842" s="224"/>
      <c r="B842" s="225"/>
      <c r="C842" s="225"/>
      <c r="D842" s="224"/>
      <c r="E842" s="225"/>
      <c r="F842" s="225"/>
      <c r="G842" s="225"/>
      <c r="H842" s="225"/>
      <c r="I842" s="225"/>
      <c r="J842" s="225"/>
      <c r="K842" s="225"/>
      <c r="L842" s="225"/>
      <c r="M842" s="224"/>
      <c r="N842" s="225"/>
      <c r="O842" s="225"/>
      <c r="P842" s="225"/>
      <c r="Q842" s="225"/>
      <c r="R842" s="225"/>
      <c r="S842" s="225"/>
      <c r="T842" s="225"/>
      <c r="U842" s="225"/>
      <c r="V842" s="225"/>
      <c r="W842" s="225"/>
      <c r="X842" s="225"/>
      <c r="Y842" s="225"/>
      <c r="Z842" s="225"/>
    </row>
    <row r="843" spans="1:26" ht="15.75" customHeight="1">
      <c r="A843" s="224"/>
      <c r="B843" s="225"/>
      <c r="C843" s="225"/>
      <c r="D843" s="224"/>
      <c r="E843" s="225"/>
      <c r="F843" s="225"/>
      <c r="G843" s="225"/>
      <c r="H843" s="225"/>
      <c r="I843" s="225"/>
      <c r="J843" s="225"/>
      <c r="K843" s="225"/>
      <c r="L843" s="225"/>
      <c r="M843" s="224"/>
      <c r="N843" s="225"/>
      <c r="O843" s="225"/>
      <c r="P843" s="225"/>
      <c r="Q843" s="225"/>
      <c r="R843" s="225"/>
      <c r="S843" s="225"/>
      <c r="T843" s="225"/>
      <c r="U843" s="225"/>
      <c r="V843" s="225"/>
      <c r="W843" s="225"/>
      <c r="X843" s="225"/>
      <c r="Y843" s="225"/>
      <c r="Z843" s="225"/>
    </row>
    <row r="844" spans="1:26" ht="15.75" customHeight="1">
      <c r="A844" s="224"/>
      <c r="B844" s="225"/>
      <c r="C844" s="225"/>
      <c r="D844" s="224"/>
      <c r="E844" s="225"/>
      <c r="F844" s="225"/>
      <c r="G844" s="225"/>
      <c r="H844" s="225"/>
      <c r="I844" s="225"/>
      <c r="J844" s="225"/>
      <c r="K844" s="225"/>
      <c r="L844" s="225"/>
      <c r="M844" s="224"/>
      <c r="N844" s="225"/>
      <c r="O844" s="225"/>
      <c r="P844" s="225"/>
      <c r="Q844" s="225"/>
      <c r="R844" s="225"/>
      <c r="S844" s="225"/>
      <c r="T844" s="225"/>
      <c r="U844" s="225"/>
      <c r="V844" s="225"/>
      <c r="W844" s="225"/>
      <c r="X844" s="225"/>
      <c r="Y844" s="225"/>
      <c r="Z844" s="225"/>
    </row>
    <row r="845" spans="1:26" ht="15.75" customHeight="1">
      <c r="A845" s="224"/>
      <c r="B845" s="225"/>
      <c r="C845" s="225"/>
      <c r="D845" s="224"/>
      <c r="E845" s="225"/>
      <c r="F845" s="225"/>
      <c r="G845" s="225"/>
      <c r="H845" s="225"/>
      <c r="I845" s="225"/>
      <c r="J845" s="225"/>
      <c r="K845" s="225"/>
      <c r="L845" s="225"/>
      <c r="M845" s="224"/>
      <c r="N845" s="225"/>
      <c r="O845" s="225"/>
      <c r="P845" s="225"/>
      <c r="Q845" s="225"/>
      <c r="R845" s="225"/>
      <c r="S845" s="225"/>
      <c r="T845" s="225"/>
      <c r="U845" s="225"/>
      <c r="V845" s="225"/>
      <c r="W845" s="225"/>
      <c r="X845" s="225"/>
      <c r="Y845" s="225"/>
      <c r="Z845" s="225"/>
    </row>
    <row r="846" spans="1:26" ht="15.75" customHeight="1">
      <c r="A846" s="224"/>
      <c r="B846" s="225"/>
      <c r="C846" s="225"/>
      <c r="D846" s="224"/>
      <c r="E846" s="225"/>
      <c r="F846" s="225"/>
      <c r="G846" s="225"/>
      <c r="H846" s="225"/>
      <c r="I846" s="225"/>
      <c r="J846" s="225"/>
      <c r="K846" s="225"/>
      <c r="L846" s="225"/>
      <c r="M846" s="224"/>
      <c r="N846" s="225"/>
      <c r="O846" s="225"/>
      <c r="P846" s="225"/>
      <c r="Q846" s="225"/>
      <c r="R846" s="225"/>
      <c r="S846" s="225"/>
      <c r="T846" s="225"/>
      <c r="U846" s="225"/>
      <c r="V846" s="225"/>
      <c r="W846" s="225"/>
      <c r="X846" s="225"/>
      <c r="Y846" s="225"/>
      <c r="Z846" s="225"/>
    </row>
    <row r="847" spans="1:26" ht="15.75" customHeight="1">
      <c r="A847" s="224"/>
      <c r="B847" s="225"/>
      <c r="C847" s="225"/>
      <c r="D847" s="224"/>
      <c r="E847" s="225"/>
      <c r="F847" s="225"/>
      <c r="G847" s="225"/>
      <c r="H847" s="225"/>
      <c r="I847" s="225"/>
      <c r="J847" s="225"/>
      <c r="K847" s="225"/>
      <c r="L847" s="225"/>
      <c r="M847" s="224"/>
      <c r="N847" s="225"/>
      <c r="O847" s="225"/>
      <c r="P847" s="225"/>
      <c r="Q847" s="225"/>
      <c r="R847" s="225"/>
      <c r="S847" s="225"/>
      <c r="T847" s="225"/>
      <c r="U847" s="225"/>
      <c r="V847" s="225"/>
      <c r="W847" s="225"/>
      <c r="X847" s="225"/>
      <c r="Y847" s="225"/>
      <c r="Z847" s="225"/>
    </row>
    <row r="848" spans="1:26" ht="15.75" customHeight="1">
      <c r="A848" s="224"/>
      <c r="B848" s="225"/>
      <c r="C848" s="225"/>
      <c r="D848" s="224"/>
      <c r="E848" s="225"/>
      <c r="F848" s="225"/>
      <c r="G848" s="225"/>
      <c r="H848" s="225"/>
      <c r="I848" s="225"/>
      <c r="J848" s="225"/>
      <c r="K848" s="225"/>
      <c r="L848" s="225"/>
      <c r="M848" s="224"/>
      <c r="N848" s="225"/>
      <c r="O848" s="225"/>
      <c r="P848" s="225"/>
      <c r="Q848" s="225"/>
      <c r="R848" s="225"/>
      <c r="S848" s="225"/>
      <c r="T848" s="225"/>
      <c r="U848" s="225"/>
      <c r="V848" s="225"/>
      <c r="W848" s="225"/>
      <c r="X848" s="225"/>
      <c r="Y848" s="225"/>
      <c r="Z848" s="225"/>
    </row>
    <row r="849" spans="1:26" ht="15.75" customHeight="1">
      <c r="A849" s="224"/>
      <c r="B849" s="225"/>
      <c r="C849" s="225"/>
      <c r="D849" s="224"/>
      <c r="E849" s="225"/>
      <c r="F849" s="225"/>
      <c r="G849" s="225"/>
      <c r="H849" s="225"/>
      <c r="I849" s="225"/>
      <c r="J849" s="225"/>
      <c r="K849" s="225"/>
      <c r="L849" s="225"/>
      <c r="M849" s="224"/>
      <c r="N849" s="225"/>
      <c r="O849" s="225"/>
      <c r="P849" s="225"/>
      <c r="Q849" s="225"/>
      <c r="R849" s="225"/>
      <c r="S849" s="225"/>
      <c r="T849" s="225"/>
      <c r="U849" s="225"/>
      <c r="V849" s="225"/>
      <c r="W849" s="225"/>
      <c r="X849" s="225"/>
      <c r="Y849" s="225"/>
      <c r="Z849" s="225"/>
    </row>
    <row r="850" spans="1:26" ht="15.75" customHeight="1">
      <c r="A850" s="224"/>
      <c r="B850" s="225"/>
      <c r="C850" s="225"/>
      <c r="D850" s="224"/>
      <c r="E850" s="225"/>
      <c r="F850" s="225"/>
      <c r="G850" s="225"/>
      <c r="H850" s="225"/>
      <c r="I850" s="225"/>
      <c r="J850" s="225"/>
      <c r="K850" s="225"/>
      <c r="L850" s="225"/>
      <c r="M850" s="224"/>
      <c r="N850" s="225"/>
      <c r="O850" s="225"/>
      <c r="P850" s="225"/>
      <c r="Q850" s="225"/>
      <c r="R850" s="225"/>
      <c r="S850" s="225"/>
      <c r="T850" s="225"/>
      <c r="U850" s="225"/>
      <c r="V850" s="225"/>
      <c r="W850" s="225"/>
      <c r="X850" s="225"/>
      <c r="Y850" s="225"/>
      <c r="Z850" s="225"/>
    </row>
    <row r="851" spans="1:26" ht="15.75" customHeight="1">
      <c r="A851" s="224"/>
      <c r="B851" s="225"/>
      <c r="C851" s="225"/>
      <c r="D851" s="224"/>
      <c r="E851" s="225"/>
      <c r="F851" s="225"/>
      <c r="G851" s="225"/>
      <c r="H851" s="225"/>
      <c r="I851" s="225"/>
      <c r="J851" s="225"/>
      <c r="K851" s="225"/>
      <c r="L851" s="225"/>
      <c r="M851" s="224"/>
      <c r="N851" s="225"/>
      <c r="O851" s="225"/>
      <c r="P851" s="225"/>
      <c r="Q851" s="225"/>
      <c r="R851" s="225"/>
      <c r="S851" s="225"/>
      <c r="T851" s="225"/>
      <c r="U851" s="225"/>
      <c r="V851" s="225"/>
      <c r="W851" s="225"/>
      <c r="X851" s="225"/>
      <c r="Y851" s="225"/>
      <c r="Z851" s="225"/>
    </row>
    <row r="852" spans="1:26" ht="15.75" customHeight="1">
      <c r="A852" s="224"/>
      <c r="B852" s="225"/>
      <c r="C852" s="225"/>
      <c r="D852" s="224"/>
      <c r="E852" s="225"/>
      <c r="F852" s="225"/>
      <c r="G852" s="225"/>
      <c r="H852" s="225"/>
      <c r="I852" s="225"/>
      <c r="J852" s="225"/>
      <c r="K852" s="225"/>
      <c r="L852" s="225"/>
      <c r="M852" s="224"/>
      <c r="N852" s="225"/>
      <c r="O852" s="225"/>
      <c r="P852" s="225"/>
      <c r="Q852" s="225"/>
      <c r="R852" s="225"/>
      <c r="S852" s="225"/>
      <c r="T852" s="225"/>
      <c r="U852" s="225"/>
      <c r="V852" s="225"/>
      <c r="W852" s="225"/>
      <c r="X852" s="225"/>
      <c r="Y852" s="225"/>
      <c r="Z852" s="225"/>
    </row>
    <row r="853" spans="1:26" ht="15.75" customHeight="1">
      <c r="A853" s="224"/>
      <c r="B853" s="225"/>
      <c r="C853" s="225"/>
      <c r="D853" s="224"/>
      <c r="E853" s="225"/>
      <c r="F853" s="225"/>
      <c r="G853" s="225"/>
      <c r="H853" s="225"/>
      <c r="I853" s="225"/>
      <c r="J853" s="225"/>
      <c r="K853" s="225"/>
      <c r="L853" s="225"/>
      <c r="M853" s="224"/>
      <c r="N853" s="225"/>
      <c r="O853" s="225"/>
      <c r="P853" s="225"/>
      <c r="Q853" s="225"/>
      <c r="R853" s="225"/>
      <c r="S853" s="225"/>
      <c r="T853" s="225"/>
      <c r="U853" s="225"/>
      <c r="V853" s="225"/>
      <c r="W853" s="225"/>
      <c r="X853" s="225"/>
      <c r="Y853" s="225"/>
      <c r="Z853" s="225"/>
    </row>
    <row r="854" spans="1:26" ht="15.75" customHeight="1">
      <c r="A854" s="224"/>
      <c r="B854" s="225"/>
      <c r="C854" s="225"/>
      <c r="D854" s="224"/>
      <c r="E854" s="225"/>
      <c r="F854" s="225"/>
      <c r="G854" s="225"/>
      <c r="H854" s="225"/>
      <c r="I854" s="225"/>
      <c r="J854" s="225"/>
      <c r="K854" s="225"/>
      <c r="L854" s="225"/>
      <c r="M854" s="224"/>
      <c r="N854" s="225"/>
      <c r="O854" s="225"/>
      <c r="P854" s="225"/>
      <c r="Q854" s="225"/>
      <c r="R854" s="225"/>
      <c r="S854" s="225"/>
      <c r="T854" s="225"/>
      <c r="U854" s="225"/>
      <c r="V854" s="225"/>
      <c r="W854" s="225"/>
      <c r="X854" s="225"/>
      <c r="Y854" s="225"/>
      <c r="Z854" s="225"/>
    </row>
    <row r="855" spans="1:26" ht="15.75" customHeight="1">
      <c r="A855" s="224"/>
      <c r="B855" s="225"/>
      <c r="C855" s="225"/>
      <c r="D855" s="224"/>
      <c r="E855" s="225"/>
      <c r="F855" s="225"/>
      <c r="G855" s="225"/>
      <c r="H855" s="225"/>
      <c r="I855" s="225"/>
      <c r="J855" s="225"/>
      <c r="K855" s="225"/>
      <c r="L855" s="225"/>
      <c r="M855" s="224"/>
      <c r="N855" s="225"/>
      <c r="O855" s="225"/>
      <c r="P855" s="225"/>
      <c r="Q855" s="225"/>
      <c r="R855" s="225"/>
      <c r="S855" s="225"/>
      <c r="T855" s="225"/>
      <c r="U855" s="225"/>
      <c r="V855" s="225"/>
      <c r="W855" s="225"/>
      <c r="X855" s="225"/>
      <c r="Y855" s="225"/>
      <c r="Z855" s="225"/>
    </row>
    <row r="856" spans="1:26" ht="15.75" customHeight="1">
      <c r="A856" s="224"/>
      <c r="B856" s="225"/>
      <c r="C856" s="225"/>
      <c r="D856" s="224"/>
      <c r="E856" s="225"/>
      <c r="F856" s="225"/>
      <c r="G856" s="225"/>
      <c r="H856" s="225"/>
      <c r="I856" s="225"/>
      <c r="J856" s="225"/>
      <c r="K856" s="225"/>
      <c r="L856" s="225"/>
      <c r="M856" s="224"/>
      <c r="N856" s="225"/>
      <c r="O856" s="225"/>
      <c r="P856" s="225"/>
      <c r="Q856" s="225"/>
      <c r="R856" s="225"/>
      <c r="S856" s="225"/>
      <c r="T856" s="225"/>
      <c r="U856" s="225"/>
      <c r="V856" s="225"/>
      <c r="W856" s="225"/>
      <c r="X856" s="225"/>
      <c r="Y856" s="225"/>
      <c r="Z856" s="225"/>
    </row>
    <row r="857" spans="1:26" ht="15.75" customHeight="1">
      <c r="A857" s="224"/>
      <c r="B857" s="225"/>
      <c r="C857" s="225"/>
      <c r="D857" s="224"/>
      <c r="E857" s="225"/>
      <c r="F857" s="225"/>
      <c r="G857" s="225"/>
      <c r="H857" s="225"/>
      <c r="I857" s="225"/>
      <c r="J857" s="225"/>
      <c r="K857" s="225"/>
      <c r="L857" s="225"/>
      <c r="M857" s="224"/>
      <c r="N857" s="225"/>
      <c r="O857" s="225"/>
      <c r="P857" s="225"/>
      <c r="Q857" s="225"/>
      <c r="R857" s="225"/>
      <c r="S857" s="225"/>
      <c r="T857" s="225"/>
      <c r="U857" s="225"/>
      <c r="V857" s="225"/>
      <c r="W857" s="225"/>
      <c r="X857" s="225"/>
      <c r="Y857" s="225"/>
      <c r="Z857" s="225"/>
    </row>
    <row r="858" spans="1:26" ht="15.75" customHeight="1">
      <c r="A858" s="224"/>
      <c r="B858" s="225"/>
      <c r="C858" s="225"/>
      <c r="D858" s="224"/>
      <c r="E858" s="225"/>
      <c r="F858" s="225"/>
      <c r="G858" s="225"/>
      <c r="H858" s="225"/>
      <c r="I858" s="225"/>
      <c r="J858" s="225"/>
      <c r="K858" s="225"/>
      <c r="L858" s="225"/>
      <c r="M858" s="224"/>
      <c r="N858" s="225"/>
      <c r="O858" s="225"/>
      <c r="P858" s="225"/>
      <c r="Q858" s="225"/>
      <c r="R858" s="225"/>
      <c r="S858" s="225"/>
      <c r="T858" s="225"/>
      <c r="U858" s="225"/>
      <c r="V858" s="225"/>
      <c r="W858" s="225"/>
      <c r="X858" s="225"/>
      <c r="Y858" s="225"/>
      <c r="Z858" s="225"/>
    </row>
    <row r="859" spans="1:26" ht="15.75" customHeight="1">
      <c r="A859" s="224"/>
      <c r="B859" s="225"/>
      <c r="C859" s="225"/>
      <c r="D859" s="224"/>
      <c r="E859" s="225"/>
      <c r="F859" s="225"/>
      <c r="G859" s="225"/>
      <c r="H859" s="225"/>
      <c r="I859" s="225"/>
      <c r="J859" s="225"/>
      <c r="K859" s="225"/>
      <c r="L859" s="225"/>
      <c r="M859" s="224"/>
      <c r="N859" s="225"/>
      <c r="O859" s="225"/>
      <c r="P859" s="225"/>
      <c r="Q859" s="225"/>
      <c r="R859" s="225"/>
      <c r="S859" s="225"/>
      <c r="T859" s="225"/>
      <c r="U859" s="225"/>
      <c r="V859" s="225"/>
      <c r="W859" s="225"/>
      <c r="X859" s="225"/>
      <c r="Y859" s="225"/>
      <c r="Z859" s="225"/>
    </row>
    <row r="860" spans="1:26" ht="15.75" customHeight="1">
      <c r="A860" s="224"/>
      <c r="B860" s="225"/>
      <c r="C860" s="225"/>
      <c r="D860" s="224"/>
      <c r="E860" s="225"/>
      <c r="F860" s="225"/>
      <c r="G860" s="225"/>
      <c r="H860" s="225"/>
      <c r="I860" s="225"/>
      <c r="J860" s="225"/>
      <c r="K860" s="225"/>
      <c r="L860" s="225"/>
      <c r="M860" s="224"/>
      <c r="N860" s="225"/>
      <c r="O860" s="225"/>
      <c r="P860" s="225"/>
      <c r="Q860" s="225"/>
      <c r="R860" s="225"/>
      <c r="S860" s="225"/>
      <c r="T860" s="225"/>
      <c r="U860" s="225"/>
      <c r="V860" s="225"/>
      <c r="W860" s="225"/>
      <c r="X860" s="225"/>
      <c r="Y860" s="225"/>
      <c r="Z860" s="225"/>
    </row>
    <row r="861" spans="1:26" ht="15.75" customHeight="1">
      <c r="A861" s="224"/>
      <c r="B861" s="225"/>
      <c r="C861" s="225"/>
      <c r="D861" s="224"/>
      <c r="E861" s="225"/>
      <c r="F861" s="225"/>
      <c r="G861" s="225"/>
      <c r="H861" s="225"/>
      <c r="I861" s="225"/>
      <c r="J861" s="225"/>
      <c r="K861" s="225"/>
      <c r="L861" s="225"/>
      <c r="M861" s="224"/>
      <c r="N861" s="225"/>
      <c r="O861" s="225"/>
      <c r="P861" s="225"/>
      <c r="Q861" s="225"/>
      <c r="R861" s="225"/>
      <c r="S861" s="225"/>
      <c r="T861" s="225"/>
      <c r="U861" s="225"/>
      <c r="V861" s="225"/>
      <c r="W861" s="225"/>
      <c r="X861" s="225"/>
      <c r="Y861" s="225"/>
      <c r="Z861" s="225"/>
    </row>
    <row r="862" spans="1:26" ht="15.75" customHeight="1">
      <c r="A862" s="224"/>
      <c r="B862" s="225"/>
      <c r="C862" s="225"/>
      <c r="D862" s="224"/>
      <c r="E862" s="225"/>
      <c r="F862" s="225"/>
      <c r="G862" s="225"/>
      <c r="H862" s="225"/>
      <c r="I862" s="225"/>
      <c r="J862" s="225"/>
      <c r="K862" s="225"/>
      <c r="L862" s="225"/>
      <c r="M862" s="224"/>
      <c r="N862" s="225"/>
      <c r="O862" s="225"/>
      <c r="P862" s="225"/>
      <c r="Q862" s="225"/>
      <c r="R862" s="225"/>
      <c r="S862" s="225"/>
      <c r="T862" s="225"/>
      <c r="U862" s="225"/>
      <c r="V862" s="225"/>
      <c r="W862" s="225"/>
      <c r="X862" s="225"/>
      <c r="Y862" s="225"/>
      <c r="Z862" s="225"/>
    </row>
    <row r="863" spans="1:26" ht="15.75" customHeight="1">
      <c r="A863" s="224"/>
      <c r="B863" s="225"/>
      <c r="C863" s="225"/>
      <c r="D863" s="224"/>
      <c r="E863" s="225"/>
      <c r="F863" s="225"/>
      <c r="G863" s="225"/>
      <c r="H863" s="225"/>
      <c r="I863" s="225"/>
      <c r="J863" s="225"/>
      <c r="K863" s="225"/>
      <c r="L863" s="225"/>
      <c r="M863" s="224"/>
      <c r="N863" s="225"/>
      <c r="O863" s="225"/>
      <c r="P863" s="225"/>
      <c r="Q863" s="225"/>
      <c r="R863" s="225"/>
      <c r="S863" s="225"/>
      <c r="T863" s="225"/>
      <c r="U863" s="225"/>
      <c r="V863" s="225"/>
      <c r="W863" s="225"/>
      <c r="X863" s="225"/>
      <c r="Y863" s="225"/>
      <c r="Z863" s="225"/>
    </row>
    <row r="864" spans="1:26" ht="15.75" customHeight="1">
      <c r="A864" s="224"/>
      <c r="B864" s="225"/>
      <c r="C864" s="225"/>
      <c r="D864" s="224"/>
      <c r="E864" s="225"/>
      <c r="F864" s="225"/>
      <c r="G864" s="225"/>
      <c r="H864" s="225"/>
      <c r="I864" s="225"/>
      <c r="J864" s="225"/>
      <c r="K864" s="225"/>
      <c r="L864" s="225"/>
      <c r="M864" s="224"/>
      <c r="N864" s="225"/>
      <c r="O864" s="225"/>
      <c r="P864" s="225"/>
      <c r="Q864" s="225"/>
      <c r="R864" s="225"/>
      <c r="S864" s="225"/>
      <c r="T864" s="225"/>
      <c r="U864" s="225"/>
      <c r="V864" s="225"/>
      <c r="W864" s="225"/>
      <c r="X864" s="225"/>
      <c r="Y864" s="225"/>
      <c r="Z864" s="225"/>
    </row>
    <row r="865" spans="1:26" ht="15.75" customHeight="1">
      <c r="A865" s="224"/>
      <c r="B865" s="225"/>
      <c r="C865" s="225"/>
      <c r="D865" s="224"/>
      <c r="E865" s="225"/>
      <c r="F865" s="225"/>
      <c r="G865" s="225"/>
      <c r="H865" s="225"/>
      <c r="I865" s="225"/>
      <c r="J865" s="225"/>
      <c r="K865" s="225"/>
      <c r="L865" s="225"/>
      <c r="M865" s="224"/>
      <c r="N865" s="225"/>
      <c r="O865" s="225"/>
      <c r="P865" s="225"/>
      <c r="Q865" s="225"/>
      <c r="R865" s="225"/>
      <c r="S865" s="225"/>
      <c r="T865" s="225"/>
      <c r="U865" s="225"/>
      <c r="V865" s="225"/>
      <c r="W865" s="225"/>
      <c r="X865" s="225"/>
      <c r="Y865" s="225"/>
      <c r="Z865" s="225"/>
    </row>
    <row r="866" spans="1:26" ht="15.75" customHeight="1">
      <c r="A866" s="224"/>
      <c r="B866" s="225"/>
      <c r="C866" s="225"/>
      <c r="D866" s="224"/>
      <c r="E866" s="225"/>
      <c r="F866" s="225"/>
      <c r="G866" s="225"/>
      <c r="H866" s="225"/>
      <c r="I866" s="225"/>
      <c r="J866" s="225"/>
      <c r="K866" s="225"/>
      <c r="L866" s="225"/>
      <c r="M866" s="224"/>
      <c r="N866" s="225"/>
      <c r="O866" s="225"/>
      <c r="P866" s="225"/>
      <c r="Q866" s="225"/>
      <c r="R866" s="225"/>
      <c r="S866" s="225"/>
      <c r="T866" s="225"/>
      <c r="U866" s="225"/>
      <c r="V866" s="225"/>
      <c r="W866" s="225"/>
      <c r="X866" s="225"/>
      <c r="Y866" s="225"/>
      <c r="Z866" s="225"/>
    </row>
    <row r="867" spans="1:26" ht="15.75" customHeight="1">
      <c r="A867" s="224"/>
      <c r="B867" s="225"/>
      <c r="C867" s="225"/>
      <c r="D867" s="224"/>
      <c r="E867" s="225"/>
      <c r="F867" s="225"/>
      <c r="G867" s="225"/>
      <c r="H867" s="225"/>
      <c r="I867" s="225"/>
      <c r="J867" s="225"/>
      <c r="K867" s="225"/>
      <c r="L867" s="225"/>
      <c r="M867" s="224"/>
      <c r="N867" s="225"/>
      <c r="O867" s="225"/>
      <c r="P867" s="225"/>
      <c r="Q867" s="225"/>
      <c r="R867" s="225"/>
      <c r="S867" s="225"/>
      <c r="T867" s="225"/>
      <c r="U867" s="225"/>
      <c r="V867" s="225"/>
      <c r="W867" s="225"/>
      <c r="X867" s="225"/>
      <c r="Y867" s="225"/>
      <c r="Z867" s="225"/>
    </row>
    <row r="868" spans="1:26" ht="15.75" customHeight="1">
      <c r="A868" s="224"/>
      <c r="B868" s="225"/>
      <c r="C868" s="225"/>
      <c r="D868" s="224"/>
      <c r="E868" s="225"/>
      <c r="F868" s="225"/>
      <c r="G868" s="225"/>
      <c r="H868" s="225"/>
      <c r="I868" s="225"/>
      <c r="J868" s="225"/>
      <c r="K868" s="225"/>
      <c r="L868" s="225"/>
      <c r="M868" s="224"/>
      <c r="N868" s="225"/>
      <c r="O868" s="225"/>
      <c r="P868" s="225"/>
      <c r="Q868" s="225"/>
      <c r="R868" s="225"/>
      <c r="S868" s="225"/>
      <c r="T868" s="225"/>
      <c r="U868" s="225"/>
      <c r="V868" s="225"/>
      <c r="W868" s="225"/>
      <c r="X868" s="225"/>
      <c r="Y868" s="225"/>
      <c r="Z868" s="225"/>
    </row>
    <row r="869" spans="1:26" ht="15.75" customHeight="1">
      <c r="A869" s="224"/>
      <c r="B869" s="225"/>
      <c r="C869" s="225"/>
      <c r="D869" s="224"/>
      <c r="E869" s="225"/>
      <c r="F869" s="225"/>
      <c r="G869" s="225"/>
      <c r="H869" s="225"/>
      <c r="I869" s="225"/>
      <c r="J869" s="225"/>
      <c r="K869" s="225"/>
      <c r="L869" s="225"/>
      <c r="M869" s="224"/>
      <c r="N869" s="225"/>
      <c r="O869" s="225"/>
      <c r="P869" s="225"/>
      <c r="Q869" s="225"/>
      <c r="R869" s="225"/>
      <c r="S869" s="225"/>
      <c r="T869" s="225"/>
      <c r="U869" s="225"/>
      <c r="V869" s="225"/>
      <c r="W869" s="225"/>
      <c r="X869" s="225"/>
      <c r="Y869" s="225"/>
      <c r="Z869" s="225"/>
    </row>
    <row r="870" spans="1:26" ht="15.75" customHeight="1">
      <c r="A870" s="224"/>
      <c r="B870" s="225"/>
      <c r="C870" s="225"/>
      <c r="D870" s="224"/>
      <c r="E870" s="225"/>
      <c r="F870" s="225"/>
      <c r="G870" s="225"/>
      <c r="H870" s="225"/>
      <c r="I870" s="225"/>
      <c r="J870" s="225"/>
      <c r="K870" s="225"/>
      <c r="L870" s="225"/>
      <c r="M870" s="224"/>
      <c r="N870" s="225"/>
      <c r="O870" s="225"/>
      <c r="P870" s="225"/>
      <c r="Q870" s="225"/>
      <c r="R870" s="225"/>
      <c r="S870" s="225"/>
      <c r="T870" s="225"/>
      <c r="U870" s="225"/>
      <c r="V870" s="225"/>
      <c r="W870" s="225"/>
      <c r="X870" s="225"/>
      <c r="Y870" s="225"/>
      <c r="Z870" s="225"/>
    </row>
    <row r="871" spans="1:26" ht="15.75" customHeight="1">
      <c r="A871" s="224"/>
      <c r="B871" s="225"/>
      <c r="C871" s="225"/>
      <c r="D871" s="224"/>
      <c r="E871" s="225"/>
      <c r="F871" s="225"/>
      <c r="G871" s="225"/>
      <c r="H871" s="225"/>
      <c r="I871" s="225"/>
      <c r="J871" s="225"/>
      <c r="K871" s="225"/>
      <c r="L871" s="225"/>
      <c r="M871" s="224"/>
      <c r="N871" s="225"/>
      <c r="O871" s="225"/>
      <c r="P871" s="225"/>
      <c r="Q871" s="225"/>
      <c r="R871" s="225"/>
      <c r="S871" s="225"/>
      <c r="T871" s="225"/>
      <c r="U871" s="225"/>
      <c r="V871" s="225"/>
      <c r="W871" s="225"/>
      <c r="X871" s="225"/>
      <c r="Y871" s="225"/>
      <c r="Z871" s="225"/>
    </row>
    <row r="872" spans="1:26" ht="15.75" customHeight="1">
      <c r="A872" s="224"/>
      <c r="B872" s="225"/>
      <c r="C872" s="225"/>
      <c r="D872" s="224"/>
      <c r="E872" s="225"/>
      <c r="F872" s="225"/>
      <c r="G872" s="225"/>
      <c r="H872" s="225"/>
      <c r="I872" s="225"/>
      <c r="J872" s="225"/>
      <c r="K872" s="225"/>
      <c r="L872" s="225"/>
      <c r="M872" s="224"/>
      <c r="N872" s="225"/>
      <c r="O872" s="225"/>
      <c r="P872" s="225"/>
      <c r="Q872" s="225"/>
      <c r="R872" s="225"/>
      <c r="S872" s="225"/>
      <c r="T872" s="225"/>
      <c r="U872" s="225"/>
      <c r="V872" s="225"/>
      <c r="W872" s="225"/>
      <c r="X872" s="225"/>
      <c r="Y872" s="225"/>
      <c r="Z872" s="225"/>
    </row>
    <row r="873" spans="1:26" ht="15.75" customHeight="1">
      <c r="A873" s="224"/>
      <c r="B873" s="225"/>
      <c r="C873" s="225"/>
      <c r="D873" s="224"/>
      <c r="E873" s="225"/>
      <c r="F873" s="225"/>
      <c r="G873" s="225"/>
      <c r="H873" s="225"/>
      <c r="I873" s="225"/>
      <c r="J873" s="225"/>
      <c r="K873" s="225"/>
      <c r="L873" s="225"/>
      <c r="M873" s="224"/>
      <c r="N873" s="225"/>
      <c r="O873" s="225"/>
      <c r="P873" s="225"/>
      <c r="Q873" s="225"/>
      <c r="R873" s="225"/>
      <c r="S873" s="225"/>
      <c r="T873" s="225"/>
      <c r="U873" s="225"/>
      <c r="V873" s="225"/>
      <c r="W873" s="225"/>
      <c r="X873" s="225"/>
      <c r="Y873" s="225"/>
      <c r="Z873" s="225"/>
    </row>
    <row r="874" spans="1:26" ht="15.75" customHeight="1">
      <c r="A874" s="224"/>
      <c r="B874" s="225"/>
      <c r="C874" s="225"/>
      <c r="D874" s="224"/>
      <c r="E874" s="225"/>
      <c r="F874" s="225"/>
      <c r="G874" s="225"/>
      <c r="H874" s="225"/>
      <c r="I874" s="225"/>
      <c r="J874" s="225"/>
      <c r="K874" s="225"/>
      <c r="L874" s="225"/>
      <c r="M874" s="224"/>
      <c r="N874" s="225"/>
      <c r="O874" s="225"/>
      <c r="P874" s="225"/>
      <c r="Q874" s="225"/>
      <c r="R874" s="225"/>
      <c r="S874" s="225"/>
      <c r="T874" s="225"/>
      <c r="U874" s="225"/>
      <c r="V874" s="225"/>
      <c r="W874" s="225"/>
      <c r="X874" s="225"/>
      <c r="Y874" s="225"/>
      <c r="Z874" s="225"/>
    </row>
    <row r="875" spans="1:26" ht="15.75" customHeight="1">
      <c r="A875" s="224"/>
      <c r="B875" s="225"/>
      <c r="C875" s="225"/>
      <c r="D875" s="224"/>
      <c r="E875" s="225"/>
      <c r="F875" s="225"/>
      <c r="G875" s="225"/>
      <c r="H875" s="225"/>
      <c r="I875" s="225"/>
      <c r="J875" s="225"/>
      <c r="K875" s="225"/>
      <c r="L875" s="225"/>
      <c r="M875" s="224"/>
      <c r="N875" s="225"/>
      <c r="O875" s="225"/>
      <c r="P875" s="225"/>
      <c r="Q875" s="225"/>
      <c r="R875" s="225"/>
      <c r="S875" s="225"/>
      <c r="T875" s="225"/>
      <c r="U875" s="225"/>
      <c r="V875" s="225"/>
      <c r="W875" s="225"/>
      <c r="X875" s="225"/>
      <c r="Y875" s="225"/>
      <c r="Z875" s="225"/>
    </row>
    <row r="876" spans="1:26" ht="15.75" customHeight="1">
      <c r="A876" s="224"/>
      <c r="B876" s="225"/>
      <c r="C876" s="225"/>
      <c r="D876" s="224"/>
      <c r="E876" s="225"/>
      <c r="F876" s="225"/>
      <c r="G876" s="225"/>
      <c r="H876" s="225"/>
      <c r="I876" s="225"/>
      <c r="J876" s="225"/>
      <c r="K876" s="225"/>
      <c r="L876" s="225"/>
      <c r="M876" s="224"/>
      <c r="N876" s="225"/>
      <c r="O876" s="225"/>
      <c r="P876" s="225"/>
      <c r="Q876" s="225"/>
      <c r="R876" s="225"/>
      <c r="S876" s="225"/>
      <c r="T876" s="225"/>
      <c r="U876" s="225"/>
      <c r="V876" s="225"/>
      <c r="W876" s="225"/>
      <c r="X876" s="225"/>
      <c r="Y876" s="225"/>
      <c r="Z876" s="225"/>
    </row>
    <row r="877" spans="1:26" ht="15.75" customHeight="1">
      <c r="A877" s="224"/>
      <c r="B877" s="225"/>
      <c r="C877" s="225"/>
      <c r="D877" s="224"/>
      <c r="E877" s="225"/>
      <c r="F877" s="225"/>
      <c r="G877" s="225"/>
      <c r="H877" s="225"/>
      <c r="I877" s="225"/>
      <c r="J877" s="225"/>
      <c r="K877" s="225"/>
      <c r="L877" s="225"/>
      <c r="M877" s="224"/>
      <c r="N877" s="225"/>
      <c r="O877" s="225"/>
      <c r="P877" s="225"/>
      <c r="Q877" s="225"/>
      <c r="R877" s="225"/>
      <c r="S877" s="225"/>
      <c r="T877" s="225"/>
      <c r="U877" s="225"/>
      <c r="V877" s="225"/>
      <c r="W877" s="225"/>
      <c r="X877" s="225"/>
      <c r="Y877" s="225"/>
      <c r="Z877" s="225"/>
    </row>
    <row r="878" spans="1:26" ht="15.75" customHeight="1">
      <c r="A878" s="224"/>
      <c r="B878" s="225"/>
      <c r="C878" s="225"/>
      <c r="D878" s="224"/>
      <c r="E878" s="225"/>
      <c r="F878" s="225"/>
      <c r="G878" s="225"/>
      <c r="H878" s="225"/>
      <c r="I878" s="225"/>
      <c r="J878" s="225"/>
      <c r="K878" s="225"/>
      <c r="L878" s="225"/>
      <c r="M878" s="224"/>
      <c r="N878" s="225"/>
      <c r="O878" s="225"/>
      <c r="P878" s="225"/>
      <c r="Q878" s="225"/>
      <c r="R878" s="225"/>
      <c r="S878" s="225"/>
      <c r="T878" s="225"/>
      <c r="U878" s="225"/>
      <c r="V878" s="225"/>
      <c r="W878" s="225"/>
      <c r="X878" s="225"/>
      <c r="Y878" s="225"/>
      <c r="Z878" s="225"/>
    </row>
    <row r="879" spans="1:26" ht="15.75" customHeight="1">
      <c r="A879" s="224"/>
      <c r="B879" s="225"/>
      <c r="C879" s="225"/>
      <c r="D879" s="224"/>
      <c r="E879" s="225"/>
      <c r="F879" s="225"/>
      <c r="G879" s="225"/>
      <c r="H879" s="225"/>
      <c r="I879" s="225"/>
      <c r="J879" s="225"/>
      <c r="K879" s="225"/>
      <c r="L879" s="225"/>
      <c r="M879" s="224"/>
      <c r="N879" s="225"/>
      <c r="O879" s="225"/>
      <c r="P879" s="225"/>
      <c r="Q879" s="225"/>
      <c r="R879" s="225"/>
      <c r="S879" s="225"/>
      <c r="T879" s="225"/>
      <c r="U879" s="225"/>
      <c r="V879" s="225"/>
      <c r="W879" s="225"/>
      <c r="X879" s="225"/>
      <c r="Y879" s="225"/>
      <c r="Z879" s="225"/>
    </row>
    <row r="880" spans="1:26" ht="15.75" customHeight="1">
      <c r="A880" s="224"/>
      <c r="B880" s="225"/>
      <c r="C880" s="225"/>
      <c r="D880" s="224"/>
      <c r="E880" s="225"/>
      <c r="F880" s="225"/>
      <c r="G880" s="225"/>
      <c r="H880" s="225"/>
      <c r="I880" s="225"/>
      <c r="J880" s="225"/>
      <c r="K880" s="225"/>
      <c r="L880" s="225"/>
      <c r="M880" s="224"/>
      <c r="N880" s="225"/>
      <c r="O880" s="225"/>
      <c r="P880" s="225"/>
      <c r="Q880" s="225"/>
      <c r="R880" s="225"/>
      <c r="S880" s="225"/>
      <c r="T880" s="225"/>
      <c r="U880" s="225"/>
      <c r="V880" s="225"/>
      <c r="W880" s="225"/>
      <c r="X880" s="225"/>
      <c r="Y880" s="225"/>
      <c r="Z880" s="225"/>
    </row>
    <row r="881" spans="1:26" ht="15.75" customHeight="1">
      <c r="A881" s="224"/>
      <c r="B881" s="225"/>
      <c r="C881" s="225"/>
      <c r="D881" s="224"/>
      <c r="E881" s="225"/>
      <c r="F881" s="225"/>
      <c r="G881" s="225"/>
      <c r="H881" s="225"/>
      <c r="I881" s="225"/>
      <c r="J881" s="225"/>
      <c r="K881" s="225"/>
      <c r="L881" s="225"/>
      <c r="M881" s="224"/>
      <c r="N881" s="225"/>
      <c r="O881" s="225"/>
      <c r="P881" s="225"/>
      <c r="Q881" s="225"/>
      <c r="R881" s="225"/>
      <c r="S881" s="225"/>
      <c r="T881" s="225"/>
      <c r="U881" s="225"/>
      <c r="V881" s="225"/>
      <c r="W881" s="225"/>
      <c r="X881" s="225"/>
      <c r="Y881" s="225"/>
      <c r="Z881" s="225"/>
    </row>
    <row r="882" spans="1:26" ht="15.75" customHeight="1">
      <c r="A882" s="224"/>
      <c r="B882" s="225"/>
      <c r="C882" s="225"/>
      <c r="D882" s="224"/>
      <c r="E882" s="225"/>
      <c r="F882" s="225"/>
      <c r="G882" s="225"/>
      <c r="H882" s="225"/>
      <c r="I882" s="225"/>
      <c r="J882" s="225"/>
      <c r="K882" s="225"/>
      <c r="L882" s="225"/>
      <c r="M882" s="224"/>
      <c r="N882" s="225"/>
      <c r="O882" s="225"/>
      <c r="P882" s="225"/>
      <c r="Q882" s="225"/>
      <c r="R882" s="225"/>
      <c r="S882" s="225"/>
      <c r="T882" s="225"/>
      <c r="U882" s="225"/>
      <c r="V882" s="225"/>
      <c r="W882" s="225"/>
      <c r="X882" s="225"/>
      <c r="Y882" s="225"/>
      <c r="Z882" s="225"/>
    </row>
    <row r="883" spans="1:26" ht="15.75" customHeight="1">
      <c r="A883" s="224"/>
      <c r="B883" s="225"/>
      <c r="C883" s="225"/>
      <c r="D883" s="224"/>
      <c r="E883" s="225"/>
      <c r="F883" s="225"/>
      <c r="G883" s="225"/>
      <c r="H883" s="225"/>
      <c r="I883" s="225"/>
      <c r="J883" s="225"/>
      <c r="K883" s="225"/>
      <c r="L883" s="225"/>
      <c r="M883" s="224"/>
      <c r="N883" s="225"/>
      <c r="O883" s="225"/>
      <c r="P883" s="225"/>
      <c r="Q883" s="225"/>
      <c r="R883" s="225"/>
      <c r="S883" s="225"/>
      <c r="T883" s="225"/>
      <c r="U883" s="225"/>
      <c r="V883" s="225"/>
      <c r="W883" s="225"/>
      <c r="X883" s="225"/>
      <c r="Y883" s="225"/>
      <c r="Z883" s="225"/>
    </row>
    <row r="884" spans="1:26" ht="15.75" customHeight="1">
      <c r="A884" s="224"/>
      <c r="B884" s="225"/>
      <c r="C884" s="225"/>
      <c r="D884" s="224"/>
      <c r="E884" s="225"/>
      <c r="F884" s="225"/>
      <c r="G884" s="225"/>
      <c r="H884" s="225"/>
      <c r="I884" s="225"/>
      <c r="J884" s="225"/>
      <c r="K884" s="225"/>
      <c r="L884" s="225"/>
      <c r="M884" s="224"/>
      <c r="N884" s="225"/>
      <c r="O884" s="225"/>
      <c r="P884" s="225"/>
      <c r="Q884" s="225"/>
      <c r="R884" s="225"/>
      <c r="S884" s="225"/>
      <c r="T884" s="225"/>
      <c r="U884" s="225"/>
      <c r="V884" s="225"/>
      <c r="W884" s="225"/>
      <c r="X884" s="225"/>
      <c r="Y884" s="225"/>
      <c r="Z884" s="225"/>
    </row>
    <row r="885" spans="1:26" ht="15.75" customHeight="1">
      <c r="A885" s="224"/>
      <c r="B885" s="225"/>
      <c r="C885" s="225"/>
      <c r="D885" s="224"/>
      <c r="E885" s="225"/>
      <c r="F885" s="225"/>
      <c r="G885" s="225"/>
      <c r="H885" s="225"/>
      <c r="I885" s="225"/>
      <c r="J885" s="225"/>
      <c r="K885" s="225"/>
      <c r="L885" s="225"/>
      <c r="M885" s="224"/>
      <c r="N885" s="225"/>
      <c r="O885" s="225"/>
      <c r="P885" s="225"/>
      <c r="Q885" s="225"/>
      <c r="R885" s="225"/>
      <c r="S885" s="225"/>
      <c r="T885" s="225"/>
      <c r="U885" s="225"/>
      <c r="V885" s="225"/>
      <c r="W885" s="225"/>
      <c r="X885" s="225"/>
      <c r="Y885" s="225"/>
      <c r="Z885" s="225"/>
    </row>
    <row r="886" spans="1:26" ht="15.75" customHeight="1">
      <c r="A886" s="224"/>
      <c r="B886" s="225"/>
      <c r="C886" s="225"/>
      <c r="D886" s="224"/>
      <c r="E886" s="225"/>
      <c r="F886" s="225"/>
      <c r="G886" s="225"/>
      <c r="H886" s="225"/>
      <c r="I886" s="225"/>
      <c r="J886" s="225"/>
      <c r="K886" s="225"/>
      <c r="L886" s="225"/>
      <c r="M886" s="224"/>
      <c r="N886" s="225"/>
      <c r="O886" s="225"/>
      <c r="P886" s="225"/>
      <c r="Q886" s="225"/>
      <c r="R886" s="225"/>
      <c r="S886" s="225"/>
      <c r="T886" s="225"/>
      <c r="U886" s="225"/>
      <c r="V886" s="225"/>
      <c r="W886" s="225"/>
      <c r="X886" s="225"/>
      <c r="Y886" s="225"/>
      <c r="Z886" s="225"/>
    </row>
    <row r="887" spans="1:26" ht="15.75" customHeight="1">
      <c r="A887" s="224"/>
      <c r="B887" s="225"/>
      <c r="C887" s="225"/>
      <c r="D887" s="224"/>
      <c r="E887" s="225"/>
      <c r="F887" s="225"/>
      <c r="G887" s="225"/>
      <c r="H887" s="225"/>
      <c r="I887" s="225"/>
      <c r="J887" s="225"/>
      <c r="K887" s="225"/>
      <c r="L887" s="225"/>
      <c r="M887" s="224"/>
      <c r="N887" s="225"/>
      <c r="O887" s="225"/>
      <c r="P887" s="225"/>
      <c r="Q887" s="225"/>
      <c r="R887" s="225"/>
      <c r="S887" s="225"/>
      <c r="T887" s="225"/>
      <c r="U887" s="225"/>
      <c r="V887" s="225"/>
      <c r="W887" s="225"/>
      <c r="X887" s="225"/>
      <c r="Y887" s="225"/>
      <c r="Z887" s="225"/>
    </row>
    <row r="888" spans="1:26" ht="15.75" customHeight="1">
      <c r="A888" s="224"/>
      <c r="B888" s="225"/>
      <c r="C888" s="225"/>
      <c r="D888" s="224"/>
      <c r="E888" s="225"/>
      <c r="F888" s="225"/>
      <c r="G888" s="225"/>
      <c r="H888" s="225"/>
      <c r="I888" s="225"/>
      <c r="J888" s="225"/>
      <c r="K888" s="225"/>
      <c r="L888" s="225"/>
      <c r="M888" s="224"/>
      <c r="N888" s="225"/>
      <c r="O888" s="225"/>
      <c r="P888" s="225"/>
      <c r="Q888" s="225"/>
      <c r="R888" s="225"/>
      <c r="S888" s="225"/>
      <c r="T888" s="225"/>
      <c r="U888" s="225"/>
      <c r="V888" s="225"/>
      <c r="W888" s="225"/>
      <c r="X888" s="225"/>
      <c r="Y888" s="225"/>
      <c r="Z888" s="225"/>
    </row>
    <row r="889" spans="1:26" ht="15.75" customHeight="1">
      <c r="A889" s="224"/>
      <c r="B889" s="225"/>
      <c r="C889" s="225"/>
      <c r="D889" s="224"/>
      <c r="E889" s="225"/>
      <c r="F889" s="225"/>
      <c r="G889" s="225"/>
      <c r="H889" s="225"/>
      <c r="I889" s="225"/>
      <c r="J889" s="225"/>
      <c r="K889" s="225"/>
      <c r="L889" s="225"/>
      <c r="M889" s="224"/>
      <c r="N889" s="225"/>
      <c r="O889" s="225"/>
      <c r="P889" s="225"/>
      <c r="Q889" s="225"/>
      <c r="R889" s="225"/>
      <c r="S889" s="225"/>
      <c r="T889" s="225"/>
      <c r="U889" s="225"/>
      <c r="V889" s="225"/>
      <c r="W889" s="225"/>
      <c r="X889" s="225"/>
      <c r="Y889" s="225"/>
      <c r="Z889" s="225"/>
    </row>
    <row r="890" spans="1:26" ht="15.75" customHeight="1">
      <c r="A890" s="224"/>
      <c r="B890" s="225"/>
      <c r="C890" s="225"/>
      <c r="D890" s="224"/>
      <c r="E890" s="225"/>
      <c r="F890" s="225"/>
      <c r="G890" s="225"/>
      <c r="H890" s="225"/>
      <c r="I890" s="225"/>
      <c r="J890" s="225"/>
      <c r="K890" s="225"/>
      <c r="L890" s="225"/>
      <c r="M890" s="224"/>
      <c r="N890" s="225"/>
      <c r="O890" s="225"/>
      <c r="P890" s="225"/>
      <c r="Q890" s="225"/>
      <c r="R890" s="225"/>
      <c r="S890" s="225"/>
      <c r="T890" s="225"/>
      <c r="U890" s="225"/>
      <c r="V890" s="225"/>
      <c r="W890" s="225"/>
      <c r="X890" s="225"/>
      <c r="Y890" s="225"/>
      <c r="Z890" s="225"/>
    </row>
    <row r="891" spans="1:26" ht="15.75" customHeight="1">
      <c r="A891" s="224"/>
      <c r="B891" s="225"/>
      <c r="C891" s="225"/>
      <c r="D891" s="224"/>
      <c r="E891" s="225"/>
      <c r="F891" s="225"/>
      <c r="G891" s="225"/>
      <c r="H891" s="225"/>
      <c r="I891" s="225"/>
      <c r="J891" s="225"/>
      <c r="K891" s="225"/>
      <c r="L891" s="225"/>
      <c r="M891" s="224"/>
      <c r="N891" s="225"/>
      <c r="O891" s="225"/>
      <c r="P891" s="225"/>
      <c r="Q891" s="225"/>
      <c r="R891" s="225"/>
      <c r="S891" s="225"/>
      <c r="T891" s="225"/>
      <c r="U891" s="225"/>
      <c r="V891" s="225"/>
      <c r="W891" s="225"/>
      <c r="X891" s="225"/>
      <c r="Y891" s="225"/>
      <c r="Z891" s="225"/>
    </row>
    <row r="892" spans="1:26" ht="15.75" customHeight="1">
      <c r="A892" s="224"/>
      <c r="B892" s="225"/>
      <c r="C892" s="225"/>
      <c r="D892" s="224"/>
      <c r="E892" s="225"/>
      <c r="F892" s="225"/>
      <c r="G892" s="225"/>
      <c r="H892" s="225"/>
      <c r="I892" s="225"/>
      <c r="J892" s="225"/>
      <c r="K892" s="225"/>
      <c r="L892" s="225"/>
      <c r="M892" s="224"/>
      <c r="N892" s="225"/>
      <c r="O892" s="225"/>
      <c r="P892" s="225"/>
      <c r="Q892" s="225"/>
      <c r="R892" s="225"/>
      <c r="S892" s="225"/>
      <c r="T892" s="225"/>
      <c r="U892" s="225"/>
      <c r="V892" s="225"/>
      <c r="W892" s="225"/>
      <c r="X892" s="225"/>
      <c r="Y892" s="225"/>
      <c r="Z892" s="225"/>
    </row>
    <row r="893" spans="1:26" ht="15.75" customHeight="1">
      <c r="A893" s="224"/>
      <c r="B893" s="225"/>
      <c r="C893" s="225"/>
      <c r="D893" s="224"/>
      <c r="E893" s="225"/>
      <c r="F893" s="225"/>
      <c r="G893" s="225"/>
      <c r="H893" s="225"/>
      <c r="I893" s="225"/>
      <c r="J893" s="225"/>
      <c r="K893" s="225"/>
      <c r="L893" s="225"/>
      <c r="M893" s="224"/>
      <c r="N893" s="225"/>
      <c r="O893" s="225"/>
      <c r="P893" s="225"/>
      <c r="Q893" s="225"/>
      <c r="R893" s="225"/>
      <c r="S893" s="225"/>
      <c r="T893" s="225"/>
      <c r="U893" s="225"/>
      <c r="V893" s="225"/>
      <c r="W893" s="225"/>
      <c r="X893" s="225"/>
      <c r="Y893" s="225"/>
      <c r="Z893" s="225"/>
    </row>
    <row r="894" spans="1:26" ht="15.75" customHeight="1">
      <c r="A894" s="224"/>
      <c r="B894" s="225"/>
      <c r="C894" s="225"/>
      <c r="D894" s="224"/>
      <c r="E894" s="225"/>
      <c r="F894" s="225"/>
      <c r="G894" s="225"/>
      <c r="H894" s="225"/>
      <c r="I894" s="225"/>
      <c r="J894" s="225"/>
      <c r="K894" s="225"/>
      <c r="L894" s="225"/>
      <c r="M894" s="224"/>
      <c r="N894" s="225"/>
      <c r="O894" s="225"/>
      <c r="P894" s="225"/>
      <c r="Q894" s="225"/>
      <c r="R894" s="225"/>
      <c r="S894" s="225"/>
      <c r="T894" s="225"/>
      <c r="U894" s="225"/>
      <c r="V894" s="225"/>
      <c r="W894" s="225"/>
      <c r="X894" s="225"/>
      <c r="Y894" s="225"/>
      <c r="Z894" s="225"/>
    </row>
    <row r="895" spans="1:26" ht="15.75" customHeight="1">
      <c r="A895" s="224"/>
      <c r="B895" s="225"/>
      <c r="C895" s="225"/>
      <c r="D895" s="224"/>
      <c r="E895" s="225"/>
      <c r="F895" s="225"/>
      <c r="G895" s="225"/>
      <c r="H895" s="225"/>
      <c r="I895" s="225"/>
      <c r="J895" s="225"/>
      <c r="K895" s="225"/>
      <c r="L895" s="225"/>
      <c r="M895" s="224"/>
      <c r="N895" s="225"/>
      <c r="O895" s="225"/>
      <c r="P895" s="225"/>
      <c r="Q895" s="225"/>
      <c r="R895" s="225"/>
      <c r="S895" s="225"/>
      <c r="T895" s="225"/>
      <c r="U895" s="225"/>
      <c r="V895" s="225"/>
      <c r="W895" s="225"/>
      <c r="X895" s="225"/>
      <c r="Y895" s="225"/>
      <c r="Z895" s="225"/>
    </row>
    <row r="896" spans="1:26" ht="15.75" customHeight="1">
      <c r="A896" s="224"/>
      <c r="B896" s="225"/>
      <c r="C896" s="225"/>
      <c r="D896" s="224"/>
      <c r="E896" s="225"/>
      <c r="F896" s="225"/>
      <c r="G896" s="225"/>
      <c r="H896" s="225"/>
      <c r="I896" s="225"/>
      <c r="J896" s="225"/>
      <c r="K896" s="225"/>
      <c r="L896" s="225"/>
      <c r="M896" s="224"/>
      <c r="N896" s="225"/>
      <c r="O896" s="225"/>
      <c r="P896" s="225"/>
      <c r="Q896" s="225"/>
      <c r="R896" s="225"/>
      <c r="S896" s="225"/>
      <c r="T896" s="225"/>
      <c r="U896" s="225"/>
      <c r="V896" s="225"/>
      <c r="W896" s="225"/>
      <c r="X896" s="225"/>
      <c r="Y896" s="225"/>
      <c r="Z896" s="225"/>
    </row>
    <row r="897" spans="1:26" ht="15.75" customHeight="1">
      <c r="A897" s="224"/>
      <c r="B897" s="225"/>
      <c r="C897" s="225"/>
      <c r="D897" s="224"/>
      <c r="E897" s="225"/>
      <c r="F897" s="225"/>
      <c r="G897" s="225"/>
      <c r="H897" s="225"/>
      <c r="I897" s="225"/>
      <c r="J897" s="225"/>
      <c r="K897" s="225"/>
      <c r="L897" s="225"/>
      <c r="M897" s="224"/>
      <c r="N897" s="225"/>
      <c r="O897" s="225"/>
      <c r="P897" s="225"/>
      <c r="Q897" s="225"/>
      <c r="R897" s="225"/>
      <c r="S897" s="225"/>
      <c r="T897" s="225"/>
      <c r="U897" s="225"/>
      <c r="V897" s="225"/>
      <c r="W897" s="225"/>
      <c r="X897" s="225"/>
      <c r="Y897" s="225"/>
      <c r="Z897" s="225"/>
    </row>
    <row r="898" spans="1:26" ht="15.75" customHeight="1">
      <c r="A898" s="224"/>
      <c r="B898" s="225"/>
      <c r="C898" s="225"/>
      <c r="D898" s="224"/>
      <c r="E898" s="225"/>
      <c r="F898" s="225"/>
      <c r="G898" s="225"/>
      <c r="H898" s="225"/>
      <c r="I898" s="225"/>
      <c r="J898" s="225"/>
      <c r="K898" s="225"/>
      <c r="L898" s="225"/>
      <c r="M898" s="224"/>
      <c r="N898" s="225"/>
      <c r="O898" s="225"/>
      <c r="P898" s="225"/>
      <c r="Q898" s="225"/>
      <c r="R898" s="225"/>
      <c r="S898" s="225"/>
      <c r="T898" s="225"/>
      <c r="U898" s="225"/>
      <c r="V898" s="225"/>
      <c r="W898" s="225"/>
      <c r="X898" s="225"/>
      <c r="Y898" s="225"/>
      <c r="Z898" s="225"/>
    </row>
    <row r="899" spans="1:26" ht="15.75" customHeight="1">
      <c r="A899" s="224"/>
      <c r="B899" s="225"/>
      <c r="C899" s="225"/>
      <c r="D899" s="224"/>
      <c r="E899" s="225"/>
      <c r="F899" s="225"/>
      <c r="G899" s="225"/>
      <c r="H899" s="225"/>
      <c r="I899" s="225"/>
      <c r="J899" s="225"/>
      <c r="K899" s="225"/>
      <c r="L899" s="225"/>
      <c r="M899" s="224"/>
      <c r="N899" s="225"/>
      <c r="O899" s="225"/>
      <c r="P899" s="225"/>
      <c r="Q899" s="225"/>
      <c r="R899" s="225"/>
      <c r="S899" s="225"/>
      <c r="T899" s="225"/>
      <c r="U899" s="225"/>
      <c r="V899" s="225"/>
      <c r="W899" s="225"/>
      <c r="X899" s="225"/>
      <c r="Y899" s="225"/>
      <c r="Z899" s="225"/>
    </row>
    <row r="900" spans="1:26" ht="15.75" customHeight="1">
      <c r="A900" s="224"/>
      <c r="B900" s="225"/>
      <c r="C900" s="225"/>
      <c r="D900" s="224"/>
      <c r="E900" s="225"/>
      <c r="F900" s="225"/>
      <c r="G900" s="225"/>
      <c r="H900" s="225"/>
      <c r="I900" s="225"/>
      <c r="J900" s="225"/>
      <c r="K900" s="225"/>
      <c r="L900" s="225"/>
      <c r="M900" s="224"/>
      <c r="N900" s="225"/>
      <c r="O900" s="225"/>
      <c r="P900" s="225"/>
      <c r="Q900" s="225"/>
      <c r="R900" s="225"/>
      <c r="S900" s="225"/>
      <c r="T900" s="225"/>
      <c r="U900" s="225"/>
      <c r="V900" s="225"/>
      <c r="W900" s="225"/>
      <c r="X900" s="225"/>
      <c r="Y900" s="225"/>
      <c r="Z900" s="225"/>
    </row>
    <row r="901" spans="1:26" ht="15.75" customHeight="1">
      <c r="A901" s="224"/>
      <c r="B901" s="225"/>
      <c r="C901" s="225"/>
      <c r="D901" s="224"/>
      <c r="E901" s="225"/>
      <c r="F901" s="225"/>
      <c r="G901" s="225"/>
      <c r="H901" s="225"/>
      <c r="I901" s="225"/>
      <c r="J901" s="225"/>
      <c r="K901" s="225"/>
      <c r="L901" s="225"/>
      <c r="M901" s="224"/>
      <c r="N901" s="225"/>
      <c r="O901" s="225"/>
      <c r="P901" s="225"/>
      <c r="Q901" s="225"/>
      <c r="R901" s="225"/>
      <c r="S901" s="225"/>
      <c r="T901" s="225"/>
      <c r="U901" s="225"/>
      <c r="V901" s="225"/>
      <c r="W901" s="225"/>
      <c r="X901" s="225"/>
      <c r="Y901" s="225"/>
      <c r="Z901" s="225"/>
    </row>
    <row r="902" spans="1:26" ht="15.75" customHeight="1">
      <c r="A902" s="224"/>
      <c r="B902" s="225"/>
      <c r="C902" s="225"/>
      <c r="D902" s="224"/>
      <c r="E902" s="225"/>
      <c r="F902" s="225"/>
      <c r="G902" s="225"/>
      <c r="H902" s="225"/>
      <c r="I902" s="225"/>
      <c r="J902" s="225"/>
      <c r="K902" s="225"/>
      <c r="L902" s="225"/>
      <c r="M902" s="224"/>
      <c r="N902" s="225"/>
      <c r="O902" s="225"/>
      <c r="P902" s="225"/>
      <c r="Q902" s="225"/>
      <c r="R902" s="225"/>
      <c r="S902" s="225"/>
      <c r="T902" s="225"/>
      <c r="U902" s="225"/>
      <c r="V902" s="225"/>
      <c r="W902" s="225"/>
      <c r="X902" s="225"/>
      <c r="Y902" s="225"/>
      <c r="Z902" s="225"/>
    </row>
    <row r="903" spans="1:26" ht="15.75" customHeight="1">
      <c r="A903" s="224"/>
      <c r="B903" s="225"/>
      <c r="C903" s="225"/>
      <c r="D903" s="224"/>
      <c r="E903" s="225"/>
      <c r="F903" s="225"/>
      <c r="G903" s="225"/>
      <c r="H903" s="225"/>
      <c r="I903" s="225"/>
      <c r="J903" s="225"/>
      <c r="K903" s="225"/>
      <c r="L903" s="225"/>
      <c r="M903" s="224"/>
      <c r="N903" s="225"/>
      <c r="O903" s="225"/>
      <c r="P903" s="225"/>
      <c r="Q903" s="225"/>
      <c r="R903" s="225"/>
      <c r="S903" s="225"/>
      <c r="T903" s="225"/>
      <c r="U903" s="225"/>
      <c r="V903" s="225"/>
      <c r="W903" s="225"/>
      <c r="X903" s="225"/>
      <c r="Y903" s="225"/>
      <c r="Z903" s="225"/>
    </row>
    <row r="904" spans="1:26" ht="15.75" customHeight="1">
      <c r="A904" s="224"/>
      <c r="B904" s="225"/>
      <c r="C904" s="225"/>
      <c r="D904" s="224"/>
      <c r="E904" s="225"/>
      <c r="F904" s="225"/>
      <c r="G904" s="225"/>
      <c r="H904" s="225"/>
      <c r="I904" s="225"/>
      <c r="J904" s="225"/>
      <c r="K904" s="225"/>
      <c r="L904" s="225"/>
      <c r="M904" s="224"/>
      <c r="N904" s="225"/>
      <c r="O904" s="225"/>
      <c r="P904" s="225"/>
      <c r="Q904" s="225"/>
      <c r="R904" s="225"/>
      <c r="S904" s="225"/>
      <c r="T904" s="225"/>
      <c r="U904" s="225"/>
      <c r="V904" s="225"/>
      <c r="W904" s="225"/>
      <c r="X904" s="225"/>
      <c r="Y904" s="225"/>
      <c r="Z904" s="225"/>
    </row>
    <row r="905" spans="1:26" ht="15.75" customHeight="1">
      <c r="A905" s="224"/>
      <c r="B905" s="225"/>
      <c r="C905" s="225"/>
      <c r="D905" s="224"/>
      <c r="E905" s="225"/>
      <c r="F905" s="225"/>
      <c r="G905" s="225"/>
      <c r="H905" s="225"/>
      <c r="I905" s="225"/>
      <c r="J905" s="225"/>
      <c r="K905" s="225"/>
      <c r="L905" s="225"/>
      <c r="M905" s="224"/>
      <c r="N905" s="225"/>
      <c r="O905" s="225"/>
      <c r="P905" s="225"/>
      <c r="Q905" s="225"/>
      <c r="R905" s="225"/>
      <c r="S905" s="225"/>
      <c r="T905" s="225"/>
      <c r="U905" s="225"/>
      <c r="V905" s="225"/>
      <c r="W905" s="225"/>
      <c r="X905" s="225"/>
      <c r="Y905" s="225"/>
      <c r="Z905" s="225"/>
    </row>
    <row r="906" spans="1:26" ht="15.75" customHeight="1">
      <c r="A906" s="224"/>
      <c r="B906" s="225"/>
      <c r="C906" s="225"/>
      <c r="D906" s="224"/>
      <c r="E906" s="225"/>
      <c r="F906" s="225"/>
      <c r="G906" s="225"/>
      <c r="H906" s="225"/>
      <c r="I906" s="225"/>
      <c r="J906" s="225"/>
      <c r="K906" s="225"/>
      <c r="L906" s="225"/>
      <c r="M906" s="224"/>
      <c r="N906" s="225"/>
      <c r="O906" s="225"/>
      <c r="P906" s="225"/>
      <c r="Q906" s="225"/>
      <c r="R906" s="225"/>
      <c r="S906" s="225"/>
      <c r="T906" s="225"/>
      <c r="U906" s="225"/>
      <c r="V906" s="225"/>
      <c r="W906" s="225"/>
      <c r="X906" s="225"/>
      <c r="Y906" s="225"/>
      <c r="Z906" s="225"/>
    </row>
    <row r="907" spans="1:26" ht="15.75" customHeight="1">
      <c r="A907" s="224"/>
      <c r="B907" s="225"/>
      <c r="C907" s="225"/>
      <c r="D907" s="224"/>
      <c r="E907" s="225"/>
      <c r="F907" s="225"/>
      <c r="G907" s="225"/>
      <c r="H907" s="225"/>
      <c r="I907" s="225"/>
      <c r="J907" s="225"/>
      <c r="K907" s="225"/>
      <c r="L907" s="225"/>
      <c r="M907" s="224"/>
      <c r="N907" s="225"/>
      <c r="O907" s="225"/>
      <c r="P907" s="225"/>
      <c r="Q907" s="225"/>
      <c r="R907" s="225"/>
      <c r="S907" s="225"/>
      <c r="T907" s="225"/>
      <c r="U907" s="225"/>
      <c r="V907" s="225"/>
      <c r="W907" s="225"/>
      <c r="X907" s="225"/>
      <c r="Y907" s="225"/>
      <c r="Z907" s="225"/>
    </row>
    <row r="908" spans="1:26" ht="15.75" customHeight="1">
      <c r="A908" s="224"/>
      <c r="B908" s="225"/>
      <c r="C908" s="225"/>
      <c r="D908" s="224"/>
      <c r="E908" s="225"/>
      <c r="F908" s="225"/>
      <c r="G908" s="225"/>
      <c r="H908" s="225"/>
      <c r="I908" s="225"/>
      <c r="J908" s="225"/>
      <c r="K908" s="225"/>
      <c r="L908" s="225"/>
      <c r="M908" s="224"/>
      <c r="N908" s="225"/>
      <c r="O908" s="225"/>
      <c r="P908" s="225"/>
      <c r="Q908" s="225"/>
      <c r="R908" s="225"/>
      <c r="S908" s="225"/>
      <c r="T908" s="225"/>
      <c r="U908" s="225"/>
      <c r="V908" s="225"/>
      <c r="W908" s="225"/>
      <c r="X908" s="225"/>
      <c r="Y908" s="225"/>
      <c r="Z908" s="225"/>
    </row>
    <row r="909" spans="1:26" ht="15.75" customHeight="1">
      <c r="A909" s="224"/>
      <c r="B909" s="225"/>
      <c r="C909" s="225"/>
      <c r="D909" s="224"/>
      <c r="E909" s="225"/>
      <c r="F909" s="225"/>
      <c r="G909" s="225"/>
      <c r="H909" s="225"/>
      <c r="I909" s="225"/>
      <c r="J909" s="225"/>
      <c r="K909" s="225"/>
      <c r="L909" s="225"/>
      <c r="M909" s="224"/>
      <c r="N909" s="225"/>
      <c r="O909" s="225"/>
      <c r="P909" s="225"/>
      <c r="Q909" s="225"/>
      <c r="R909" s="225"/>
      <c r="S909" s="225"/>
      <c r="T909" s="225"/>
      <c r="U909" s="225"/>
      <c r="V909" s="225"/>
      <c r="W909" s="225"/>
      <c r="X909" s="225"/>
      <c r="Y909" s="225"/>
      <c r="Z909" s="225"/>
    </row>
    <row r="910" spans="1:26" ht="15.75" customHeight="1">
      <c r="A910" s="224"/>
      <c r="B910" s="225"/>
      <c r="C910" s="225"/>
      <c r="D910" s="224"/>
      <c r="E910" s="225"/>
      <c r="F910" s="225"/>
      <c r="G910" s="225"/>
      <c r="H910" s="225"/>
      <c r="I910" s="225"/>
      <c r="J910" s="225"/>
      <c r="K910" s="225"/>
      <c r="L910" s="225"/>
      <c r="M910" s="224"/>
      <c r="N910" s="225"/>
      <c r="O910" s="225"/>
      <c r="P910" s="225"/>
      <c r="Q910" s="225"/>
      <c r="R910" s="225"/>
      <c r="S910" s="225"/>
      <c r="T910" s="225"/>
      <c r="U910" s="225"/>
      <c r="V910" s="225"/>
      <c r="W910" s="225"/>
      <c r="X910" s="225"/>
      <c r="Y910" s="225"/>
      <c r="Z910" s="225"/>
    </row>
    <row r="911" spans="1:26" ht="15.75" customHeight="1">
      <c r="A911" s="224"/>
      <c r="B911" s="225"/>
      <c r="C911" s="225"/>
      <c r="D911" s="224"/>
      <c r="E911" s="225"/>
      <c r="F911" s="225"/>
      <c r="G911" s="225"/>
      <c r="H911" s="225"/>
      <c r="I911" s="225"/>
      <c r="J911" s="225"/>
      <c r="K911" s="225"/>
      <c r="L911" s="225"/>
      <c r="M911" s="224"/>
      <c r="N911" s="225"/>
      <c r="O911" s="225"/>
      <c r="P911" s="225"/>
      <c r="Q911" s="225"/>
      <c r="R911" s="225"/>
      <c r="S911" s="225"/>
      <c r="T911" s="225"/>
      <c r="U911" s="225"/>
      <c r="V911" s="225"/>
      <c r="W911" s="225"/>
      <c r="X911" s="225"/>
      <c r="Y911" s="225"/>
      <c r="Z911" s="225"/>
    </row>
    <row r="912" spans="1:26" ht="15.75" customHeight="1">
      <c r="A912" s="224"/>
      <c r="B912" s="225"/>
      <c r="C912" s="225"/>
      <c r="D912" s="224"/>
      <c r="E912" s="225"/>
      <c r="F912" s="225"/>
      <c r="G912" s="225"/>
      <c r="H912" s="225"/>
      <c r="I912" s="225"/>
      <c r="J912" s="225"/>
      <c r="K912" s="225"/>
      <c r="L912" s="225"/>
      <c r="M912" s="224"/>
      <c r="N912" s="225"/>
      <c r="O912" s="225"/>
      <c r="P912" s="225"/>
      <c r="Q912" s="225"/>
      <c r="R912" s="225"/>
      <c r="S912" s="225"/>
      <c r="T912" s="225"/>
      <c r="U912" s="225"/>
      <c r="V912" s="225"/>
      <c r="W912" s="225"/>
      <c r="X912" s="225"/>
      <c r="Y912" s="225"/>
      <c r="Z912" s="225"/>
    </row>
    <row r="913" spans="1:26" ht="15.75" customHeight="1">
      <c r="A913" s="224"/>
      <c r="B913" s="225"/>
      <c r="C913" s="225"/>
      <c r="D913" s="224"/>
      <c r="E913" s="225"/>
      <c r="F913" s="225"/>
      <c r="G913" s="225"/>
      <c r="H913" s="225"/>
      <c r="I913" s="225"/>
      <c r="J913" s="225"/>
      <c r="K913" s="225"/>
      <c r="L913" s="225"/>
      <c r="M913" s="224"/>
      <c r="N913" s="225"/>
      <c r="O913" s="225"/>
      <c r="P913" s="225"/>
      <c r="Q913" s="225"/>
      <c r="R913" s="225"/>
      <c r="S913" s="225"/>
      <c r="T913" s="225"/>
      <c r="U913" s="225"/>
      <c r="V913" s="225"/>
      <c r="W913" s="225"/>
      <c r="X913" s="225"/>
      <c r="Y913" s="225"/>
      <c r="Z913" s="225"/>
    </row>
    <row r="914" spans="1:26" ht="15.75" customHeight="1">
      <c r="A914" s="224"/>
      <c r="B914" s="225"/>
      <c r="C914" s="225"/>
      <c r="D914" s="224"/>
      <c r="E914" s="225"/>
      <c r="F914" s="225"/>
      <c r="G914" s="225"/>
      <c r="H914" s="225"/>
      <c r="I914" s="225"/>
      <c r="J914" s="225"/>
      <c r="K914" s="225"/>
      <c r="L914" s="225"/>
      <c r="M914" s="224"/>
      <c r="N914" s="225"/>
      <c r="O914" s="225"/>
      <c r="P914" s="225"/>
      <c r="Q914" s="225"/>
      <c r="R914" s="225"/>
      <c r="S914" s="225"/>
      <c r="T914" s="225"/>
      <c r="U914" s="225"/>
      <c r="V914" s="225"/>
      <c r="W914" s="225"/>
      <c r="X914" s="225"/>
      <c r="Y914" s="225"/>
      <c r="Z914" s="225"/>
    </row>
    <row r="915" spans="1:26" ht="15.75" customHeight="1">
      <c r="A915" s="224"/>
      <c r="B915" s="225"/>
      <c r="C915" s="225"/>
      <c r="D915" s="224"/>
      <c r="E915" s="225"/>
      <c r="F915" s="225"/>
      <c r="G915" s="225"/>
      <c r="H915" s="225"/>
      <c r="I915" s="225"/>
      <c r="J915" s="225"/>
      <c r="K915" s="225"/>
      <c r="L915" s="225"/>
      <c r="M915" s="224"/>
      <c r="N915" s="225"/>
      <c r="O915" s="225"/>
      <c r="P915" s="225"/>
      <c r="Q915" s="225"/>
      <c r="R915" s="225"/>
      <c r="S915" s="225"/>
      <c r="T915" s="225"/>
      <c r="U915" s="225"/>
      <c r="V915" s="225"/>
      <c r="W915" s="225"/>
      <c r="X915" s="225"/>
      <c r="Y915" s="225"/>
      <c r="Z915" s="225"/>
    </row>
    <row r="916" spans="1:26" ht="15.75" customHeight="1">
      <c r="A916" s="224"/>
      <c r="B916" s="225"/>
      <c r="C916" s="225"/>
      <c r="D916" s="224"/>
      <c r="E916" s="225"/>
      <c r="F916" s="225"/>
      <c r="G916" s="225"/>
      <c r="H916" s="225"/>
      <c r="I916" s="225"/>
      <c r="J916" s="225"/>
      <c r="K916" s="225"/>
      <c r="L916" s="225"/>
      <c r="M916" s="224"/>
      <c r="N916" s="225"/>
      <c r="O916" s="225"/>
      <c r="P916" s="225"/>
      <c r="Q916" s="225"/>
      <c r="R916" s="225"/>
      <c r="S916" s="225"/>
      <c r="T916" s="225"/>
      <c r="U916" s="225"/>
      <c r="V916" s="225"/>
      <c r="W916" s="225"/>
      <c r="X916" s="225"/>
      <c r="Y916" s="225"/>
      <c r="Z916" s="225"/>
    </row>
    <row r="917" spans="1:26" ht="15.75" customHeight="1">
      <c r="A917" s="224"/>
      <c r="B917" s="225"/>
      <c r="C917" s="225"/>
      <c r="D917" s="224"/>
      <c r="E917" s="225"/>
      <c r="F917" s="225"/>
      <c r="G917" s="225"/>
      <c r="H917" s="225"/>
      <c r="I917" s="225"/>
      <c r="J917" s="225"/>
      <c r="K917" s="225"/>
      <c r="L917" s="225"/>
      <c r="M917" s="224"/>
      <c r="N917" s="225"/>
      <c r="O917" s="225"/>
      <c r="P917" s="225"/>
      <c r="Q917" s="225"/>
      <c r="R917" s="225"/>
      <c r="S917" s="225"/>
      <c r="T917" s="225"/>
      <c r="U917" s="225"/>
      <c r="V917" s="225"/>
      <c r="W917" s="225"/>
      <c r="X917" s="225"/>
      <c r="Y917" s="225"/>
      <c r="Z917" s="225"/>
    </row>
    <row r="918" spans="1:26" ht="15.75" customHeight="1">
      <c r="A918" s="224"/>
      <c r="B918" s="225"/>
      <c r="C918" s="225"/>
      <c r="D918" s="224"/>
      <c r="E918" s="225"/>
      <c r="F918" s="225"/>
      <c r="G918" s="225"/>
      <c r="H918" s="225"/>
      <c r="I918" s="225"/>
      <c r="J918" s="225"/>
      <c r="K918" s="225"/>
      <c r="L918" s="225"/>
      <c r="M918" s="224"/>
      <c r="N918" s="225"/>
      <c r="O918" s="225"/>
      <c r="P918" s="225"/>
      <c r="Q918" s="225"/>
      <c r="R918" s="225"/>
      <c r="S918" s="225"/>
      <c r="T918" s="225"/>
      <c r="U918" s="225"/>
      <c r="V918" s="225"/>
      <c r="W918" s="225"/>
      <c r="X918" s="225"/>
      <c r="Y918" s="225"/>
      <c r="Z918" s="225"/>
    </row>
    <row r="919" spans="1:26" ht="15.75" customHeight="1">
      <c r="A919" s="224"/>
      <c r="B919" s="225"/>
      <c r="C919" s="225"/>
      <c r="D919" s="224"/>
      <c r="E919" s="225"/>
      <c r="F919" s="225"/>
      <c r="G919" s="225"/>
      <c r="H919" s="225"/>
      <c r="I919" s="225"/>
      <c r="J919" s="225"/>
      <c r="K919" s="225"/>
      <c r="L919" s="225"/>
      <c r="M919" s="224"/>
      <c r="N919" s="225"/>
      <c r="O919" s="225"/>
      <c r="P919" s="225"/>
      <c r="Q919" s="225"/>
      <c r="R919" s="225"/>
      <c r="S919" s="225"/>
      <c r="T919" s="225"/>
      <c r="U919" s="225"/>
      <c r="V919" s="225"/>
      <c r="W919" s="225"/>
      <c r="X919" s="225"/>
      <c r="Y919" s="225"/>
      <c r="Z919" s="225"/>
    </row>
    <row r="920" spans="1:26" ht="15.75" customHeight="1">
      <c r="A920" s="224"/>
      <c r="B920" s="225"/>
      <c r="C920" s="225"/>
      <c r="D920" s="224"/>
      <c r="E920" s="225"/>
      <c r="F920" s="225"/>
      <c r="G920" s="225"/>
      <c r="H920" s="225"/>
      <c r="I920" s="225"/>
      <c r="J920" s="225"/>
      <c r="K920" s="225"/>
      <c r="L920" s="225"/>
      <c r="M920" s="224"/>
      <c r="N920" s="225"/>
      <c r="O920" s="225"/>
      <c r="P920" s="225"/>
      <c r="Q920" s="225"/>
      <c r="R920" s="225"/>
      <c r="S920" s="225"/>
      <c r="T920" s="225"/>
      <c r="U920" s="225"/>
      <c r="V920" s="225"/>
      <c r="W920" s="225"/>
      <c r="X920" s="225"/>
      <c r="Y920" s="225"/>
      <c r="Z920" s="225"/>
    </row>
    <row r="921" spans="1:26" ht="15.75" customHeight="1">
      <c r="A921" s="224"/>
      <c r="B921" s="225"/>
      <c r="C921" s="225"/>
      <c r="D921" s="224"/>
      <c r="E921" s="225"/>
      <c r="F921" s="225"/>
      <c r="G921" s="225"/>
      <c r="H921" s="225"/>
      <c r="I921" s="225"/>
      <c r="J921" s="225"/>
      <c r="K921" s="225"/>
      <c r="L921" s="225"/>
      <c r="M921" s="224"/>
      <c r="N921" s="225"/>
      <c r="O921" s="225"/>
      <c r="P921" s="225"/>
      <c r="Q921" s="225"/>
      <c r="R921" s="225"/>
      <c r="S921" s="225"/>
      <c r="T921" s="225"/>
      <c r="U921" s="225"/>
      <c r="V921" s="225"/>
      <c r="W921" s="225"/>
      <c r="X921" s="225"/>
      <c r="Y921" s="225"/>
      <c r="Z921" s="225"/>
    </row>
    <row r="922" spans="1:26" ht="15.75" customHeight="1">
      <c r="A922" s="224"/>
      <c r="B922" s="225"/>
      <c r="C922" s="225"/>
      <c r="D922" s="224"/>
      <c r="E922" s="225"/>
      <c r="F922" s="225"/>
      <c r="G922" s="225"/>
      <c r="H922" s="225"/>
      <c r="I922" s="225"/>
      <c r="J922" s="225"/>
      <c r="K922" s="225"/>
      <c r="L922" s="225"/>
      <c r="M922" s="224"/>
      <c r="N922" s="225"/>
      <c r="O922" s="225"/>
      <c r="P922" s="225"/>
      <c r="Q922" s="225"/>
      <c r="R922" s="225"/>
      <c r="S922" s="225"/>
      <c r="T922" s="225"/>
      <c r="U922" s="225"/>
      <c r="V922" s="225"/>
      <c r="W922" s="225"/>
      <c r="X922" s="225"/>
      <c r="Y922" s="225"/>
      <c r="Z922" s="225"/>
    </row>
    <row r="923" spans="1:26" ht="15.75" customHeight="1">
      <c r="A923" s="224"/>
      <c r="B923" s="225"/>
      <c r="C923" s="225"/>
      <c r="D923" s="224"/>
      <c r="E923" s="225"/>
      <c r="F923" s="225"/>
      <c r="G923" s="225"/>
      <c r="H923" s="225"/>
      <c r="I923" s="225"/>
      <c r="J923" s="225"/>
      <c r="K923" s="225"/>
      <c r="L923" s="225"/>
      <c r="M923" s="224"/>
      <c r="N923" s="225"/>
      <c r="O923" s="225"/>
      <c r="P923" s="225"/>
      <c r="Q923" s="225"/>
      <c r="R923" s="225"/>
      <c r="S923" s="225"/>
      <c r="T923" s="225"/>
      <c r="U923" s="225"/>
      <c r="V923" s="225"/>
      <c r="W923" s="225"/>
      <c r="X923" s="225"/>
      <c r="Y923" s="225"/>
      <c r="Z923" s="225"/>
    </row>
    <row r="924" spans="1:26" ht="15.75" customHeight="1">
      <c r="A924" s="224"/>
      <c r="B924" s="225"/>
      <c r="C924" s="225"/>
      <c r="D924" s="224"/>
      <c r="E924" s="225"/>
      <c r="F924" s="225"/>
      <c r="G924" s="225"/>
      <c r="H924" s="225"/>
      <c r="I924" s="225"/>
      <c r="J924" s="225"/>
      <c r="K924" s="225"/>
      <c r="L924" s="225"/>
      <c r="M924" s="224"/>
      <c r="N924" s="225"/>
      <c r="O924" s="225"/>
      <c r="P924" s="225"/>
      <c r="Q924" s="225"/>
      <c r="R924" s="225"/>
      <c r="S924" s="225"/>
      <c r="T924" s="225"/>
      <c r="U924" s="225"/>
      <c r="V924" s="225"/>
      <c r="W924" s="225"/>
      <c r="X924" s="225"/>
      <c r="Y924" s="225"/>
      <c r="Z924" s="225"/>
    </row>
    <row r="925" spans="1:26" ht="15.75" customHeight="1">
      <c r="A925" s="224"/>
      <c r="B925" s="225"/>
      <c r="C925" s="225"/>
      <c r="D925" s="224"/>
      <c r="E925" s="225"/>
      <c r="F925" s="225"/>
      <c r="G925" s="225"/>
      <c r="H925" s="225"/>
      <c r="I925" s="225"/>
      <c r="J925" s="225"/>
      <c r="K925" s="225"/>
      <c r="L925" s="225"/>
      <c r="M925" s="224"/>
      <c r="N925" s="225"/>
      <c r="O925" s="225"/>
      <c r="P925" s="225"/>
      <c r="Q925" s="225"/>
      <c r="R925" s="225"/>
      <c r="S925" s="225"/>
      <c r="T925" s="225"/>
      <c r="U925" s="225"/>
      <c r="V925" s="225"/>
      <c r="W925" s="225"/>
      <c r="X925" s="225"/>
      <c r="Y925" s="225"/>
      <c r="Z925" s="225"/>
    </row>
    <row r="926" spans="1:26" ht="15.75" customHeight="1">
      <c r="A926" s="224"/>
      <c r="B926" s="225"/>
      <c r="C926" s="225"/>
      <c r="D926" s="224"/>
      <c r="E926" s="225"/>
      <c r="F926" s="225"/>
      <c r="G926" s="225"/>
      <c r="H926" s="225"/>
      <c r="I926" s="225"/>
      <c r="J926" s="225"/>
      <c r="K926" s="225"/>
      <c r="L926" s="225"/>
      <c r="M926" s="224"/>
      <c r="N926" s="225"/>
      <c r="O926" s="225"/>
      <c r="P926" s="225"/>
      <c r="Q926" s="225"/>
      <c r="R926" s="225"/>
      <c r="S926" s="225"/>
      <c r="T926" s="225"/>
      <c r="U926" s="225"/>
      <c r="V926" s="225"/>
      <c r="W926" s="225"/>
      <c r="X926" s="225"/>
      <c r="Y926" s="225"/>
      <c r="Z926" s="225"/>
    </row>
    <row r="927" spans="1:26" ht="15.75" customHeight="1">
      <c r="A927" s="224"/>
      <c r="B927" s="225"/>
      <c r="C927" s="225"/>
      <c r="D927" s="224"/>
      <c r="E927" s="225"/>
      <c r="F927" s="225"/>
      <c r="G927" s="225"/>
      <c r="H927" s="225"/>
      <c r="I927" s="225"/>
      <c r="J927" s="225"/>
      <c r="K927" s="225"/>
      <c r="L927" s="225"/>
      <c r="M927" s="224"/>
      <c r="N927" s="225"/>
      <c r="O927" s="225"/>
      <c r="P927" s="225"/>
      <c r="Q927" s="225"/>
      <c r="R927" s="225"/>
      <c r="S927" s="225"/>
      <c r="T927" s="225"/>
      <c r="U927" s="225"/>
      <c r="V927" s="225"/>
      <c r="W927" s="225"/>
      <c r="X927" s="225"/>
      <c r="Y927" s="225"/>
      <c r="Z927" s="225"/>
    </row>
    <row r="928" spans="1:26" ht="15.75" customHeight="1">
      <c r="A928" s="224"/>
      <c r="B928" s="225"/>
      <c r="C928" s="225"/>
      <c r="D928" s="224"/>
      <c r="E928" s="225"/>
      <c r="F928" s="225"/>
      <c r="G928" s="225"/>
      <c r="H928" s="225"/>
      <c r="I928" s="225"/>
      <c r="J928" s="225"/>
      <c r="K928" s="225"/>
      <c r="L928" s="225"/>
      <c r="M928" s="224"/>
      <c r="N928" s="225"/>
      <c r="O928" s="225"/>
      <c r="P928" s="225"/>
      <c r="Q928" s="225"/>
      <c r="R928" s="225"/>
      <c r="S928" s="225"/>
      <c r="T928" s="225"/>
      <c r="U928" s="225"/>
      <c r="V928" s="225"/>
      <c r="W928" s="225"/>
      <c r="X928" s="225"/>
      <c r="Y928" s="225"/>
      <c r="Z928" s="225"/>
    </row>
    <row r="929" spans="1:26" ht="15.75" customHeight="1">
      <c r="A929" s="224"/>
      <c r="B929" s="225"/>
      <c r="C929" s="225"/>
      <c r="D929" s="224"/>
      <c r="E929" s="225"/>
      <c r="F929" s="225"/>
      <c r="G929" s="225"/>
      <c r="H929" s="225"/>
      <c r="I929" s="225"/>
      <c r="J929" s="225"/>
      <c r="K929" s="225"/>
      <c r="L929" s="225"/>
      <c r="M929" s="224"/>
      <c r="N929" s="225"/>
      <c r="O929" s="225"/>
      <c r="P929" s="225"/>
      <c r="Q929" s="225"/>
      <c r="R929" s="225"/>
      <c r="S929" s="225"/>
      <c r="T929" s="225"/>
      <c r="U929" s="225"/>
      <c r="V929" s="225"/>
      <c r="W929" s="225"/>
      <c r="X929" s="225"/>
      <c r="Y929" s="225"/>
      <c r="Z929" s="225"/>
    </row>
    <row r="930" spans="1:26" ht="15.75" customHeight="1">
      <c r="A930" s="224"/>
      <c r="B930" s="225"/>
      <c r="C930" s="225"/>
      <c r="D930" s="224"/>
      <c r="E930" s="225"/>
      <c r="F930" s="225"/>
      <c r="G930" s="225"/>
      <c r="H930" s="225"/>
      <c r="I930" s="225"/>
      <c r="J930" s="225"/>
      <c r="K930" s="225"/>
      <c r="L930" s="225"/>
      <c r="M930" s="224"/>
      <c r="N930" s="225"/>
      <c r="O930" s="225"/>
      <c r="P930" s="225"/>
      <c r="Q930" s="225"/>
      <c r="R930" s="225"/>
      <c r="S930" s="225"/>
      <c r="T930" s="225"/>
      <c r="U930" s="225"/>
      <c r="V930" s="225"/>
      <c r="W930" s="225"/>
      <c r="X930" s="225"/>
      <c r="Y930" s="225"/>
      <c r="Z930" s="225"/>
    </row>
    <row r="931" spans="1:26" ht="15.75" customHeight="1">
      <c r="A931" s="224"/>
      <c r="B931" s="225"/>
      <c r="C931" s="225"/>
      <c r="D931" s="224"/>
      <c r="E931" s="225"/>
      <c r="F931" s="225"/>
      <c r="G931" s="225"/>
      <c r="H931" s="225"/>
      <c r="I931" s="225"/>
      <c r="J931" s="225"/>
      <c r="K931" s="225"/>
      <c r="L931" s="225"/>
      <c r="M931" s="224"/>
      <c r="N931" s="225"/>
      <c r="O931" s="225"/>
      <c r="P931" s="225"/>
      <c r="Q931" s="225"/>
      <c r="R931" s="225"/>
      <c r="S931" s="225"/>
      <c r="T931" s="225"/>
      <c r="U931" s="225"/>
      <c r="V931" s="225"/>
      <c r="W931" s="225"/>
      <c r="X931" s="225"/>
      <c r="Y931" s="225"/>
      <c r="Z931" s="225"/>
    </row>
    <row r="932" spans="1:26" ht="15.75" customHeight="1">
      <c r="A932" s="224"/>
      <c r="B932" s="225"/>
      <c r="C932" s="225"/>
      <c r="D932" s="224"/>
      <c r="E932" s="225"/>
      <c r="F932" s="225"/>
      <c r="G932" s="225"/>
      <c r="H932" s="225"/>
      <c r="I932" s="225"/>
      <c r="J932" s="225"/>
      <c r="K932" s="225"/>
      <c r="L932" s="225"/>
      <c r="M932" s="224"/>
      <c r="N932" s="225"/>
      <c r="O932" s="225"/>
      <c r="P932" s="225"/>
      <c r="Q932" s="225"/>
      <c r="R932" s="225"/>
      <c r="S932" s="225"/>
      <c r="T932" s="225"/>
      <c r="U932" s="225"/>
      <c r="V932" s="225"/>
      <c r="W932" s="225"/>
      <c r="X932" s="225"/>
      <c r="Y932" s="225"/>
      <c r="Z932" s="225"/>
    </row>
    <row r="933" spans="1:26" ht="15.75" customHeight="1">
      <c r="A933" s="224"/>
      <c r="B933" s="225"/>
      <c r="C933" s="225"/>
      <c r="D933" s="224"/>
      <c r="E933" s="225"/>
      <c r="F933" s="225"/>
      <c r="G933" s="225"/>
      <c r="H933" s="225"/>
      <c r="I933" s="225"/>
      <c r="J933" s="225"/>
      <c r="K933" s="225"/>
      <c r="L933" s="225"/>
      <c r="M933" s="224"/>
      <c r="N933" s="225"/>
      <c r="O933" s="225"/>
      <c r="P933" s="225"/>
      <c r="Q933" s="225"/>
      <c r="R933" s="225"/>
      <c r="S933" s="225"/>
      <c r="T933" s="225"/>
      <c r="U933" s="225"/>
      <c r="V933" s="225"/>
      <c r="W933" s="225"/>
      <c r="X933" s="225"/>
      <c r="Y933" s="225"/>
      <c r="Z933" s="225"/>
    </row>
    <row r="934" spans="1:26" ht="15.75" customHeight="1">
      <c r="A934" s="224"/>
      <c r="B934" s="225"/>
      <c r="C934" s="225"/>
      <c r="D934" s="224"/>
      <c r="E934" s="225"/>
      <c r="F934" s="225"/>
      <c r="G934" s="225"/>
      <c r="H934" s="225"/>
      <c r="I934" s="225"/>
      <c r="J934" s="225"/>
      <c r="K934" s="225"/>
      <c r="L934" s="225"/>
      <c r="M934" s="224"/>
      <c r="N934" s="225"/>
      <c r="O934" s="225"/>
      <c r="P934" s="225"/>
      <c r="Q934" s="225"/>
      <c r="R934" s="225"/>
      <c r="S934" s="225"/>
      <c r="T934" s="225"/>
      <c r="U934" s="225"/>
      <c r="V934" s="225"/>
      <c r="W934" s="225"/>
      <c r="X934" s="225"/>
      <c r="Y934" s="225"/>
      <c r="Z934" s="225"/>
    </row>
    <row r="935" spans="1:26" ht="15.75" customHeight="1">
      <c r="A935" s="224"/>
      <c r="B935" s="225"/>
      <c r="C935" s="225"/>
      <c r="D935" s="224"/>
      <c r="E935" s="225"/>
      <c r="F935" s="225"/>
      <c r="G935" s="225"/>
      <c r="H935" s="225"/>
      <c r="I935" s="225"/>
      <c r="J935" s="225"/>
      <c r="K935" s="225"/>
      <c r="L935" s="225"/>
      <c r="M935" s="224"/>
      <c r="N935" s="225"/>
      <c r="O935" s="225"/>
      <c r="P935" s="225"/>
      <c r="Q935" s="225"/>
      <c r="R935" s="225"/>
      <c r="S935" s="225"/>
      <c r="T935" s="225"/>
      <c r="U935" s="225"/>
      <c r="V935" s="225"/>
      <c r="W935" s="225"/>
      <c r="X935" s="225"/>
      <c r="Y935" s="225"/>
      <c r="Z935" s="225"/>
    </row>
    <row r="936" spans="1:26" ht="15.75" customHeight="1">
      <c r="A936" s="224"/>
      <c r="B936" s="225"/>
      <c r="C936" s="225"/>
      <c r="D936" s="224"/>
      <c r="E936" s="225"/>
      <c r="F936" s="225"/>
      <c r="G936" s="225"/>
      <c r="H936" s="225"/>
      <c r="I936" s="225"/>
      <c r="J936" s="225"/>
      <c r="K936" s="225"/>
      <c r="L936" s="225"/>
      <c r="M936" s="224"/>
      <c r="N936" s="225"/>
      <c r="O936" s="225"/>
      <c r="P936" s="225"/>
      <c r="Q936" s="225"/>
      <c r="R936" s="225"/>
      <c r="S936" s="225"/>
      <c r="T936" s="225"/>
      <c r="U936" s="225"/>
      <c r="V936" s="225"/>
      <c r="W936" s="225"/>
      <c r="X936" s="225"/>
      <c r="Y936" s="225"/>
      <c r="Z936" s="225"/>
    </row>
    <row r="937" spans="1:26" ht="15.75" customHeight="1">
      <c r="A937" s="224"/>
      <c r="B937" s="225"/>
      <c r="C937" s="225"/>
      <c r="D937" s="224"/>
      <c r="E937" s="225"/>
      <c r="F937" s="225"/>
      <c r="G937" s="225"/>
      <c r="H937" s="225"/>
      <c r="I937" s="225"/>
      <c r="J937" s="225"/>
      <c r="K937" s="225"/>
      <c r="L937" s="225"/>
      <c r="M937" s="224"/>
      <c r="N937" s="225"/>
      <c r="O937" s="225"/>
      <c r="P937" s="225"/>
      <c r="Q937" s="225"/>
      <c r="R937" s="225"/>
      <c r="S937" s="225"/>
      <c r="T937" s="225"/>
      <c r="U937" s="225"/>
      <c r="V937" s="225"/>
      <c r="W937" s="225"/>
      <c r="X937" s="225"/>
      <c r="Y937" s="225"/>
      <c r="Z937" s="225"/>
    </row>
    <row r="938" spans="1:26" ht="15.75" customHeight="1">
      <c r="A938" s="224"/>
      <c r="B938" s="225"/>
      <c r="C938" s="225"/>
      <c r="D938" s="224"/>
      <c r="E938" s="225"/>
      <c r="F938" s="225"/>
      <c r="G938" s="225"/>
      <c r="H938" s="225"/>
      <c r="I938" s="225"/>
      <c r="J938" s="225"/>
      <c r="K938" s="225"/>
      <c r="L938" s="225"/>
      <c r="M938" s="224"/>
      <c r="N938" s="225"/>
      <c r="O938" s="225"/>
      <c r="P938" s="225"/>
      <c r="Q938" s="225"/>
      <c r="R938" s="225"/>
      <c r="S938" s="225"/>
      <c r="T938" s="225"/>
      <c r="U938" s="225"/>
      <c r="V938" s="225"/>
      <c r="W938" s="225"/>
      <c r="X938" s="225"/>
      <c r="Y938" s="225"/>
      <c r="Z938" s="225"/>
    </row>
    <row r="939" spans="1:26" ht="15.75" customHeight="1">
      <c r="A939" s="224"/>
      <c r="B939" s="225"/>
      <c r="C939" s="225"/>
      <c r="D939" s="224"/>
      <c r="E939" s="225"/>
      <c r="F939" s="225"/>
      <c r="G939" s="225"/>
      <c r="H939" s="225"/>
      <c r="I939" s="225"/>
      <c r="J939" s="225"/>
      <c r="K939" s="225"/>
      <c r="L939" s="225"/>
      <c r="M939" s="224"/>
      <c r="N939" s="225"/>
      <c r="O939" s="225"/>
      <c r="P939" s="225"/>
      <c r="Q939" s="225"/>
      <c r="R939" s="225"/>
      <c r="S939" s="225"/>
      <c r="T939" s="225"/>
      <c r="U939" s="225"/>
      <c r="V939" s="225"/>
      <c r="W939" s="225"/>
      <c r="X939" s="225"/>
      <c r="Y939" s="225"/>
      <c r="Z939" s="225"/>
    </row>
    <row r="940" spans="1:26" ht="15.75" customHeight="1">
      <c r="A940" s="224"/>
      <c r="B940" s="225"/>
      <c r="C940" s="225"/>
      <c r="D940" s="224"/>
      <c r="E940" s="225"/>
      <c r="F940" s="225"/>
      <c r="G940" s="225"/>
      <c r="H940" s="225"/>
      <c r="I940" s="225"/>
      <c r="J940" s="225"/>
      <c r="K940" s="225"/>
      <c r="L940" s="225"/>
      <c r="M940" s="224"/>
      <c r="N940" s="225"/>
      <c r="O940" s="225"/>
      <c r="P940" s="225"/>
      <c r="Q940" s="225"/>
      <c r="R940" s="225"/>
      <c r="S940" s="225"/>
      <c r="T940" s="225"/>
      <c r="U940" s="225"/>
      <c r="V940" s="225"/>
      <c r="W940" s="225"/>
      <c r="X940" s="225"/>
      <c r="Y940" s="225"/>
      <c r="Z940" s="225"/>
    </row>
    <row r="941" spans="1:26" ht="15.75" customHeight="1">
      <c r="A941" s="224"/>
      <c r="B941" s="225"/>
      <c r="C941" s="225"/>
      <c r="D941" s="224"/>
      <c r="E941" s="225"/>
      <c r="F941" s="225"/>
      <c r="G941" s="225"/>
      <c r="H941" s="225"/>
      <c r="I941" s="225"/>
      <c r="J941" s="225"/>
      <c r="K941" s="225"/>
      <c r="L941" s="225"/>
      <c r="M941" s="224"/>
      <c r="N941" s="225"/>
      <c r="O941" s="225"/>
      <c r="P941" s="225"/>
      <c r="Q941" s="225"/>
      <c r="R941" s="225"/>
      <c r="S941" s="225"/>
      <c r="T941" s="225"/>
      <c r="U941" s="225"/>
      <c r="V941" s="225"/>
      <c r="W941" s="225"/>
      <c r="X941" s="225"/>
      <c r="Y941" s="225"/>
      <c r="Z941" s="225"/>
    </row>
    <row r="942" spans="1:26" ht="15.75" customHeight="1">
      <c r="A942" s="224"/>
      <c r="B942" s="225"/>
      <c r="C942" s="225"/>
      <c r="D942" s="224"/>
      <c r="E942" s="225"/>
      <c r="F942" s="225"/>
      <c r="G942" s="225"/>
      <c r="H942" s="225"/>
      <c r="I942" s="225"/>
      <c r="J942" s="225"/>
      <c r="K942" s="225"/>
      <c r="L942" s="225"/>
      <c r="M942" s="224"/>
      <c r="N942" s="225"/>
      <c r="O942" s="225"/>
      <c r="P942" s="225"/>
      <c r="Q942" s="225"/>
      <c r="R942" s="225"/>
      <c r="S942" s="225"/>
      <c r="T942" s="225"/>
      <c r="U942" s="225"/>
      <c r="V942" s="225"/>
      <c r="W942" s="225"/>
      <c r="X942" s="225"/>
      <c r="Y942" s="225"/>
      <c r="Z942" s="225"/>
    </row>
    <row r="943" spans="1:26" ht="15.75" customHeight="1">
      <c r="A943" s="224"/>
      <c r="B943" s="225"/>
      <c r="C943" s="225"/>
      <c r="D943" s="224"/>
      <c r="E943" s="225"/>
      <c r="F943" s="225"/>
      <c r="G943" s="225"/>
      <c r="H943" s="225"/>
      <c r="I943" s="225"/>
      <c r="J943" s="225"/>
      <c r="K943" s="225"/>
      <c r="L943" s="225"/>
      <c r="M943" s="224"/>
      <c r="N943" s="225"/>
      <c r="O943" s="225"/>
      <c r="P943" s="225"/>
      <c r="Q943" s="225"/>
      <c r="R943" s="225"/>
      <c r="S943" s="225"/>
      <c r="T943" s="225"/>
      <c r="U943" s="225"/>
      <c r="V943" s="225"/>
      <c r="W943" s="225"/>
      <c r="X943" s="225"/>
      <c r="Y943" s="225"/>
      <c r="Z943" s="225"/>
    </row>
    <row r="944" spans="1:26" ht="15.75" customHeight="1">
      <c r="A944" s="224"/>
      <c r="B944" s="225"/>
      <c r="C944" s="225"/>
      <c r="D944" s="224"/>
      <c r="E944" s="225"/>
      <c r="F944" s="225"/>
      <c r="G944" s="225"/>
      <c r="H944" s="225"/>
      <c r="I944" s="225"/>
      <c r="J944" s="225"/>
      <c r="K944" s="225"/>
      <c r="L944" s="225"/>
      <c r="M944" s="224"/>
      <c r="N944" s="225"/>
      <c r="O944" s="225"/>
      <c r="P944" s="225"/>
      <c r="Q944" s="225"/>
      <c r="R944" s="225"/>
      <c r="S944" s="225"/>
      <c r="T944" s="225"/>
      <c r="U944" s="225"/>
      <c r="V944" s="225"/>
      <c r="W944" s="225"/>
      <c r="X944" s="225"/>
      <c r="Y944" s="225"/>
      <c r="Z944" s="225"/>
    </row>
    <row r="945" spans="1:26" ht="15.75" customHeight="1">
      <c r="A945" s="224"/>
      <c r="B945" s="225"/>
      <c r="C945" s="225"/>
      <c r="D945" s="224"/>
      <c r="E945" s="225"/>
      <c r="F945" s="225"/>
      <c r="G945" s="225"/>
      <c r="H945" s="225"/>
      <c r="I945" s="225"/>
      <c r="J945" s="225"/>
      <c r="K945" s="225"/>
      <c r="L945" s="225"/>
      <c r="M945" s="224"/>
      <c r="N945" s="225"/>
      <c r="O945" s="225"/>
      <c r="P945" s="225"/>
      <c r="Q945" s="225"/>
      <c r="R945" s="225"/>
      <c r="S945" s="225"/>
      <c r="T945" s="225"/>
      <c r="U945" s="225"/>
      <c r="V945" s="225"/>
      <c r="W945" s="225"/>
      <c r="X945" s="225"/>
      <c r="Y945" s="225"/>
      <c r="Z945" s="225"/>
    </row>
    <row r="946" spans="1:26" ht="15.75" customHeight="1">
      <c r="A946" s="224"/>
      <c r="B946" s="225"/>
      <c r="C946" s="225"/>
      <c r="D946" s="224"/>
      <c r="E946" s="225"/>
      <c r="F946" s="225"/>
      <c r="G946" s="225"/>
      <c r="H946" s="225"/>
      <c r="I946" s="225"/>
      <c r="J946" s="225"/>
      <c r="K946" s="225"/>
      <c r="L946" s="225"/>
      <c r="M946" s="224"/>
      <c r="N946" s="225"/>
      <c r="O946" s="225"/>
      <c r="P946" s="225"/>
      <c r="Q946" s="225"/>
      <c r="R946" s="225"/>
      <c r="S946" s="225"/>
      <c r="T946" s="225"/>
      <c r="U946" s="225"/>
      <c r="V946" s="225"/>
      <c r="W946" s="225"/>
      <c r="X946" s="225"/>
      <c r="Y946" s="225"/>
      <c r="Z946" s="225"/>
    </row>
    <row r="947" spans="1:26" ht="15.75" customHeight="1">
      <c r="A947" s="224"/>
      <c r="B947" s="225"/>
      <c r="C947" s="225"/>
      <c r="D947" s="224"/>
      <c r="E947" s="225"/>
      <c r="F947" s="225"/>
      <c r="G947" s="225"/>
      <c r="H947" s="225"/>
      <c r="I947" s="225"/>
      <c r="J947" s="225"/>
      <c r="K947" s="225"/>
      <c r="L947" s="225"/>
      <c r="M947" s="224"/>
      <c r="N947" s="225"/>
      <c r="O947" s="225"/>
      <c r="P947" s="225"/>
      <c r="Q947" s="225"/>
      <c r="R947" s="225"/>
      <c r="S947" s="225"/>
      <c r="T947" s="225"/>
      <c r="U947" s="225"/>
      <c r="V947" s="225"/>
      <c r="W947" s="225"/>
      <c r="X947" s="225"/>
      <c r="Y947" s="225"/>
      <c r="Z947" s="225"/>
    </row>
    <row r="948" spans="1:26" ht="15.75" customHeight="1">
      <c r="A948" s="224"/>
      <c r="B948" s="225"/>
      <c r="C948" s="225"/>
      <c r="D948" s="224"/>
      <c r="E948" s="225"/>
      <c r="F948" s="225"/>
      <c r="G948" s="225"/>
      <c r="H948" s="225"/>
      <c r="I948" s="225"/>
      <c r="J948" s="225"/>
      <c r="K948" s="225"/>
      <c r="L948" s="225"/>
      <c r="M948" s="224"/>
      <c r="N948" s="225"/>
      <c r="O948" s="225"/>
      <c r="P948" s="225"/>
      <c r="Q948" s="225"/>
      <c r="R948" s="225"/>
      <c r="S948" s="225"/>
      <c r="T948" s="225"/>
      <c r="U948" s="225"/>
      <c r="V948" s="225"/>
      <c r="W948" s="225"/>
      <c r="X948" s="225"/>
      <c r="Y948" s="225"/>
      <c r="Z948" s="225"/>
    </row>
    <row r="949" spans="1:26" ht="15.75" customHeight="1">
      <c r="A949" s="224"/>
      <c r="B949" s="225"/>
      <c r="C949" s="225"/>
      <c r="D949" s="224"/>
      <c r="E949" s="225"/>
      <c r="F949" s="225"/>
      <c r="G949" s="225"/>
      <c r="H949" s="225"/>
      <c r="I949" s="225"/>
      <c r="J949" s="225"/>
      <c r="K949" s="225"/>
      <c r="L949" s="225"/>
      <c r="M949" s="224"/>
      <c r="N949" s="225"/>
      <c r="O949" s="225"/>
      <c r="P949" s="225"/>
      <c r="Q949" s="225"/>
      <c r="R949" s="225"/>
      <c r="S949" s="225"/>
      <c r="T949" s="225"/>
      <c r="U949" s="225"/>
      <c r="V949" s="225"/>
      <c r="W949" s="225"/>
      <c r="X949" s="225"/>
      <c r="Y949" s="225"/>
      <c r="Z949" s="225"/>
    </row>
    <row r="950" spans="1:26" ht="15.75" customHeight="1">
      <c r="A950" s="224"/>
      <c r="B950" s="225"/>
      <c r="C950" s="225"/>
      <c r="D950" s="224"/>
      <c r="E950" s="225"/>
      <c r="F950" s="225"/>
      <c r="G950" s="225"/>
      <c r="H950" s="225"/>
      <c r="I950" s="225"/>
      <c r="J950" s="225"/>
      <c r="K950" s="225"/>
      <c r="L950" s="225"/>
      <c r="M950" s="224"/>
      <c r="N950" s="225"/>
      <c r="O950" s="225"/>
      <c r="P950" s="225"/>
      <c r="Q950" s="225"/>
      <c r="R950" s="225"/>
      <c r="S950" s="225"/>
      <c r="T950" s="225"/>
      <c r="U950" s="225"/>
      <c r="V950" s="225"/>
      <c r="W950" s="225"/>
      <c r="X950" s="225"/>
      <c r="Y950" s="225"/>
      <c r="Z950" s="225"/>
    </row>
    <row r="951" spans="1:26" ht="15.75" customHeight="1">
      <c r="A951" s="224"/>
      <c r="B951" s="225"/>
      <c r="C951" s="225"/>
      <c r="D951" s="224"/>
      <c r="E951" s="225"/>
      <c r="F951" s="225"/>
      <c r="G951" s="225"/>
      <c r="H951" s="225"/>
      <c r="I951" s="225"/>
      <c r="J951" s="225"/>
      <c r="K951" s="225"/>
      <c r="L951" s="225"/>
      <c r="M951" s="224"/>
      <c r="N951" s="225"/>
      <c r="O951" s="225"/>
      <c r="P951" s="225"/>
      <c r="Q951" s="225"/>
      <c r="R951" s="225"/>
      <c r="S951" s="225"/>
      <c r="T951" s="225"/>
      <c r="U951" s="225"/>
      <c r="V951" s="225"/>
      <c r="W951" s="225"/>
      <c r="X951" s="225"/>
      <c r="Y951" s="225"/>
      <c r="Z951" s="225"/>
    </row>
    <row r="952" spans="1:26" ht="15.75" customHeight="1">
      <c r="A952" s="224"/>
      <c r="B952" s="225"/>
      <c r="C952" s="225"/>
      <c r="D952" s="224"/>
      <c r="E952" s="225"/>
      <c r="F952" s="225"/>
      <c r="G952" s="225"/>
      <c r="H952" s="225"/>
      <c r="I952" s="225"/>
      <c r="J952" s="225"/>
      <c r="K952" s="225"/>
      <c r="L952" s="225"/>
      <c r="M952" s="224"/>
      <c r="N952" s="225"/>
      <c r="O952" s="225"/>
      <c r="P952" s="225"/>
      <c r="Q952" s="225"/>
      <c r="R952" s="225"/>
      <c r="S952" s="225"/>
      <c r="T952" s="225"/>
      <c r="U952" s="225"/>
      <c r="V952" s="225"/>
      <c r="W952" s="225"/>
      <c r="X952" s="225"/>
      <c r="Y952" s="225"/>
      <c r="Z952" s="225"/>
    </row>
    <row r="953" spans="1:26" ht="15.75" customHeight="1">
      <c r="A953" s="224"/>
      <c r="B953" s="225"/>
      <c r="C953" s="225"/>
      <c r="D953" s="224"/>
      <c r="E953" s="225"/>
      <c r="F953" s="225"/>
      <c r="G953" s="225"/>
      <c r="H953" s="225"/>
      <c r="I953" s="225"/>
      <c r="J953" s="225"/>
      <c r="K953" s="225"/>
      <c r="L953" s="225"/>
      <c r="M953" s="224"/>
      <c r="N953" s="225"/>
      <c r="O953" s="225"/>
      <c r="P953" s="225"/>
      <c r="Q953" s="225"/>
      <c r="R953" s="225"/>
      <c r="S953" s="225"/>
      <c r="T953" s="225"/>
      <c r="U953" s="225"/>
      <c r="V953" s="225"/>
      <c r="W953" s="225"/>
      <c r="X953" s="225"/>
      <c r="Y953" s="225"/>
      <c r="Z953" s="225"/>
    </row>
    <row r="954" spans="1:26" ht="15.75" customHeight="1">
      <c r="A954" s="224"/>
      <c r="B954" s="225"/>
      <c r="C954" s="225"/>
      <c r="D954" s="224"/>
      <c r="E954" s="225"/>
      <c r="F954" s="225"/>
      <c r="G954" s="225"/>
      <c r="H954" s="225"/>
      <c r="I954" s="225"/>
      <c r="J954" s="225"/>
      <c r="K954" s="225"/>
      <c r="L954" s="225"/>
      <c r="M954" s="224"/>
      <c r="N954" s="225"/>
      <c r="O954" s="225"/>
      <c r="P954" s="225"/>
      <c r="Q954" s="225"/>
      <c r="R954" s="225"/>
      <c r="S954" s="225"/>
      <c r="T954" s="225"/>
      <c r="U954" s="225"/>
      <c r="V954" s="225"/>
      <c r="W954" s="225"/>
      <c r="X954" s="225"/>
      <c r="Y954" s="225"/>
      <c r="Z954" s="225"/>
    </row>
    <row r="955" spans="1:26" ht="15.75" customHeight="1">
      <c r="A955" s="224"/>
      <c r="B955" s="225"/>
      <c r="C955" s="225"/>
      <c r="D955" s="224"/>
      <c r="E955" s="225"/>
      <c r="F955" s="225"/>
      <c r="G955" s="225"/>
      <c r="H955" s="225"/>
      <c r="I955" s="225"/>
      <c r="J955" s="225"/>
      <c r="K955" s="225"/>
      <c r="L955" s="225"/>
      <c r="M955" s="224"/>
      <c r="N955" s="225"/>
      <c r="O955" s="225"/>
      <c r="P955" s="225"/>
      <c r="Q955" s="225"/>
      <c r="R955" s="225"/>
      <c r="S955" s="225"/>
      <c r="T955" s="225"/>
      <c r="U955" s="225"/>
      <c r="V955" s="225"/>
      <c r="W955" s="225"/>
      <c r="X955" s="225"/>
      <c r="Y955" s="225"/>
      <c r="Z955" s="225"/>
    </row>
    <row r="956" spans="1:26" ht="15.75" customHeight="1">
      <c r="A956" s="224"/>
      <c r="B956" s="225"/>
      <c r="C956" s="225"/>
      <c r="D956" s="224"/>
      <c r="E956" s="225"/>
      <c r="F956" s="225"/>
      <c r="G956" s="225"/>
      <c r="H956" s="225"/>
      <c r="I956" s="225"/>
      <c r="J956" s="225"/>
      <c r="K956" s="225"/>
      <c r="L956" s="225"/>
      <c r="M956" s="224"/>
      <c r="N956" s="225"/>
      <c r="O956" s="225"/>
      <c r="P956" s="225"/>
      <c r="Q956" s="225"/>
      <c r="R956" s="225"/>
      <c r="S956" s="225"/>
      <c r="T956" s="225"/>
      <c r="U956" s="225"/>
      <c r="V956" s="225"/>
      <c r="W956" s="225"/>
      <c r="X956" s="225"/>
      <c r="Y956" s="225"/>
      <c r="Z956" s="225"/>
    </row>
    <row r="957" spans="1:26" ht="15.75" customHeight="1">
      <c r="A957" s="224"/>
      <c r="B957" s="225"/>
      <c r="C957" s="225"/>
      <c r="D957" s="224"/>
      <c r="E957" s="225"/>
      <c r="F957" s="225"/>
      <c r="G957" s="225"/>
      <c r="H957" s="225"/>
      <c r="I957" s="225"/>
      <c r="J957" s="225"/>
      <c r="K957" s="225"/>
      <c r="L957" s="225"/>
      <c r="M957" s="224"/>
      <c r="N957" s="225"/>
      <c r="O957" s="225"/>
      <c r="P957" s="225"/>
      <c r="Q957" s="225"/>
      <c r="R957" s="225"/>
      <c r="S957" s="225"/>
      <c r="T957" s="225"/>
      <c r="U957" s="225"/>
      <c r="V957" s="225"/>
      <c r="W957" s="225"/>
      <c r="X957" s="225"/>
      <c r="Y957" s="225"/>
      <c r="Z957" s="225"/>
    </row>
    <row r="958" spans="1:26" ht="15.75" customHeight="1">
      <c r="A958" s="224"/>
      <c r="B958" s="225"/>
      <c r="C958" s="225"/>
      <c r="D958" s="224"/>
      <c r="E958" s="225"/>
      <c r="F958" s="225"/>
      <c r="G958" s="225"/>
      <c r="H958" s="225"/>
      <c r="I958" s="225"/>
      <c r="J958" s="225"/>
      <c r="K958" s="225"/>
      <c r="L958" s="225"/>
      <c r="M958" s="224"/>
      <c r="N958" s="225"/>
      <c r="O958" s="225"/>
      <c r="P958" s="225"/>
      <c r="Q958" s="225"/>
      <c r="R958" s="225"/>
      <c r="S958" s="225"/>
      <c r="T958" s="225"/>
      <c r="U958" s="225"/>
      <c r="V958" s="225"/>
      <c r="W958" s="225"/>
      <c r="X958" s="225"/>
      <c r="Y958" s="225"/>
      <c r="Z958" s="225"/>
    </row>
    <row r="959" spans="1:26" ht="15.75" customHeight="1">
      <c r="A959" s="224"/>
      <c r="B959" s="225"/>
      <c r="C959" s="225"/>
      <c r="D959" s="224"/>
      <c r="E959" s="225"/>
      <c r="F959" s="225"/>
      <c r="G959" s="225"/>
      <c r="H959" s="225"/>
      <c r="I959" s="225"/>
      <c r="J959" s="225"/>
      <c r="K959" s="225"/>
      <c r="L959" s="225"/>
      <c r="M959" s="224"/>
      <c r="N959" s="225"/>
      <c r="O959" s="225"/>
      <c r="P959" s="225"/>
      <c r="Q959" s="225"/>
      <c r="R959" s="225"/>
      <c r="S959" s="225"/>
      <c r="T959" s="225"/>
      <c r="U959" s="225"/>
      <c r="V959" s="225"/>
      <c r="W959" s="225"/>
      <c r="X959" s="225"/>
      <c r="Y959" s="225"/>
      <c r="Z959" s="225"/>
    </row>
    <row r="960" spans="1:26" ht="15.75" customHeight="1">
      <c r="A960" s="224"/>
      <c r="B960" s="225"/>
      <c r="C960" s="225"/>
      <c r="D960" s="224"/>
      <c r="E960" s="225"/>
      <c r="F960" s="225"/>
      <c r="G960" s="225"/>
      <c r="H960" s="225"/>
      <c r="I960" s="225"/>
      <c r="J960" s="225"/>
      <c r="K960" s="225"/>
      <c r="L960" s="225"/>
      <c r="M960" s="224"/>
      <c r="N960" s="225"/>
      <c r="O960" s="225"/>
      <c r="P960" s="225"/>
      <c r="Q960" s="225"/>
      <c r="R960" s="225"/>
      <c r="S960" s="225"/>
      <c r="T960" s="225"/>
      <c r="U960" s="225"/>
      <c r="V960" s="225"/>
      <c r="W960" s="225"/>
      <c r="X960" s="225"/>
      <c r="Y960" s="225"/>
      <c r="Z960" s="225"/>
    </row>
    <row r="961" spans="1:26" ht="15.75" customHeight="1">
      <c r="A961" s="224"/>
      <c r="B961" s="225"/>
      <c r="C961" s="225"/>
      <c r="D961" s="224"/>
      <c r="E961" s="225"/>
      <c r="F961" s="225"/>
      <c r="G961" s="225"/>
      <c r="H961" s="225"/>
      <c r="I961" s="225"/>
      <c r="J961" s="225"/>
      <c r="K961" s="225"/>
      <c r="L961" s="225"/>
      <c r="M961" s="224"/>
      <c r="N961" s="225"/>
      <c r="O961" s="225"/>
      <c r="P961" s="225"/>
      <c r="Q961" s="225"/>
      <c r="R961" s="225"/>
      <c r="S961" s="225"/>
      <c r="T961" s="225"/>
      <c r="U961" s="225"/>
      <c r="V961" s="225"/>
      <c r="W961" s="225"/>
      <c r="X961" s="225"/>
      <c r="Y961" s="225"/>
      <c r="Z961" s="225"/>
    </row>
    <row r="962" spans="1:26" ht="15.75" customHeight="1">
      <c r="A962" s="224"/>
      <c r="B962" s="225"/>
      <c r="C962" s="225"/>
      <c r="D962" s="224"/>
      <c r="E962" s="225"/>
      <c r="F962" s="225"/>
      <c r="G962" s="225"/>
      <c r="H962" s="225"/>
      <c r="I962" s="225"/>
      <c r="J962" s="225"/>
      <c r="K962" s="225"/>
      <c r="L962" s="225"/>
      <c r="M962" s="224"/>
      <c r="N962" s="225"/>
      <c r="O962" s="225"/>
      <c r="P962" s="225"/>
      <c r="Q962" s="225"/>
      <c r="R962" s="225"/>
      <c r="S962" s="225"/>
      <c r="T962" s="225"/>
      <c r="U962" s="225"/>
      <c r="V962" s="225"/>
      <c r="W962" s="225"/>
      <c r="X962" s="225"/>
      <c r="Y962" s="225"/>
      <c r="Z962" s="225"/>
    </row>
    <row r="963" spans="1:26" ht="15.75" customHeight="1">
      <c r="A963" s="224"/>
      <c r="B963" s="225"/>
      <c r="C963" s="225"/>
      <c r="D963" s="224"/>
      <c r="E963" s="225"/>
      <c r="F963" s="225"/>
      <c r="G963" s="225"/>
      <c r="H963" s="225"/>
      <c r="I963" s="225"/>
      <c r="J963" s="225"/>
      <c r="K963" s="225"/>
      <c r="L963" s="225"/>
      <c r="M963" s="224"/>
      <c r="N963" s="225"/>
      <c r="O963" s="225"/>
      <c r="P963" s="225"/>
      <c r="Q963" s="225"/>
      <c r="R963" s="225"/>
      <c r="S963" s="225"/>
      <c r="T963" s="225"/>
      <c r="U963" s="225"/>
      <c r="V963" s="225"/>
      <c r="W963" s="225"/>
      <c r="X963" s="225"/>
      <c r="Y963" s="225"/>
      <c r="Z963" s="225"/>
    </row>
    <row r="964" spans="1:26" ht="15.75" customHeight="1">
      <c r="A964" s="224"/>
      <c r="B964" s="225"/>
      <c r="C964" s="225"/>
      <c r="D964" s="224"/>
      <c r="E964" s="225"/>
      <c r="F964" s="225"/>
      <c r="G964" s="225"/>
      <c r="H964" s="225"/>
      <c r="I964" s="225"/>
      <c r="J964" s="225"/>
      <c r="K964" s="225"/>
      <c r="L964" s="225"/>
      <c r="M964" s="224"/>
      <c r="N964" s="225"/>
      <c r="O964" s="225"/>
      <c r="P964" s="225"/>
      <c r="Q964" s="225"/>
      <c r="R964" s="225"/>
      <c r="S964" s="225"/>
      <c r="T964" s="225"/>
      <c r="U964" s="225"/>
      <c r="V964" s="225"/>
      <c r="W964" s="225"/>
      <c r="X964" s="225"/>
      <c r="Y964" s="225"/>
      <c r="Z964" s="225"/>
    </row>
    <row r="965" spans="1:26" ht="15.75" customHeight="1">
      <c r="A965" s="224"/>
      <c r="B965" s="225"/>
      <c r="C965" s="225"/>
      <c r="D965" s="224"/>
      <c r="E965" s="225"/>
      <c r="F965" s="225"/>
      <c r="G965" s="225"/>
      <c r="H965" s="225"/>
      <c r="I965" s="225"/>
      <c r="J965" s="225"/>
      <c r="K965" s="225"/>
      <c r="L965" s="225"/>
      <c r="M965" s="224"/>
      <c r="N965" s="225"/>
      <c r="O965" s="225"/>
      <c r="P965" s="225"/>
      <c r="Q965" s="225"/>
      <c r="R965" s="225"/>
      <c r="S965" s="225"/>
      <c r="T965" s="225"/>
      <c r="U965" s="225"/>
      <c r="V965" s="225"/>
      <c r="W965" s="225"/>
      <c r="X965" s="225"/>
      <c r="Y965" s="225"/>
      <c r="Z965" s="225"/>
    </row>
    <row r="966" spans="1:26" ht="15.75" customHeight="1">
      <c r="A966" s="224"/>
      <c r="B966" s="225"/>
      <c r="C966" s="225"/>
      <c r="D966" s="224"/>
      <c r="E966" s="225"/>
      <c r="F966" s="225"/>
      <c r="G966" s="225"/>
      <c r="H966" s="225"/>
      <c r="I966" s="225"/>
      <c r="J966" s="225"/>
      <c r="K966" s="225"/>
      <c r="L966" s="225"/>
      <c r="M966" s="224"/>
      <c r="N966" s="225"/>
      <c r="O966" s="225"/>
      <c r="P966" s="225"/>
      <c r="Q966" s="225"/>
      <c r="R966" s="225"/>
      <c r="S966" s="225"/>
      <c r="T966" s="225"/>
      <c r="U966" s="225"/>
      <c r="V966" s="225"/>
      <c r="W966" s="225"/>
      <c r="X966" s="225"/>
      <c r="Y966" s="225"/>
      <c r="Z966" s="225"/>
    </row>
    <row r="967" spans="1:26" ht="15.75" customHeight="1">
      <c r="A967" s="224"/>
      <c r="B967" s="225"/>
      <c r="C967" s="225"/>
      <c r="D967" s="224"/>
      <c r="E967" s="225"/>
      <c r="F967" s="225"/>
      <c r="G967" s="225"/>
      <c r="H967" s="225"/>
      <c r="I967" s="225"/>
      <c r="J967" s="225"/>
      <c r="K967" s="225"/>
      <c r="L967" s="225"/>
      <c r="M967" s="224"/>
      <c r="N967" s="225"/>
      <c r="O967" s="225"/>
      <c r="P967" s="225"/>
      <c r="Q967" s="225"/>
      <c r="R967" s="225"/>
      <c r="S967" s="225"/>
      <c r="T967" s="225"/>
      <c r="U967" s="225"/>
      <c r="V967" s="225"/>
      <c r="W967" s="225"/>
      <c r="X967" s="225"/>
      <c r="Y967" s="225"/>
      <c r="Z967" s="225"/>
    </row>
    <row r="968" spans="1:26" ht="15.75" customHeight="1">
      <c r="A968" s="224"/>
      <c r="B968" s="225"/>
      <c r="C968" s="225"/>
      <c r="D968" s="224"/>
      <c r="E968" s="225"/>
      <c r="F968" s="225"/>
      <c r="G968" s="225"/>
      <c r="H968" s="225"/>
      <c r="I968" s="225"/>
      <c r="J968" s="225"/>
      <c r="K968" s="225"/>
      <c r="L968" s="225"/>
      <c r="M968" s="224"/>
      <c r="N968" s="225"/>
      <c r="O968" s="225"/>
      <c r="P968" s="225"/>
      <c r="Q968" s="225"/>
      <c r="R968" s="225"/>
      <c r="S968" s="225"/>
      <c r="T968" s="225"/>
      <c r="U968" s="225"/>
      <c r="V968" s="225"/>
      <c r="W968" s="225"/>
      <c r="X968" s="225"/>
      <c r="Y968" s="225"/>
      <c r="Z968" s="225"/>
    </row>
    <row r="969" spans="1:26" ht="15.75" customHeight="1">
      <c r="A969" s="224"/>
      <c r="B969" s="225"/>
      <c r="C969" s="225"/>
      <c r="D969" s="224"/>
      <c r="E969" s="225"/>
      <c r="F969" s="225"/>
      <c r="G969" s="225"/>
      <c r="H969" s="225"/>
      <c r="I969" s="225"/>
      <c r="J969" s="225"/>
      <c r="K969" s="225"/>
      <c r="L969" s="225"/>
      <c r="M969" s="224"/>
      <c r="N969" s="225"/>
      <c r="O969" s="225"/>
      <c r="P969" s="225"/>
      <c r="Q969" s="225"/>
      <c r="R969" s="225"/>
      <c r="S969" s="225"/>
      <c r="T969" s="225"/>
      <c r="U969" s="225"/>
      <c r="V969" s="225"/>
      <c r="W969" s="225"/>
      <c r="X969" s="225"/>
      <c r="Y969" s="225"/>
      <c r="Z969" s="225"/>
    </row>
    <row r="970" spans="1:26" ht="15.75" customHeight="1">
      <c r="A970" s="224"/>
      <c r="B970" s="225"/>
      <c r="C970" s="225"/>
      <c r="D970" s="224"/>
      <c r="E970" s="225"/>
      <c r="F970" s="225"/>
      <c r="G970" s="225"/>
      <c r="H970" s="225"/>
      <c r="I970" s="225"/>
      <c r="J970" s="225"/>
      <c r="K970" s="225"/>
      <c r="L970" s="225"/>
      <c r="M970" s="224"/>
      <c r="N970" s="225"/>
      <c r="O970" s="225"/>
      <c r="P970" s="225"/>
      <c r="Q970" s="225"/>
      <c r="R970" s="225"/>
      <c r="S970" s="225"/>
      <c r="T970" s="225"/>
      <c r="U970" s="225"/>
      <c r="V970" s="225"/>
      <c r="W970" s="225"/>
      <c r="X970" s="225"/>
      <c r="Y970" s="225"/>
      <c r="Z970" s="225"/>
    </row>
    <row r="971" spans="1:26" ht="15.75" customHeight="1">
      <c r="A971" s="224"/>
      <c r="B971" s="225"/>
      <c r="C971" s="225"/>
      <c r="D971" s="224"/>
      <c r="E971" s="225"/>
      <c r="F971" s="225"/>
      <c r="G971" s="225"/>
      <c r="H971" s="225"/>
      <c r="I971" s="225"/>
      <c r="J971" s="225"/>
      <c r="K971" s="225"/>
      <c r="L971" s="225"/>
      <c r="M971" s="224"/>
      <c r="N971" s="225"/>
      <c r="O971" s="225"/>
      <c r="P971" s="225"/>
      <c r="Q971" s="225"/>
      <c r="R971" s="225"/>
      <c r="S971" s="225"/>
      <c r="T971" s="225"/>
      <c r="U971" s="225"/>
      <c r="V971" s="225"/>
      <c r="W971" s="225"/>
      <c r="X971" s="225"/>
      <c r="Y971" s="225"/>
      <c r="Z971" s="225"/>
    </row>
    <row r="972" spans="1:26" ht="15.75" customHeight="1">
      <c r="A972" s="224"/>
      <c r="B972" s="225"/>
      <c r="C972" s="225"/>
      <c r="D972" s="224"/>
      <c r="E972" s="225"/>
      <c r="F972" s="225"/>
      <c r="G972" s="225"/>
      <c r="H972" s="225"/>
      <c r="I972" s="225"/>
      <c r="J972" s="225"/>
      <c r="K972" s="225"/>
      <c r="L972" s="225"/>
      <c r="M972" s="224"/>
      <c r="N972" s="225"/>
      <c r="O972" s="225"/>
      <c r="P972" s="225"/>
      <c r="Q972" s="225"/>
      <c r="R972" s="225"/>
      <c r="S972" s="225"/>
      <c r="T972" s="225"/>
      <c r="U972" s="225"/>
      <c r="V972" s="225"/>
      <c r="W972" s="225"/>
      <c r="X972" s="225"/>
      <c r="Y972" s="225"/>
      <c r="Z972" s="225"/>
    </row>
    <row r="973" spans="1:26" ht="15.75" customHeight="1">
      <c r="A973" s="224"/>
      <c r="B973" s="225"/>
      <c r="C973" s="225"/>
      <c r="D973" s="224"/>
      <c r="E973" s="225"/>
      <c r="F973" s="225"/>
      <c r="G973" s="225"/>
      <c r="H973" s="225"/>
      <c r="I973" s="225"/>
      <c r="J973" s="225"/>
      <c r="K973" s="225"/>
      <c r="L973" s="225"/>
      <c r="M973" s="224"/>
      <c r="N973" s="225"/>
      <c r="O973" s="225"/>
      <c r="P973" s="225"/>
      <c r="Q973" s="225"/>
      <c r="R973" s="225"/>
      <c r="S973" s="225"/>
      <c r="T973" s="225"/>
      <c r="U973" s="225"/>
      <c r="V973" s="225"/>
      <c r="W973" s="225"/>
      <c r="X973" s="225"/>
      <c r="Y973" s="225"/>
      <c r="Z973" s="225"/>
    </row>
    <row r="974" spans="1:26" ht="15.75" customHeight="1">
      <c r="A974" s="224"/>
      <c r="B974" s="225"/>
      <c r="C974" s="225"/>
      <c r="D974" s="224"/>
      <c r="E974" s="225"/>
      <c r="F974" s="225"/>
      <c r="G974" s="225"/>
      <c r="H974" s="225"/>
      <c r="I974" s="225"/>
      <c r="J974" s="225"/>
      <c r="K974" s="225"/>
      <c r="L974" s="225"/>
      <c r="M974" s="224"/>
      <c r="N974" s="225"/>
      <c r="O974" s="225"/>
      <c r="P974" s="225"/>
      <c r="Q974" s="225"/>
      <c r="R974" s="225"/>
      <c r="S974" s="225"/>
      <c r="T974" s="225"/>
      <c r="U974" s="225"/>
      <c r="V974" s="225"/>
      <c r="W974" s="225"/>
      <c r="X974" s="225"/>
      <c r="Y974" s="225"/>
      <c r="Z974" s="225"/>
    </row>
    <row r="975" spans="1:26" ht="15.75" customHeight="1">
      <c r="A975" s="224"/>
      <c r="B975" s="225"/>
      <c r="C975" s="225"/>
      <c r="D975" s="224"/>
      <c r="E975" s="225"/>
      <c r="F975" s="225"/>
      <c r="G975" s="225"/>
      <c r="H975" s="225"/>
      <c r="I975" s="225"/>
      <c r="J975" s="225"/>
      <c r="K975" s="225"/>
      <c r="L975" s="225"/>
      <c r="M975" s="224"/>
      <c r="N975" s="225"/>
      <c r="O975" s="225"/>
      <c r="P975" s="225"/>
      <c r="Q975" s="225"/>
      <c r="R975" s="225"/>
      <c r="S975" s="225"/>
      <c r="T975" s="225"/>
      <c r="U975" s="225"/>
      <c r="V975" s="225"/>
      <c r="W975" s="225"/>
      <c r="X975" s="225"/>
      <c r="Y975" s="225"/>
      <c r="Z975" s="225"/>
    </row>
    <row r="976" spans="1:26" ht="15.75" customHeight="1">
      <c r="A976" s="224"/>
      <c r="B976" s="225"/>
      <c r="C976" s="225"/>
      <c r="D976" s="224"/>
      <c r="E976" s="225"/>
      <c r="F976" s="225"/>
      <c r="G976" s="225"/>
      <c r="H976" s="225"/>
      <c r="I976" s="225"/>
      <c r="J976" s="225"/>
      <c r="K976" s="225"/>
      <c r="L976" s="225"/>
      <c r="M976" s="224"/>
      <c r="N976" s="225"/>
      <c r="O976" s="225"/>
      <c r="P976" s="225"/>
      <c r="Q976" s="225"/>
      <c r="R976" s="225"/>
      <c r="S976" s="225"/>
      <c r="T976" s="225"/>
      <c r="U976" s="225"/>
      <c r="V976" s="225"/>
      <c r="W976" s="225"/>
      <c r="X976" s="225"/>
      <c r="Y976" s="225"/>
      <c r="Z976" s="225"/>
    </row>
    <row r="977" spans="1:26" ht="15.75" customHeight="1">
      <c r="A977" s="224"/>
      <c r="B977" s="225"/>
      <c r="C977" s="225"/>
      <c r="D977" s="224"/>
      <c r="E977" s="225"/>
      <c r="F977" s="225"/>
      <c r="G977" s="225"/>
      <c r="H977" s="225"/>
      <c r="I977" s="225"/>
      <c r="J977" s="225"/>
      <c r="K977" s="225"/>
      <c r="L977" s="225"/>
      <c r="M977" s="224"/>
      <c r="N977" s="225"/>
      <c r="O977" s="225"/>
      <c r="P977" s="225"/>
      <c r="Q977" s="225"/>
      <c r="R977" s="225"/>
      <c r="S977" s="225"/>
      <c r="T977" s="225"/>
      <c r="U977" s="225"/>
      <c r="V977" s="225"/>
      <c r="W977" s="225"/>
      <c r="X977" s="225"/>
      <c r="Y977" s="225"/>
      <c r="Z977" s="225"/>
    </row>
    <row r="978" spans="1:26" ht="15.75" customHeight="1">
      <c r="A978" s="224"/>
      <c r="B978" s="225"/>
      <c r="C978" s="225"/>
      <c r="D978" s="224"/>
      <c r="E978" s="225"/>
      <c r="F978" s="225"/>
      <c r="G978" s="225"/>
      <c r="H978" s="225"/>
      <c r="I978" s="225"/>
      <c r="J978" s="225"/>
      <c r="K978" s="225"/>
      <c r="L978" s="225"/>
      <c r="M978" s="224"/>
      <c r="N978" s="225"/>
      <c r="O978" s="225"/>
      <c r="P978" s="225"/>
      <c r="Q978" s="225"/>
      <c r="R978" s="225"/>
      <c r="S978" s="225"/>
      <c r="T978" s="225"/>
      <c r="U978" s="225"/>
      <c r="V978" s="225"/>
      <c r="W978" s="225"/>
      <c r="X978" s="225"/>
      <c r="Y978" s="225"/>
      <c r="Z978" s="225"/>
    </row>
    <row r="979" spans="1:26" ht="15.75" customHeight="1">
      <c r="A979" s="224"/>
      <c r="B979" s="225"/>
      <c r="C979" s="225"/>
      <c r="D979" s="224"/>
      <c r="E979" s="225"/>
      <c r="F979" s="225"/>
      <c r="G979" s="225"/>
      <c r="H979" s="225"/>
      <c r="I979" s="225"/>
      <c r="J979" s="225"/>
      <c r="K979" s="225"/>
      <c r="L979" s="225"/>
      <c r="M979" s="224"/>
      <c r="N979" s="225"/>
      <c r="O979" s="225"/>
      <c r="P979" s="225"/>
      <c r="Q979" s="225"/>
      <c r="R979" s="225"/>
      <c r="S979" s="225"/>
      <c r="T979" s="225"/>
      <c r="U979" s="225"/>
      <c r="V979" s="225"/>
      <c r="W979" s="225"/>
      <c r="X979" s="225"/>
      <c r="Y979" s="225"/>
      <c r="Z979" s="225"/>
    </row>
    <row r="980" spans="1:26" ht="15.75" customHeight="1">
      <c r="A980" s="224"/>
      <c r="B980" s="225"/>
      <c r="C980" s="225"/>
      <c r="D980" s="224"/>
      <c r="E980" s="225"/>
      <c r="F980" s="225"/>
      <c r="G980" s="225"/>
      <c r="H980" s="225"/>
      <c r="I980" s="225"/>
      <c r="J980" s="225"/>
      <c r="K980" s="225"/>
      <c r="L980" s="225"/>
      <c r="M980" s="224"/>
      <c r="N980" s="225"/>
      <c r="O980" s="225"/>
      <c r="P980" s="225"/>
      <c r="Q980" s="225"/>
      <c r="R980" s="225"/>
      <c r="S980" s="225"/>
      <c r="T980" s="225"/>
      <c r="U980" s="225"/>
      <c r="V980" s="225"/>
      <c r="W980" s="225"/>
      <c r="X980" s="225"/>
      <c r="Y980" s="225"/>
      <c r="Z980" s="225"/>
    </row>
    <row r="981" spans="1:26" ht="15.75" customHeight="1">
      <c r="A981" s="224"/>
      <c r="B981" s="225"/>
      <c r="C981" s="225"/>
      <c r="D981" s="224"/>
      <c r="E981" s="225"/>
      <c r="F981" s="225"/>
      <c r="G981" s="225"/>
      <c r="H981" s="225"/>
      <c r="I981" s="225"/>
      <c r="J981" s="225"/>
      <c r="K981" s="225"/>
      <c r="L981" s="225"/>
      <c r="M981" s="224"/>
      <c r="N981" s="225"/>
      <c r="O981" s="225"/>
      <c r="P981" s="225"/>
      <c r="Q981" s="225"/>
      <c r="R981" s="225"/>
      <c r="S981" s="225"/>
      <c r="T981" s="225"/>
      <c r="U981" s="225"/>
      <c r="V981" s="225"/>
      <c r="W981" s="225"/>
      <c r="X981" s="225"/>
      <c r="Y981" s="225"/>
      <c r="Z981" s="225"/>
    </row>
    <row r="982" spans="1:26" ht="15.75" customHeight="1">
      <c r="A982" s="224"/>
      <c r="B982" s="225"/>
      <c r="C982" s="225"/>
      <c r="D982" s="224"/>
      <c r="E982" s="225"/>
      <c r="F982" s="225"/>
      <c r="G982" s="225"/>
      <c r="H982" s="225"/>
      <c r="I982" s="225"/>
      <c r="J982" s="225"/>
      <c r="K982" s="225"/>
      <c r="L982" s="225"/>
      <c r="M982" s="224"/>
      <c r="N982" s="225"/>
      <c r="O982" s="225"/>
      <c r="P982" s="225"/>
      <c r="Q982" s="225"/>
      <c r="R982" s="225"/>
      <c r="S982" s="225"/>
      <c r="T982" s="225"/>
      <c r="U982" s="225"/>
      <c r="V982" s="225"/>
      <c r="W982" s="225"/>
      <c r="X982" s="225"/>
      <c r="Y982" s="225"/>
      <c r="Z982" s="225"/>
    </row>
    <row r="983" spans="1:26" ht="15.75" customHeight="1">
      <c r="A983" s="224"/>
      <c r="B983" s="225"/>
      <c r="C983" s="225"/>
      <c r="D983" s="224"/>
      <c r="E983" s="225"/>
      <c r="F983" s="225"/>
      <c r="G983" s="225"/>
      <c r="H983" s="225"/>
      <c r="I983" s="225"/>
      <c r="J983" s="225"/>
      <c r="K983" s="225"/>
      <c r="L983" s="225"/>
      <c r="M983" s="224"/>
      <c r="N983" s="225"/>
      <c r="O983" s="225"/>
      <c r="P983" s="225"/>
      <c r="Q983" s="225"/>
      <c r="R983" s="225"/>
      <c r="S983" s="225"/>
      <c r="T983" s="225"/>
      <c r="U983" s="225"/>
      <c r="V983" s="225"/>
      <c r="W983" s="225"/>
      <c r="X983" s="225"/>
      <c r="Y983" s="225"/>
      <c r="Z983" s="225"/>
    </row>
    <row r="984" spans="1:26" ht="15.75" customHeight="1">
      <c r="A984" s="224"/>
      <c r="B984" s="225"/>
      <c r="C984" s="225"/>
      <c r="D984" s="224"/>
      <c r="E984" s="225"/>
      <c r="F984" s="225"/>
      <c r="G984" s="225"/>
      <c r="H984" s="225"/>
      <c r="I984" s="225"/>
      <c r="J984" s="225"/>
      <c r="K984" s="225"/>
      <c r="L984" s="225"/>
      <c r="M984" s="224"/>
      <c r="N984" s="225"/>
      <c r="O984" s="225"/>
      <c r="P984" s="225"/>
      <c r="Q984" s="225"/>
      <c r="R984" s="225"/>
      <c r="S984" s="225"/>
      <c r="T984" s="225"/>
      <c r="U984" s="225"/>
      <c r="V984" s="225"/>
      <c r="W984" s="225"/>
      <c r="X984" s="225"/>
      <c r="Y984" s="225"/>
      <c r="Z984" s="225"/>
    </row>
    <row r="985" spans="1:26" ht="15.75" customHeight="1">
      <c r="A985" s="224"/>
      <c r="B985" s="225"/>
      <c r="C985" s="225"/>
      <c r="D985" s="224"/>
      <c r="E985" s="225"/>
      <c r="F985" s="225"/>
      <c r="G985" s="225"/>
      <c r="H985" s="225"/>
      <c r="I985" s="225"/>
      <c r="J985" s="225"/>
      <c r="K985" s="225"/>
      <c r="L985" s="225"/>
      <c r="M985" s="224"/>
      <c r="N985" s="225"/>
      <c r="O985" s="225"/>
      <c r="P985" s="225"/>
      <c r="Q985" s="225"/>
      <c r="R985" s="225"/>
      <c r="S985" s="225"/>
      <c r="T985" s="225"/>
      <c r="U985" s="225"/>
      <c r="V985" s="225"/>
      <c r="W985" s="225"/>
      <c r="X985" s="225"/>
      <c r="Y985" s="225"/>
      <c r="Z985" s="225"/>
    </row>
    <row r="986" spans="1:26" ht="15.75" customHeight="1">
      <c r="A986" s="224"/>
      <c r="B986" s="225"/>
      <c r="C986" s="225"/>
      <c r="D986" s="224"/>
      <c r="E986" s="225"/>
      <c r="F986" s="225"/>
      <c r="G986" s="225"/>
      <c r="H986" s="225"/>
      <c r="I986" s="225"/>
      <c r="J986" s="225"/>
      <c r="K986" s="225"/>
      <c r="L986" s="225"/>
      <c r="M986" s="224"/>
      <c r="N986" s="225"/>
      <c r="O986" s="225"/>
      <c r="P986" s="225"/>
      <c r="Q986" s="225"/>
      <c r="R986" s="225"/>
      <c r="S986" s="225"/>
      <c r="T986" s="225"/>
      <c r="U986" s="225"/>
      <c r="V986" s="225"/>
      <c r="W986" s="225"/>
      <c r="X986" s="225"/>
      <c r="Y986" s="225"/>
      <c r="Z986" s="225"/>
    </row>
    <row r="987" spans="1:26" ht="15.75" customHeight="1">
      <c r="A987" s="224"/>
      <c r="B987" s="225"/>
      <c r="C987" s="225"/>
      <c r="D987" s="224"/>
      <c r="E987" s="225"/>
      <c r="F987" s="225"/>
      <c r="G987" s="225"/>
      <c r="H987" s="225"/>
      <c r="I987" s="225"/>
      <c r="J987" s="225"/>
      <c r="K987" s="225"/>
      <c r="L987" s="225"/>
      <c r="M987" s="224"/>
      <c r="N987" s="225"/>
      <c r="O987" s="225"/>
      <c r="P987" s="225"/>
      <c r="Q987" s="225"/>
      <c r="R987" s="225"/>
      <c r="S987" s="225"/>
      <c r="T987" s="225"/>
      <c r="U987" s="225"/>
      <c r="V987" s="225"/>
      <c r="W987" s="225"/>
      <c r="X987" s="225"/>
      <c r="Y987" s="225"/>
      <c r="Z987" s="225"/>
    </row>
    <row r="988" spans="1:26" ht="15.75" customHeight="1">
      <c r="A988" s="224"/>
      <c r="B988" s="225"/>
      <c r="C988" s="225"/>
      <c r="D988" s="224"/>
      <c r="E988" s="225"/>
      <c r="F988" s="225"/>
      <c r="G988" s="225"/>
      <c r="H988" s="225"/>
      <c r="I988" s="225"/>
      <c r="J988" s="225"/>
      <c r="K988" s="225"/>
      <c r="L988" s="225"/>
      <c r="M988" s="224"/>
      <c r="N988" s="225"/>
      <c r="O988" s="225"/>
      <c r="P988" s="225"/>
      <c r="Q988" s="225"/>
      <c r="R988" s="225"/>
      <c r="S988" s="225"/>
      <c r="T988" s="225"/>
      <c r="U988" s="225"/>
      <c r="V988" s="225"/>
      <c r="W988" s="225"/>
      <c r="X988" s="225"/>
      <c r="Y988" s="225"/>
      <c r="Z988" s="225"/>
    </row>
    <row r="989" spans="1:26" ht="15.75" customHeight="1">
      <c r="A989" s="224"/>
      <c r="B989" s="225"/>
      <c r="C989" s="225"/>
      <c r="D989" s="224"/>
      <c r="E989" s="225"/>
      <c r="F989" s="225"/>
      <c r="G989" s="225"/>
      <c r="H989" s="225"/>
      <c r="I989" s="225"/>
      <c r="J989" s="225"/>
      <c r="K989" s="225"/>
      <c r="L989" s="225"/>
      <c r="M989" s="224"/>
      <c r="N989" s="225"/>
      <c r="O989" s="225"/>
      <c r="P989" s="225"/>
      <c r="Q989" s="225"/>
      <c r="R989" s="225"/>
      <c r="S989" s="225"/>
      <c r="T989" s="225"/>
      <c r="U989" s="225"/>
      <c r="V989" s="225"/>
      <c r="W989" s="225"/>
      <c r="X989" s="225"/>
      <c r="Y989" s="225"/>
      <c r="Z989" s="225"/>
    </row>
    <row r="990" spans="1:26" ht="15.75" customHeight="1">
      <c r="A990" s="224"/>
      <c r="B990" s="225"/>
      <c r="C990" s="225"/>
      <c r="D990" s="224"/>
      <c r="E990" s="225"/>
      <c r="F990" s="225"/>
      <c r="G990" s="225"/>
      <c r="H990" s="225"/>
      <c r="I990" s="225"/>
      <c r="J990" s="225"/>
      <c r="K990" s="225"/>
      <c r="L990" s="225"/>
      <c r="M990" s="224"/>
      <c r="N990" s="225"/>
      <c r="O990" s="225"/>
      <c r="P990" s="225"/>
      <c r="Q990" s="225"/>
      <c r="R990" s="225"/>
      <c r="S990" s="225"/>
      <c r="T990" s="225"/>
      <c r="U990" s="225"/>
      <c r="V990" s="225"/>
      <c r="W990" s="225"/>
      <c r="X990" s="225"/>
      <c r="Y990" s="225"/>
      <c r="Z990" s="225"/>
    </row>
    <row r="991" spans="1:26" ht="15.75" customHeight="1">
      <c r="A991" s="224"/>
      <c r="B991" s="225"/>
      <c r="C991" s="225"/>
      <c r="D991" s="224"/>
      <c r="E991" s="225"/>
      <c r="F991" s="225"/>
      <c r="G991" s="225"/>
      <c r="H991" s="225"/>
      <c r="I991" s="225"/>
      <c r="J991" s="225"/>
      <c r="K991" s="225"/>
      <c r="L991" s="225"/>
      <c r="M991" s="224"/>
      <c r="N991" s="225"/>
      <c r="O991" s="225"/>
      <c r="P991" s="225"/>
      <c r="Q991" s="225"/>
      <c r="R991" s="225"/>
      <c r="S991" s="225"/>
      <c r="T991" s="225"/>
      <c r="U991" s="225"/>
      <c r="V991" s="225"/>
      <c r="W991" s="225"/>
      <c r="X991" s="225"/>
      <c r="Y991" s="225"/>
      <c r="Z991" s="225"/>
    </row>
    <row r="992" spans="1:26" ht="15.75" customHeight="1">
      <c r="A992" s="224"/>
      <c r="B992" s="225"/>
      <c r="C992" s="225"/>
      <c r="D992" s="224"/>
      <c r="E992" s="225"/>
      <c r="F992" s="225"/>
      <c r="G992" s="225"/>
      <c r="H992" s="225"/>
      <c r="I992" s="225"/>
      <c r="J992" s="225"/>
      <c r="K992" s="225"/>
      <c r="L992" s="225"/>
      <c r="M992" s="224"/>
      <c r="N992" s="225"/>
      <c r="O992" s="225"/>
      <c r="P992" s="225"/>
      <c r="Q992" s="225"/>
      <c r="R992" s="225"/>
      <c r="S992" s="225"/>
      <c r="T992" s="225"/>
      <c r="U992" s="225"/>
      <c r="V992" s="225"/>
      <c r="W992" s="225"/>
      <c r="X992" s="225"/>
      <c r="Y992" s="225"/>
      <c r="Z992" s="225"/>
    </row>
    <row r="993" spans="1:26" ht="15.75" customHeight="1">
      <c r="A993" s="224"/>
      <c r="B993" s="225"/>
      <c r="C993" s="225"/>
      <c r="D993" s="224"/>
      <c r="E993" s="225"/>
      <c r="F993" s="225"/>
      <c r="G993" s="225"/>
      <c r="H993" s="225"/>
      <c r="I993" s="225"/>
      <c r="J993" s="225"/>
      <c r="K993" s="225"/>
      <c r="L993" s="225"/>
      <c r="M993" s="224"/>
      <c r="N993" s="225"/>
      <c r="O993" s="225"/>
      <c r="P993" s="225"/>
      <c r="Q993" s="225"/>
      <c r="R993" s="225"/>
      <c r="S993" s="225"/>
      <c r="T993" s="225"/>
      <c r="U993" s="225"/>
      <c r="V993" s="225"/>
      <c r="W993" s="225"/>
      <c r="X993" s="225"/>
      <c r="Y993" s="225"/>
      <c r="Z993" s="225"/>
    </row>
    <row r="994" spans="1:26" ht="15.75" customHeight="1">
      <c r="A994" s="224"/>
      <c r="B994" s="225"/>
      <c r="C994" s="225"/>
      <c r="D994" s="224"/>
      <c r="E994" s="225"/>
      <c r="F994" s="225"/>
      <c r="G994" s="225"/>
      <c r="H994" s="225"/>
      <c r="I994" s="225"/>
      <c r="J994" s="225"/>
      <c r="K994" s="225"/>
      <c r="L994" s="225"/>
      <c r="M994" s="224"/>
      <c r="N994" s="225"/>
      <c r="O994" s="225"/>
      <c r="P994" s="225"/>
      <c r="Q994" s="225"/>
      <c r="R994" s="225"/>
      <c r="S994" s="225"/>
      <c r="T994" s="225"/>
      <c r="U994" s="225"/>
      <c r="V994" s="225"/>
      <c r="W994" s="225"/>
      <c r="X994" s="225"/>
      <c r="Y994" s="225"/>
      <c r="Z994" s="225"/>
    </row>
    <row r="995" spans="1:26" ht="15.75" customHeight="1">
      <c r="A995" s="224"/>
      <c r="B995" s="225"/>
      <c r="C995" s="225"/>
      <c r="D995" s="224"/>
      <c r="E995" s="225"/>
      <c r="F995" s="225"/>
      <c r="G995" s="225"/>
      <c r="H995" s="225"/>
      <c r="I995" s="225"/>
      <c r="J995" s="225"/>
      <c r="K995" s="225"/>
      <c r="L995" s="225"/>
      <c r="M995" s="224"/>
      <c r="N995" s="225"/>
      <c r="O995" s="225"/>
      <c r="P995" s="225"/>
      <c r="Q995" s="225"/>
      <c r="R995" s="225"/>
      <c r="S995" s="225"/>
      <c r="T995" s="225"/>
      <c r="U995" s="225"/>
      <c r="V995" s="225"/>
      <c r="W995" s="225"/>
      <c r="X995" s="225"/>
      <c r="Y995" s="225"/>
      <c r="Z995" s="225"/>
    </row>
    <row r="996" spans="1:26" ht="15.75" customHeight="1">
      <c r="A996" s="224"/>
      <c r="B996" s="225"/>
      <c r="C996" s="225"/>
      <c r="D996" s="224"/>
      <c r="E996" s="225"/>
      <c r="F996" s="225"/>
      <c r="G996" s="225"/>
      <c r="H996" s="225"/>
      <c r="I996" s="225"/>
      <c r="J996" s="225"/>
      <c r="K996" s="225"/>
      <c r="L996" s="225"/>
      <c r="M996" s="224"/>
      <c r="N996" s="225"/>
      <c r="O996" s="225"/>
      <c r="P996" s="225"/>
      <c r="Q996" s="225"/>
      <c r="R996" s="225"/>
      <c r="S996" s="225"/>
      <c r="T996" s="225"/>
      <c r="U996" s="225"/>
      <c r="V996" s="225"/>
      <c r="W996" s="225"/>
      <c r="X996" s="225"/>
      <c r="Y996" s="225"/>
      <c r="Z996" s="225"/>
    </row>
    <row r="997" spans="1:26" ht="15.75" customHeight="1">
      <c r="A997" s="224"/>
      <c r="B997" s="225"/>
      <c r="C997" s="225"/>
      <c r="D997" s="224"/>
      <c r="E997" s="225"/>
      <c r="F997" s="225"/>
      <c r="G997" s="225"/>
      <c r="H997" s="225"/>
      <c r="I997" s="225"/>
      <c r="J997" s="225"/>
      <c r="K997" s="225"/>
      <c r="L997" s="225"/>
      <c r="M997" s="224"/>
      <c r="N997" s="225"/>
      <c r="O997" s="225"/>
      <c r="P997" s="225"/>
      <c r="Q997" s="225"/>
      <c r="R997" s="225"/>
      <c r="S997" s="225"/>
      <c r="T997" s="225"/>
      <c r="U997" s="225"/>
      <c r="V997" s="225"/>
      <c r="W997" s="225"/>
      <c r="X997" s="225"/>
      <c r="Y997" s="225"/>
      <c r="Z997" s="225"/>
    </row>
    <row r="998" spans="1:26" ht="15.75" customHeight="1">
      <c r="A998" s="224"/>
      <c r="B998" s="225"/>
      <c r="C998" s="225"/>
      <c r="D998" s="224"/>
      <c r="E998" s="225"/>
      <c r="F998" s="225"/>
      <c r="G998" s="225"/>
      <c r="H998" s="225"/>
      <c r="I998" s="225"/>
      <c r="J998" s="225"/>
      <c r="K998" s="225"/>
      <c r="L998" s="225"/>
      <c r="M998" s="224"/>
      <c r="N998" s="225"/>
      <c r="O998" s="225"/>
      <c r="P998" s="225"/>
      <c r="Q998" s="225"/>
      <c r="R998" s="225"/>
      <c r="S998" s="225"/>
      <c r="T998" s="225"/>
      <c r="U998" s="225"/>
      <c r="V998" s="225"/>
      <c r="W998" s="225"/>
      <c r="X998" s="225"/>
      <c r="Y998" s="225"/>
      <c r="Z998" s="225"/>
    </row>
    <row r="999" spans="1:26" ht="15.75" customHeight="1">
      <c r="A999" s="224"/>
      <c r="B999" s="225"/>
      <c r="C999" s="225"/>
      <c r="D999" s="224"/>
      <c r="E999" s="225"/>
      <c r="F999" s="225"/>
      <c r="G999" s="225"/>
      <c r="H999" s="225"/>
      <c r="I999" s="225"/>
      <c r="J999" s="225"/>
      <c r="K999" s="225"/>
      <c r="L999" s="225"/>
      <c r="M999" s="224"/>
      <c r="N999" s="225"/>
      <c r="O999" s="225"/>
      <c r="P999" s="225"/>
      <c r="Q999" s="225"/>
      <c r="R999" s="225"/>
      <c r="S999" s="225"/>
      <c r="T999" s="225"/>
      <c r="U999" s="225"/>
      <c r="V999" s="225"/>
      <c r="W999" s="225"/>
      <c r="X999" s="225"/>
      <c r="Y999" s="225"/>
      <c r="Z999" s="225"/>
    </row>
    <row r="1000" spans="1:26" ht="15.75" customHeight="1">
      <c r="A1000" s="224"/>
      <c r="B1000" s="225"/>
      <c r="C1000" s="225"/>
      <c r="D1000" s="224"/>
      <c r="E1000" s="225"/>
      <c r="F1000" s="225"/>
      <c r="G1000" s="225"/>
      <c r="H1000" s="225"/>
      <c r="I1000" s="225"/>
      <c r="J1000" s="225"/>
      <c r="K1000" s="225"/>
      <c r="L1000" s="225"/>
      <c r="M1000" s="224"/>
      <c r="N1000" s="225"/>
      <c r="O1000" s="225"/>
      <c r="P1000" s="225"/>
      <c r="Q1000" s="225"/>
      <c r="R1000" s="225"/>
      <c r="S1000" s="225"/>
      <c r="T1000" s="225"/>
      <c r="U1000" s="225"/>
      <c r="V1000" s="225"/>
      <c r="W1000" s="225"/>
      <c r="X1000" s="225"/>
      <c r="Y1000" s="225"/>
      <c r="Z1000" s="225"/>
    </row>
  </sheetData>
  <mergeCells count="3">
    <mergeCell ref="C2:G2"/>
    <mergeCell ref="C3:G3"/>
    <mergeCell ref="C4:G4"/>
  </mergeCells>
  <conditionalFormatting sqref="E7">
    <cfRule type="expression" dxfId="4" priority="1">
      <formula>_xludf.DAYS(E7,F7)&gt;0</formula>
    </cfRule>
  </conditionalFormatting>
  <conditionalFormatting sqref="E14">
    <cfRule type="expression" dxfId="3" priority="2">
      <formula>_xludf.DAYS(E14,F14)&gt;0</formula>
    </cfRule>
  </conditionalFormatting>
  <conditionalFormatting sqref="E13">
    <cfRule type="expression" dxfId="2" priority="3">
      <formula>_xludf.DAYS(E13,F13)&gt;0</formula>
    </cfRule>
  </conditionalFormatting>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Z1000"/>
  <sheetViews>
    <sheetView showGridLines="0" workbookViewId="0">
      <pane ySplit="6" topLeftCell="A7" activePane="bottomLeft" state="frozen"/>
      <selection pane="bottomLeft" activeCell="B8" sqref="B8"/>
    </sheetView>
  </sheetViews>
  <sheetFormatPr defaultColWidth="12.625" defaultRowHeight="15" customHeight="1" outlineLevelRow="2"/>
  <cols>
    <col min="1" max="1" width="4" customWidth="1"/>
    <col min="2" max="2" width="33.5" customWidth="1"/>
    <col min="3" max="3" width="15.625" customWidth="1"/>
    <col min="4" max="4" width="17.125" customWidth="1"/>
    <col min="5" max="5" width="17.5" customWidth="1"/>
    <col min="6" max="7" width="20" customWidth="1"/>
    <col min="8" max="8" width="108.375" customWidth="1"/>
    <col min="9" max="26" width="10" customWidth="1"/>
  </cols>
  <sheetData>
    <row r="1" spans="1:26">
      <c r="A1" s="224"/>
      <c r="B1" s="225"/>
      <c r="C1" s="225"/>
      <c r="D1" s="243"/>
      <c r="E1" s="243"/>
      <c r="F1" s="243"/>
      <c r="G1" s="243"/>
      <c r="H1" s="225"/>
      <c r="I1" s="225"/>
      <c r="J1" s="225"/>
      <c r="K1" s="225"/>
      <c r="L1" s="224"/>
      <c r="M1" s="225"/>
      <c r="N1" s="225"/>
      <c r="O1" s="225"/>
      <c r="P1" s="225"/>
      <c r="Q1" s="225"/>
      <c r="R1" s="225"/>
      <c r="S1" s="225"/>
      <c r="T1" s="225"/>
      <c r="U1" s="225"/>
      <c r="V1" s="225"/>
      <c r="W1" s="225"/>
      <c r="X1" s="225"/>
      <c r="Y1" s="225"/>
      <c r="Z1" s="225"/>
    </row>
    <row r="2" spans="1:26">
      <c r="A2" s="224"/>
      <c r="B2" s="85" t="s">
        <v>55</v>
      </c>
      <c r="C2" s="557" t="str">
        <f>IF(FRP!E6&lt;&gt;"",FRP!E6,"")</f>
        <v>RENOVACION CONTSEM 2018-2022</v>
      </c>
      <c r="D2" s="588"/>
      <c r="E2" s="588"/>
      <c r="F2" s="588"/>
      <c r="G2" s="583"/>
      <c r="H2" s="225"/>
      <c r="I2" s="225"/>
      <c r="J2" s="225"/>
      <c r="K2" s="225"/>
      <c r="L2" s="224"/>
      <c r="M2" s="225"/>
      <c r="N2" s="225"/>
      <c r="O2" s="225"/>
      <c r="P2" s="225"/>
      <c r="Q2" s="225"/>
      <c r="R2" s="225"/>
      <c r="S2" s="225"/>
      <c r="T2" s="225"/>
      <c r="U2" s="225"/>
      <c r="V2" s="225"/>
      <c r="W2" s="225"/>
      <c r="X2" s="225"/>
      <c r="Y2" s="225"/>
      <c r="Z2" s="225"/>
    </row>
    <row r="3" spans="1:26">
      <c r="A3" s="224"/>
      <c r="B3" s="85" t="s">
        <v>57</v>
      </c>
      <c r="C3" s="558" t="str">
        <f>IF(FRP!E7&lt;&gt;"",FRP!E7,"")</f>
        <v>NZ040294094</v>
      </c>
      <c r="D3" s="588"/>
      <c r="E3" s="588"/>
      <c r="F3" s="588"/>
      <c r="G3" s="583"/>
      <c r="H3" s="225"/>
      <c r="I3" s="225"/>
      <c r="J3" s="225"/>
      <c r="K3" s="225"/>
      <c r="L3" s="224"/>
      <c r="M3" s="225"/>
      <c r="N3" s="225"/>
      <c r="O3" s="225"/>
      <c r="P3" s="225"/>
      <c r="Q3" s="225"/>
      <c r="R3" s="225"/>
      <c r="S3" s="225"/>
      <c r="T3" s="225"/>
      <c r="U3" s="225"/>
      <c r="V3" s="225"/>
      <c r="W3" s="225"/>
      <c r="X3" s="225"/>
      <c r="Y3" s="225"/>
      <c r="Z3" s="225"/>
    </row>
    <row r="4" spans="1:26">
      <c r="A4" s="224"/>
      <c r="B4" s="96" t="s">
        <v>44</v>
      </c>
      <c r="C4" s="557" t="str">
        <f>IF(FRP!K3&lt;&gt;"",FRP!K3,"")</f>
        <v>SILVIA LAIGLESIA MARTÍNEZ</v>
      </c>
      <c r="D4" s="588"/>
      <c r="E4" s="588"/>
      <c r="F4" s="588"/>
      <c r="G4" s="583"/>
      <c r="H4" s="225"/>
      <c r="I4" s="225"/>
      <c r="J4" s="225"/>
      <c r="K4" s="225"/>
      <c r="L4" s="224"/>
      <c r="M4" s="225"/>
      <c r="N4" s="225"/>
      <c r="O4" s="225"/>
      <c r="P4" s="225"/>
      <c r="Q4" s="225"/>
      <c r="R4" s="225"/>
      <c r="S4" s="225"/>
      <c r="T4" s="225"/>
      <c r="U4" s="225"/>
      <c r="V4" s="225"/>
      <c r="W4" s="225"/>
      <c r="X4" s="225"/>
      <c r="Y4" s="225"/>
      <c r="Z4" s="225"/>
    </row>
    <row r="5" spans="1:26">
      <c r="A5" s="246"/>
      <c r="B5" s="225"/>
      <c r="C5" s="225"/>
      <c r="D5" s="225"/>
      <c r="E5" s="225"/>
      <c r="F5" s="225"/>
      <c r="G5" s="225"/>
      <c r="H5" s="225"/>
      <c r="I5" s="225"/>
      <c r="J5" s="225"/>
      <c r="K5" s="225"/>
      <c r="L5" s="224"/>
      <c r="M5" s="225"/>
      <c r="N5" s="225"/>
      <c r="O5" s="225"/>
      <c r="P5" s="225"/>
      <c r="Q5" s="225"/>
      <c r="R5" s="225"/>
      <c r="S5" s="225"/>
      <c r="T5" s="225"/>
      <c r="U5" s="225"/>
      <c r="V5" s="225"/>
      <c r="W5" s="225"/>
      <c r="X5" s="225"/>
      <c r="Y5" s="225"/>
      <c r="Z5" s="225"/>
    </row>
    <row r="6" spans="1:26">
      <c r="A6" s="224"/>
      <c r="B6" s="257" t="s">
        <v>146</v>
      </c>
      <c r="C6" s="248" t="s">
        <v>142</v>
      </c>
      <c r="D6" s="248" t="s">
        <v>147</v>
      </c>
      <c r="E6" s="248" t="s">
        <v>148</v>
      </c>
      <c r="F6" s="248" t="s">
        <v>149</v>
      </c>
      <c r="G6" s="458" t="s">
        <v>150</v>
      </c>
      <c r="H6" s="249" t="s">
        <v>145</v>
      </c>
      <c r="I6" s="225"/>
      <c r="J6" s="225"/>
      <c r="K6" s="225"/>
      <c r="L6" s="224"/>
      <c r="M6" s="225"/>
      <c r="N6" s="225"/>
      <c r="O6" s="225"/>
      <c r="P6" s="225"/>
      <c r="Q6" s="225"/>
      <c r="R6" s="225"/>
      <c r="S6" s="225"/>
      <c r="T6" s="225"/>
      <c r="U6" s="225"/>
      <c r="V6" s="225"/>
      <c r="W6" s="225"/>
      <c r="X6" s="225"/>
      <c r="Y6" s="225"/>
      <c r="Z6" s="225"/>
    </row>
    <row r="7" spans="1:26">
      <c r="A7" s="224"/>
      <c r="B7" s="258"/>
      <c r="C7" s="259"/>
      <c r="D7" s="260"/>
      <c r="E7" s="260"/>
      <c r="F7" s="261"/>
      <c r="G7" s="262"/>
      <c r="H7" s="464"/>
      <c r="I7" s="225"/>
      <c r="J7" s="225"/>
      <c r="K7" s="225"/>
      <c r="L7" s="224"/>
      <c r="M7" s="225"/>
      <c r="N7" s="225"/>
      <c r="O7" s="225"/>
      <c r="P7" s="225"/>
      <c r="Q7" s="225"/>
      <c r="R7" s="225"/>
      <c r="S7" s="225"/>
      <c r="T7" s="225"/>
      <c r="U7" s="225"/>
      <c r="V7" s="225"/>
      <c r="W7" s="225"/>
      <c r="X7" s="225"/>
      <c r="Y7" s="225"/>
      <c r="Z7" s="225"/>
    </row>
    <row r="8" spans="1:26" outlineLevel="1">
      <c r="A8" s="224"/>
      <c r="B8" s="263"/>
      <c r="C8" s="459"/>
      <c r="D8" s="459"/>
      <c r="E8" s="459"/>
      <c r="F8" s="264"/>
      <c r="G8" s="465"/>
      <c r="H8" s="252"/>
      <c r="I8" s="225"/>
      <c r="J8" s="225"/>
      <c r="K8" s="225"/>
      <c r="L8" s="224"/>
      <c r="M8" s="225"/>
      <c r="N8" s="225"/>
      <c r="O8" s="225"/>
      <c r="P8" s="225"/>
      <c r="Q8" s="225"/>
      <c r="R8" s="225"/>
      <c r="S8" s="225"/>
      <c r="T8" s="225"/>
      <c r="U8" s="225"/>
      <c r="V8" s="225"/>
      <c r="W8" s="225"/>
      <c r="X8" s="225"/>
      <c r="Y8" s="225"/>
      <c r="Z8" s="225"/>
    </row>
    <row r="9" spans="1:26" outlineLevel="1">
      <c r="A9" s="224"/>
      <c r="B9" s="263"/>
      <c r="C9" s="459"/>
      <c r="D9" s="459"/>
      <c r="E9" s="459"/>
      <c r="F9" s="466"/>
      <c r="G9" s="465"/>
      <c r="H9" s="252"/>
      <c r="I9" s="225"/>
      <c r="J9" s="225"/>
      <c r="K9" s="225"/>
      <c r="L9" s="224"/>
      <c r="M9" s="225"/>
      <c r="N9" s="225"/>
      <c r="O9" s="225"/>
      <c r="P9" s="225"/>
      <c r="Q9" s="225"/>
      <c r="R9" s="225"/>
      <c r="S9" s="225"/>
      <c r="T9" s="225"/>
      <c r="U9" s="225"/>
      <c r="V9" s="225"/>
      <c r="W9" s="225"/>
      <c r="X9" s="225"/>
      <c r="Y9" s="225"/>
      <c r="Z9" s="225"/>
    </row>
    <row r="10" spans="1:26" outlineLevel="2">
      <c r="A10" s="224"/>
      <c r="B10" s="250"/>
      <c r="C10" s="459"/>
      <c r="D10" s="459"/>
      <c r="E10" s="459"/>
      <c r="F10" s="466"/>
      <c r="G10" s="465"/>
      <c r="H10" s="252"/>
      <c r="I10" s="225"/>
      <c r="J10" s="225"/>
      <c r="K10" s="225"/>
      <c r="L10" s="224"/>
      <c r="M10" s="225"/>
      <c r="N10" s="225"/>
      <c r="O10" s="225"/>
      <c r="P10" s="225"/>
      <c r="Q10" s="225"/>
      <c r="R10" s="225"/>
      <c r="S10" s="225"/>
      <c r="T10" s="225"/>
      <c r="U10" s="225"/>
      <c r="V10" s="225"/>
      <c r="W10" s="225"/>
      <c r="X10" s="225"/>
      <c r="Y10" s="225"/>
      <c r="Z10" s="225"/>
    </row>
    <row r="11" spans="1:26" outlineLevel="2">
      <c r="A11" s="224"/>
      <c r="B11" s="250"/>
      <c r="C11" s="459"/>
      <c r="D11" s="459"/>
      <c r="E11" s="459"/>
      <c r="F11" s="466"/>
      <c r="G11" s="465"/>
      <c r="H11" s="252"/>
      <c r="I11" s="225"/>
      <c r="J11" s="225"/>
      <c r="K11" s="225"/>
      <c r="L11" s="224"/>
      <c r="M11" s="225"/>
      <c r="N11" s="225"/>
      <c r="O11" s="225"/>
      <c r="P11" s="225"/>
      <c r="Q11" s="225"/>
      <c r="R11" s="225"/>
      <c r="S11" s="225"/>
      <c r="T11" s="225"/>
      <c r="U11" s="225"/>
      <c r="V11" s="225"/>
      <c r="W11" s="225"/>
      <c r="X11" s="225"/>
      <c r="Y11" s="225"/>
      <c r="Z11" s="225"/>
    </row>
    <row r="12" spans="1:26" outlineLevel="1">
      <c r="A12" s="224"/>
      <c r="B12" s="263"/>
      <c r="C12" s="459"/>
      <c r="D12" s="459"/>
      <c r="E12" s="459"/>
      <c r="F12" s="466"/>
      <c r="G12" s="465"/>
      <c r="H12" s="252"/>
      <c r="I12" s="225"/>
      <c r="J12" s="225"/>
      <c r="K12" s="225"/>
      <c r="L12" s="224"/>
      <c r="M12" s="225"/>
      <c r="N12" s="225"/>
      <c r="O12" s="225"/>
      <c r="P12" s="225"/>
      <c r="Q12" s="225"/>
      <c r="R12" s="225"/>
      <c r="S12" s="225"/>
      <c r="T12" s="225"/>
      <c r="U12" s="225"/>
      <c r="V12" s="225"/>
      <c r="W12" s="225"/>
      <c r="X12" s="225"/>
      <c r="Y12" s="225"/>
      <c r="Z12" s="225"/>
    </row>
    <row r="13" spans="1:26" outlineLevel="1">
      <c r="A13" s="224"/>
      <c r="B13" s="263"/>
      <c r="C13" s="459"/>
      <c r="D13" s="459"/>
      <c r="E13" s="459"/>
      <c r="F13" s="466"/>
      <c r="G13" s="465"/>
      <c r="H13" s="252"/>
      <c r="I13" s="225"/>
      <c r="J13" s="225"/>
      <c r="K13" s="225"/>
      <c r="L13" s="224"/>
      <c r="M13" s="225"/>
      <c r="N13" s="225"/>
      <c r="O13" s="225"/>
      <c r="P13" s="225"/>
      <c r="Q13" s="225"/>
      <c r="R13" s="225"/>
      <c r="S13" s="225"/>
      <c r="T13" s="225"/>
      <c r="U13" s="225"/>
      <c r="V13" s="225"/>
      <c r="W13" s="225"/>
      <c r="X13" s="225"/>
      <c r="Y13" s="225"/>
      <c r="Z13" s="225"/>
    </row>
    <row r="14" spans="1:26" outlineLevel="1">
      <c r="A14" s="224"/>
      <c r="B14" s="263"/>
      <c r="C14" s="459"/>
      <c r="D14" s="459"/>
      <c r="E14" s="459"/>
      <c r="F14" s="264"/>
      <c r="G14" s="465"/>
      <c r="H14" s="252"/>
      <c r="I14" s="225"/>
      <c r="J14" s="225"/>
      <c r="K14" s="225"/>
      <c r="L14" s="224"/>
      <c r="M14" s="225"/>
      <c r="N14" s="225"/>
      <c r="O14" s="225"/>
      <c r="P14" s="225"/>
      <c r="Q14" s="225"/>
      <c r="R14" s="225"/>
      <c r="S14" s="225"/>
      <c r="T14" s="225"/>
      <c r="U14" s="225"/>
      <c r="V14" s="225"/>
      <c r="W14" s="225"/>
      <c r="X14" s="225"/>
      <c r="Y14" s="225"/>
      <c r="Z14" s="225"/>
    </row>
    <row r="15" spans="1:26" outlineLevel="1">
      <c r="A15" s="224"/>
      <c r="B15" s="263"/>
      <c r="C15" s="459"/>
      <c r="D15" s="459"/>
      <c r="E15" s="459"/>
      <c r="F15" s="466"/>
      <c r="G15" s="465"/>
      <c r="H15" s="252"/>
      <c r="I15" s="225"/>
      <c r="J15" s="225"/>
      <c r="K15" s="225"/>
      <c r="L15" s="224"/>
      <c r="M15" s="225"/>
      <c r="N15" s="225"/>
      <c r="O15" s="225"/>
      <c r="P15" s="225"/>
      <c r="Q15" s="225"/>
      <c r="R15" s="225"/>
      <c r="S15" s="225"/>
      <c r="T15" s="225"/>
      <c r="U15" s="225"/>
      <c r="V15" s="225"/>
      <c r="W15" s="225"/>
      <c r="X15" s="225"/>
      <c r="Y15" s="225"/>
      <c r="Z15" s="225"/>
    </row>
    <row r="16" spans="1:26" outlineLevel="2">
      <c r="A16" s="224"/>
      <c r="B16" s="250"/>
      <c r="C16" s="459"/>
      <c r="D16" s="459"/>
      <c r="E16" s="459"/>
      <c r="F16" s="264"/>
      <c r="G16" s="465"/>
      <c r="H16" s="252"/>
      <c r="I16" s="225"/>
      <c r="J16" s="225"/>
      <c r="K16" s="225"/>
      <c r="L16" s="224"/>
      <c r="M16" s="225"/>
      <c r="N16" s="225"/>
      <c r="O16" s="225"/>
      <c r="P16" s="225"/>
      <c r="Q16" s="225"/>
      <c r="R16" s="225"/>
      <c r="S16" s="225"/>
      <c r="T16" s="225"/>
      <c r="U16" s="225"/>
      <c r="V16" s="225"/>
      <c r="W16" s="225"/>
      <c r="X16" s="225"/>
      <c r="Y16" s="225"/>
      <c r="Z16" s="225"/>
    </row>
    <row r="17" spans="1:26" outlineLevel="2">
      <c r="A17" s="224"/>
      <c r="B17" s="250"/>
      <c r="C17" s="459"/>
      <c r="D17" s="459"/>
      <c r="E17" s="459"/>
      <c r="F17" s="264"/>
      <c r="G17" s="465"/>
      <c r="H17" s="252"/>
      <c r="I17" s="225"/>
      <c r="J17" s="225"/>
      <c r="K17" s="225"/>
      <c r="L17" s="224"/>
      <c r="M17" s="225"/>
      <c r="N17" s="225"/>
      <c r="O17" s="225"/>
      <c r="P17" s="225"/>
      <c r="Q17" s="225"/>
      <c r="R17" s="225"/>
      <c r="S17" s="225"/>
      <c r="T17" s="225"/>
      <c r="U17" s="225"/>
      <c r="V17" s="225"/>
      <c r="W17" s="225"/>
      <c r="X17" s="225"/>
      <c r="Y17" s="225"/>
      <c r="Z17" s="225"/>
    </row>
    <row r="18" spans="1:26" outlineLevel="2">
      <c r="A18" s="224"/>
      <c r="B18" s="250"/>
      <c r="C18" s="459"/>
      <c r="D18" s="459"/>
      <c r="E18" s="459"/>
      <c r="F18" s="264"/>
      <c r="G18" s="465"/>
      <c r="H18" s="252"/>
      <c r="I18" s="225"/>
      <c r="J18" s="225"/>
      <c r="K18" s="225"/>
      <c r="L18" s="224"/>
      <c r="M18" s="225"/>
      <c r="N18" s="225"/>
      <c r="O18" s="225"/>
      <c r="P18" s="225"/>
      <c r="Q18" s="225"/>
      <c r="R18" s="225"/>
      <c r="S18" s="225"/>
      <c r="T18" s="225"/>
      <c r="U18" s="225"/>
      <c r="V18" s="225"/>
      <c r="W18" s="225"/>
      <c r="X18" s="225"/>
      <c r="Y18" s="225"/>
      <c r="Z18" s="225"/>
    </row>
    <row r="19" spans="1:26" outlineLevel="1">
      <c r="A19" s="224"/>
      <c r="B19" s="263"/>
      <c r="C19" s="459"/>
      <c r="D19" s="459"/>
      <c r="E19" s="459"/>
      <c r="F19" s="264"/>
      <c r="G19" s="265"/>
      <c r="H19" s="252"/>
      <c r="I19" s="225"/>
      <c r="J19" s="225"/>
      <c r="K19" s="225"/>
      <c r="L19" s="224"/>
      <c r="M19" s="225"/>
      <c r="N19" s="225"/>
      <c r="O19" s="225"/>
      <c r="P19" s="225"/>
      <c r="Q19" s="225"/>
      <c r="R19" s="225"/>
      <c r="S19" s="225"/>
      <c r="T19" s="225"/>
      <c r="U19" s="225"/>
      <c r="V19" s="225"/>
      <c r="W19" s="225"/>
      <c r="X19" s="225"/>
      <c r="Y19" s="225"/>
      <c r="Z19" s="225"/>
    </row>
    <row r="20" spans="1:26" outlineLevel="1">
      <c r="A20" s="224"/>
      <c r="B20" s="263"/>
      <c r="C20" s="459"/>
      <c r="D20" s="459"/>
      <c r="E20" s="459"/>
      <c r="F20" s="264"/>
      <c r="G20" s="265"/>
      <c r="H20" s="252"/>
      <c r="I20" s="225"/>
      <c r="J20" s="225"/>
      <c r="K20" s="225"/>
      <c r="L20" s="224"/>
      <c r="M20" s="225"/>
      <c r="N20" s="225"/>
      <c r="O20" s="225"/>
      <c r="P20" s="225"/>
      <c r="Q20" s="225"/>
      <c r="R20" s="225"/>
      <c r="S20" s="225"/>
      <c r="T20" s="225"/>
      <c r="U20" s="225"/>
      <c r="V20" s="225"/>
      <c r="W20" s="225"/>
      <c r="X20" s="225"/>
      <c r="Y20" s="225"/>
      <c r="Z20" s="225"/>
    </row>
    <row r="21" spans="1:26" ht="15.75" customHeight="1" outlineLevel="1">
      <c r="A21" s="224"/>
      <c r="B21" s="263"/>
      <c r="C21" s="459"/>
      <c r="D21" s="459"/>
      <c r="E21" s="459"/>
      <c r="F21" s="264"/>
      <c r="G21" s="465"/>
      <c r="H21" s="252"/>
      <c r="I21" s="225"/>
      <c r="J21" s="225"/>
      <c r="K21" s="225"/>
      <c r="L21" s="224"/>
      <c r="M21" s="225"/>
      <c r="N21" s="225"/>
      <c r="O21" s="225"/>
      <c r="P21" s="225"/>
      <c r="Q21" s="225"/>
      <c r="R21" s="225"/>
      <c r="S21" s="225"/>
      <c r="T21" s="225"/>
      <c r="U21" s="225"/>
      <c r="V21" s="225"/>
      <c r="W21" s="225"/>
      <c r="X21" s="225"/>
      <c r="Y21" s="225"/>
      <c r="Z21" s="225"/>
    </row>
    <row r="22" spans="1:26" ht="15.75" customHeight="1" outlineLevel="1">
      <c r="A22" s="224"/>
      <c r="B22" s="250"/>
      <c r="C22" s="459"/>
      <c r="D22" s="253"/>
      <c r="E22" s="459"/>
      <c r="F22" s="264"/>
      <c r="G22" s="465"/>
      <c r="H22" s="254"/>
      <c r="I22" s="225"/>
      <c r="J22" s="225"/>
      <c r="K22" s="225"/>
      <c r="L22" s="224"/>
      <c r="M22" s="225"/>
      <c r="N22" s="225"/>
      <c r="O22" s="225"/>
      <c r="P22" s="225"/>
      <c r="Q22" s="225"/>
      <c r="R22" s="225"/>
      <c r="S22" s="225"/>
      <c r="T22" s="225"/>
      <c r="U22" s="225"/>
      <c r="V22" s="225"/>
      <c r="W22" s="225"/>
      <c r="X22" s="225"/>
      <c r="Y22" s="225"/>
      <c r="Z22" s="225"/>
    </row>
    <row r="23" spans="1:26" ht="15.75" customHeight="1" outlineLevel="1">
      <c r="A23" s="224"/>
      <c r="B23" s="461"/>
      <c r="C23" s="459"/>
      <c r="D23" s="253"/>
      <c r="E23" s="459"/>
      <c r="F23" s="264"/>
      <c r="G23" s="465"/>
      <c r="H23" s="252"/>
      <c r="I23" s="225"/>
      <c r="J23" s="225"/>
      <c r="K23" s="225"/>
      <c r="L23" s="224"/>
      <c r="M23" s="225"/>
      <c r="N23" s="225"/>
      <c r="O23" s="225"/>
      <c r="P23" s="225"/>
      <c r="Q23" s="225"/>
      <c r="R23" s="225"/>
      <c r="S23" s="225"/>
      <c r="T23" s="225"/>
      <c r="U23" s="225"/>
      <c r="V23" s="225"/>
      <c r="W23" s="225"/>
      <c r="X23" s="225"/>
      <c r="Y23" s="225"/>
      <c r="Z23" s="225"/>
    </row>
    <row r="24" spans="1:26" ht="15.75" customHeight="1" outlineLevel="1">
      <c r="A24" s="224"/>
      <c r="B24" s="461"/>
      <c r="C24" s="459"/>
      <c r="D24" s="459"/>
      <c r="E24" s="459"/>
      <c r="F24" s="266"/>
      <c r="G24" s="465"/>
      <c r="H24" s="252"/>
      <c r="I24" s="225"/>
      <c r="J24" s="225"/>
      <c r="K24" s="225"/>
      <c r="L24" s="224"/>
      <c r="M24" s="225"/>
      <c r="N24" s="225"/>
      <c r="O24" s="225"/>
      <c r="P24" s="225"/>
      <c r="Q24" s="225"/>
      <c r="R24" s="225"/>
      <c r="S24" s="225"/>
      <c r="T24" s="225"/>
      <c r="U24" s="225"/>
      <c r="V24" s="225"/>
      <c r="W24" s="225"/>
      <c r="X24" s="225"/>
      <c r="Y24" s="225"/>
      <c r="Z24" s="225"/>
    </row>
    <row r="25" spans="1:26" ht="15.75" customHeight="1" outlineLevel="1">
      <c r="A25" s="224"/>
      <c r="B25" s="263"/>
      <c r="C25" s="459"/>
      <c r="D25" s="459"/>
      <c r="E25" s="459"/>
      <c r="F25" s="266"/>
      <c r="G25" s="465"/>
      <c r="H25" s="252"/>
      <c r="I25" s="225"/>
      <c r="J25" s="225"/>
      <c r="K25" s="225"/>
      <c r="L25" s="224"/>
      <c r="M25" s="225"/>
      <c r="N25" s="225"/>
      <c r="O25" s="225"/>
      <c r="P25" s="225"/>
      <c r="Q25" s="225"/>
      <c r="R25" s="225"/>
      <c r="S25" s="225"/>
      <c r="T25" s="225"/>
      <c r="U25" s="225"/>
      <c r="V25" s="225"/>
      <c r="W25" s="225"/>
      <c r="X25" s="225"/>
      <c r="Y25" s="225"/>
      <c r="Z25" s="225"/>
    </row>
    <row r="26" spans="1:26" ht="15.75" customHeight="1" outlineLevel="1">
      <c r="A26" s="224"/>
      <c r="B26" s="263"/>
      <c r="C26" s="459"/>
      <c r="D26" s="459"/>
      <c r="E26" s="459"/>
      <c r="F26" s="264"/>
      <c r="G26" s="465"/>
      <c r="H26" s="467"/>
      <c r="I26" s="225"/>
      <c r="J26" s="225"/>
      <c r="K26" s="225"/>
      <c r="L26" s="224"/>
      <c r="M26" s="225"/>
      <c r="N26" s="225"/>
      <c r="O26" s="225"/>
      <c r="P26" s="225"/>
      <c r="Q26" s="225"/>
      <c r="R26" s="225"/>
      <c r="S26" s="225"/>
      <c r="T26" s="225"/>
      <c r="U26" s="225"/>
      <c r="V26" s="225"/>
      <c r="W26" s="225"/>
      <c r="X26" s="225"/>
      <c r="Y26" s="225"/>
      <c r="Z26" s="225"/>
    </row>
    <row r="27" spans="1:26" ht="15.75" customHeight="1" outlineLevel="2">
      <c r="A27" s="224"/>
      <c r="B27" s="250"/>
      <c r="C27" s="459"/>
      <c r="D27" s="459"/>
      <c r="E27" s="459"/>
      <c r="F27" s="264"/>
      <c r="G27" s="465"/>
      <c r="H27" s="252"/>
      <c r="I27" s="225"/>
      <c r="J27" s="225"/>
      <c r="K27" s="225"/>
      <c r="L27" s="224"/>
      <c r="M27" s="225"/>
      <c r="N27" s="225"/>
      <c r="O27" s="225"/>
      <c r="P27" s="225"/>
      <c r="Q27" s="225"/>
      <c r="R27" s="225"/>
      <c r="S27" s="225"/>
      <c r="T27" s="225"/>
      <c r="U27" s="225"/>
      <c r="V27" s="225"/>
      <c r="W27" s="225"/>
      <c r="X27" s="225"/>
      <c r="Y27" s="225"/>
      <c r="Z27" s="225"/>
    </row>
    <row r="28" spans="1:26" ht="15.75" customHeight="1" outlineLevel="2">
      <c r="A28" s="224"/>
      <c r="B28" s="250"/>
      <c r="C28" s="459"/>
      <c r="D28" s="459"/>
      <c r="E28" s="459"/>
      <c r="F28" s="264"/>
      <c r="G28" s="465"/>
      <c r="H28" s="252"/>
      <c r="I28" s="225"/>
      <c r="J28" s="225"/>
      <c r="K28" s="225"/>
      <c r="L28" s="224"/>
      <c r="M28" s="225"/>
      <c r="N28" s="225"/>
      <c r="O28" s="225"/>
      <c r="P28" s="225"/>
      <c r="Q28" s="225"/>
      <c r="R28" s="225"/>
      <c r="S28" s="225"/>
      <c r="T28" s="225"/>
      <c r="U28" s="225"/>
      <c r="V28" s="225"/>
      <c r="W28" s="225"/>
      <c r="X28" s="225"/>
      <c r="Y28" s="225"/>
      <c r="Z28" s="225"/>
    </row>
    <row r="29" spans="1:26" ht="15.75" customHeight="1" outlineLevel="2">
      <c r="A29" s="224"/>
      <c r="B29" s="250"/>
      <c r="C29" s="459"/>
      <c r="D29" s="459"/>
      <c r="E29" s="459"/>
      <c r="F29" s="264"/>
      <c r="G29" s="465"/>
      <c r="H29" s="252"/>
      <c r="I29" s="225"/>
      <c r="J29" s="225"/>
      <c r="K29" s="225"/>
      <c r="L29" s="224"/>
      <c r="M29" s="225"/>
      <c r="N29" s="225"/>
      <c r="O29" s="225"/>
      <c r="P29" s="225"/>
      <c r="Q29" s="225"/>
      <c r="R29" s="225"/>
      <c r="S29" s="225"/>
      <c r="T29" s="225"/>
      <c r="U29" s="225"/>
      <c r="V29" s="225"/>
      <c r="W29" s="225"/>
      <c r="X29" s="225"/>
      <c r="Y29" s="225"/>
      <c r="Z29" s="225"/>
    </row>
    <row r="30" spans="1:26" ht="15.75" customHeight="1" outlineLevel="2">
      <c r="A30" s="224"/>
      <c r="B30" s="250"/>
      <c r="C30" s="459"/>
      <c r="D30" s="459"/>
      <c r="E30" s="459"/>
      <c r="F30" s="264"/>
      <c r="G30" s="465"/>
      <c r="H30" s="252"/>
      <c r="I30" s="225"/>
      <c r="J30" s="225"/>
      <c r="K30" s="225"/>
      <c r="L30" s="224"/>
      <c r="M30" s="225"/>
      <c r="N30" s="225"/>
      <c r="O30" s="225"/>
      <c r="P30" s="225"/>
      <c r="Q30" s="225"/>
      <c r="R30" s="225"/>
      <c r="S30" s="225"/>
      <c r="T30" s="225"/>
      <c r="U30" s="225"/>
      <c r="V30" s="225"/>
      <c r="W30" s="225"/>
      <c r="X30" s="225"/>
      <c r="Y30" s="225"/>
      <c r="Z30" s="225"/>
    </row>
    <row r="31" spans="1:26" ht="15.75" customHeight="1" outlineLevel="2">
      <c r="A31" s="224"/>
      <c r="B31" s="250"/>
      <c r="C31" s="459"/>
      <c r="D31" s="459"/>
      <c r="E31" s="459"/>
      <c r="F31" s="264"/>
      <c r="G31" s="465"/>
      <c r="H31" s="252"/>
      <c r="I31" s="225"/>
      <c r="J31" s="225"/>
      <c r="K31" s="225"/>
      <c r="L31" s="224"/>
      <c r="M31" s="225"/>
      <c r="N31" s="225"/>
      <c r="O31" s="225"/>
      <c r="P31" s="225"/>
      <c r="Q31" s="225"/>
      <c r="R31" s="225"/>
      <c r="S31" s="225"/>
      <c r="T31" s="225"/>
      <c r="U31" s="225"/>
      <c r="V31" s="225"/>
      <c r="W31" s="225"/>
      <c r="X31" s="225"/>
      <c r="Y31" s="225"/>
      <c r="Z31" s="225"/>
    </row>
    <row r="32" spans="1:26" ht="15.75" customHeight="1" outlineLevel="2">
      <c r="A32" s="224"/>
      <c r="B32" s="250"/>
      <c r="C32" s="459"/>
      <c r="D32" s="459"/>
      <c r="E32" s="459"/>
      <c r="F32" s="264"/>
      <c r="G32" s="465"/>
      <c r="H32" s="252"/>
      <c r="I32" s="225"/>
      <c r="J32" s="225"/>
      <c r="K32" s="225"/>
      <c r="L32" s="224"/>
      <c r="M32" s="225"/>
      <c r="N32" s="225"/>
      <c r="O32" s="225"/>
      <c r="P32" s="225"/>
      <c r="Q32" s="225"/>
      <c r="R32" s="225"/>
      <c r="S32" s="225"/>
      <c r="T32" s="225"/>
      <c r="U32" s="225"/>
      <c r="V32" s="225"/>
      <c r="W32" s="225"/>
      <c r="X32" s="225"/>
      <c r="Y32" s="225"/>
      <c r="Z32" s="225"/>
    </row>
    <row r="33" spans="1:26" ht="15.75" customHeight="1" outlineLevel="1">
      <c r="A33" s="224"/>
      <c r="B33" s="263"/>
      <c r="C33" s="459"/>
      <c r="D33" s="459"/>
      <c r="E33" s="459"/>
      <c r="F33" s="264"/>
      <c r="G33" s="465"/>
      <c r="H33" s="252"/>
      <c r="I33" s="225"/>
      <c r="J33" s="225"/>
      <c r="K33" s="225"/>
      <c r="L33" s="224"/>
      <c r="M33" s="225"/>
      <c r="N33" s="225"/>
      <c r="O33" s="225"/>
      <c r="P33" s="225"/>
      <c r="Q33" s="225"/>
      <c r="R33" s="225"/>
      <c r="S33" s="225"/>
      <c r="T33" s="225"/>
      <c r="U33" s="225"/>
      <c r="V33" s="225"/>
      <c r="W33" s="225"/>
      <c r="X33" s="225"/>
      <c r="Y33" s="225"/>
      <c r="Z33" s="225"/>
    </row>
    <row r="34" spans="1:26" ht="15.75" customHeight="1" outlineLevel="2">
      <c r="A34" s="224"/>
      <c r="B34" s="250"/>
      <c r="C34" s="459"/>
      <c r="D34" s="459"/>
      <c r="E34" s="459"/>
      <c r="F34" s="264"/>
      <c r="G34" s="465"/>
      <c r="H34" s="252"/>
      <c r="I34" s="225"/>
      <c r="J34" s="225"/>
      <c r="K34" s="225"/>
      <c r="L34" s="224"/>
      <c r="M34" s="225"/>
      <c r="N34" s="225"/>
      <c r="O34" s="225"/>
      <c r="P34" s="225"/>
      <c r="Q34" s="225"/>
      <c r="R34" s="225"/>
      <c r="S34" s="225"/>
      <c r="T34" s="225"/>
      <c r="U34" s="225"/>
      <c r="V34" s="225"/>
      <c r="W34" s="225"/>
      <c r="X34" s="225"/>
      <c r="Y34" s="225"/>
      <c r="Z34" s="225"/>
    </row>
    <row r="35" spans="1:26" ht="15.75" customHeight="1" outlineLevel="1">
      <c r="A35" s="224"/>
      <c r="B35" s="263"/>
      <c r="C35" s="459"/>
      <c r="D35" s="459"/>
      <c r="E35" s="459"/>
      <c r="F35" s="264"/>
      <c r="G35" s="465"/>
      <c r="H35" s="252"/>
      <c r="I35" s="225"/>
      <c r="J35" s="225"/>
      <c r="K35" s="225"/>
      <c r="L35" s="224"/>
      <c r="M35" s="225"/>
      <c r="N35" s="225"/>
      <c r="O35" s="225"/>
      <c r="P35" s="225"/>
      <c r="Q35" s="225"/>
      <c r="R35" s="225"/>
      <c r="S35" s="225"/>
      <c r="T35" s="225"/>
      <c r="U35" s="225"/>
      <c r="V35" s="225"/>
      <c r="W35" s="225"/>
      <c r="X35" s="225"/>
      <c r="Y35" s="225"/>
      <c r="Z35" s="225"/>
    </row>
    <row r="36" spans="1:26" ht="15.75" customHeight="1" outlineLevel="2">
      <c r="A36" s="224"/>
      <c r="B36" s="250"/>
      <c r="C36" s="459"/>
      <c r="D36" s="459"/>
      <c r="E36" s="459"/>
      <c r="F36" s="264"/>
      <c r="G36" s="465"/>
      <c r="H36" s="252"/>
      <c r="I36" s="225"/>
      <c r="J36" s="225"/>
      <c r="K36" s="225"/>
      <c r="L36" s="224"/>
      <c r="M36" s="225"/>
      <c r="N36" s="225"/>
      <c r="O36" s="225"/>
      <c r="P36" s="225"/>
      <c r="Q36" s="225"/>
      <c r="R36" s="225"/>
      <c r="S36" s="225"/>
      <c r="T36" s="225"/>
      <c r="U36" s="225"/>
      <c r="V36" s="225"/>
      <c r="W36" s="225"/>
      <c r="X36" s="225"/>
      <c r="Y36" s="225"/>
      <c r="Z36" s="225"/>
    </row>
    <row r="37" spans="1:26" ht="15.75" customHeight="1" outlineLevel="1">
      <c r="A37" s="224"/>
      <c r="B37" s="263"/>
      <c r="C37" s="459"/>
      <c r="D37" s="459"/>
      <c r="E37" s="459"/>
      <c r="F37" s="264"/>
      <c r="G37" s="465"/>
      <c r="H37" s="467"/>
      <c r="I37" s="225"/>
      <c r="J37" s="225"/>
      <c r="K37" s="225"/>
      <c r="L37" s="224"/>
      <c r="M37" s="225"/>
      <c r="N37" s="225"/>
      <c r="O37" s="225"/>
      <c r="P37" s="225"/>
      <c r="Q37" s="225"/>
      <c r="R37" s="225"/>
      <c r="S37" s="225"/>
      <c r="T37" s="225"/>
      <c r="U37" s="225"/>
      <c r="V37" s="225"/>
      <c r="W37" s="225"/>
      <c r="X37" s="225"/>
      <c r="Y37" s="225"/>
      <c r="Z37" s="225"/>
    </row>
    <row r="38" spans="1:26" ht="15.75" customHeight="1" outlineLevel="2">
      <c r="A38" s="224"/>
      <c r="B38" s="250"/>
      <c r="C38" s="459"/>
      <c r="D38" s="459"/>
      <c r="E38" s="459"/>
      <c r="F38" s="264"/>
      <c r="G38" s="468"/>
      <c r="H38" s="252"/>
      <c r="I38" s="225"/>
      <c r="J38" s="225"/>
      <c r="K38" s="225"/>
      <c r="L38" s="224"/>
      <c r="M38" s="225"/>
      <c r="N38" s="225"/>
      <c r="O38" s="225"/>
      <c r="P38" s="225"/>
      <c r="Q38" s="225"/>
      <c r="R38" s="225"/>
      <c r="S38" s="225"/>
      <c r="T38" s="225"/>
      <c r="U38" s="225"/>
      <c r="V38" s="225"/>
      <c r="W38" s="225"/>
      <c r="X38" s="225"/>
      <c r="Y38" s="225"/>
      <c r="Z38" s="225"/>
    </row>
    <row r="39" spans="1:26" ht="15.75" customHeight="1" outlineLevel="1">
      <c r="A39" s="224"/>
      <c r="B39" s="263"/>
      <c r="C39" s="459"/>
      <c r="D39" s="459"/>
      <c r="E39" s="459"/>
      <c r="F39" s="264"/>
      <c r="G39" s="465"/>
      <c r="H39" s="467"/>
      <c r="I39" s="225"/>
      <c r="J39" s="225"/>
      <c r="K39" s="225"/>
      <c r="L39" s="224"/>
      <c r="M39" s="225"/>
      <c r="N39" s="225"/>
      <c r="O39" s="225"/>
      <c r="P39" s="225"/>
      <c r="Q39" s="225"/>
      <c r="R39" s="225"/>
      <c r="S39" s="225"/>
      <c r="T39" s="225"/>
      <c r="U39" s="225"/>
      <c r="V39" s="225"/>
      <c r="W39" s="225"/>
      <c r="X39" s="225"/>
      <c r="Y39" s="225"/>
      <c r="Z39" s="225"/>
    </row>
    <row r="40" spans="1:26" ht="15.75" customHeight="1" outlineLevel="2">
      <c r="A40" s="224"/>
      <c r="B40" s="250"/>
      <c r="C40" s="459"/>
      <c r="D40" s="459"/>
      <c r="E40" s="459"/>
      <c r="F40" s="264"/>
      <c r="G40" s="468"/>
      <c r="H40" s="252"/>
      <c r="I40" s="225"/>
      <c r="J40" s="225"/>
      <c r="K40" s="225"/>
      <c r="L40" s="224"/>
      <c r="M40" s="225"/>
      <c r="N40" s="225"/>
      <c r="O40" s="225"/>
      <c r="P40" s="225"/>
      <c r="Q40" s="225"/>
      <c r="R40" s="225"/>
      <c r="S40" s="225"/>
      <c r="T40" s="225"/>
      <c r="U40" s="225"/>
      <c r="V40" s="225"/>
      <c r="W40" s="225"/>
      <c r="X40" s="225"/>
      <c r="Y40" s="225"/>
      <c r="Z40" s="225"/>
    </row>
    <row r="41" spans="1:26" ht="15.75" customHeight="1">
      <c r="A41" s="224"/>
      <c r="B41" s="250"/>
      <c r="C41" s="459"/>
      <c r="D41" s="459"/>
      <c r="E41" s="459"/>
      <c r="F41" s="266"/>
      <c r="G41" s="267"/>
      <c r="H41" s="252"/>
      <c r="I41" s="225"/>
      <c r="J41" s="225"/>
      <c r="K41" s="225"/>
      <c r="L41" s="224"/>
      <c r="M41" s="225"/>
      <c r="N41" s="225"/>
      <c r="O41" s="225"/>
      <c r="P41" s="225"/>
      <c r="Q41" s="225"/>
      <c r="R41" s="225"/>
      <c r="S41" s="225"/>
      <c r="T41" s="225"/>
      <c r="U41" s="225"/>
      <c r="V41" s="225"/>
      <c r="W41" s="225"/>
      <c r="X41" s="225"/>
      <c r="Y41" s="225"/>
      <c r="Z41" s="225"/>
    </row>
    <row r="42" spans="1:26" ht="15.75" customHeight="1">
      <c r="A42" s="224"/>
      <c r="B42" s="250"/>
      <c r="C42" s="459"/>
      <c r="D42" s="459"/>
      <c r="E42" s="459"/>
      <c r="F42" s="266"/>
      <c r="G42" s="267"/>
      <c r="H42" s="252"/>
      <c r="I42" s="225"/>
      <c r="J42" s="225"/>
      <c r="K42" s="225"/>
      <c r="L42" s="224"/>
      <c r="M42" s="225"/>
      <c r="N42" s="225"/>
      <c r="O42" s="225"/>
      <c r="P42" s="225"/>
      <c r="Q42" s="225"/>
      <c r="R42" s="225"/>
      <c r="S42" s="225"/>
      <c r="T42" s="225"/>
      <c r="U42" s="225"/>
      <c r="V42" s="225"/>
      <c r="W42" s="225"/>
      <c r="X42" s="225"/>
      <c r="Y42" s="225"/>
      <c r="Z42" s="225"/>
    </row>
    <row r="43" spans="1:26" ht="15.75" customHeight="1">
      <c r="A43" s="224"/>
      <c r="B43" s="250"/>
      <c r="C43" s="459"/>
      <c r="D43" s="459"/>
      <c r="E43" s="459"/>
      <c r="F43" s="266"/>
      <c r="G43" s="267"/>
      <c r="H43" s="252"/>
      <c r="I43" s="225"/>
      <c r="J43" s="225"/>
      <c r="K43" s="225"/>
      <c r="L43" s="224"/>
      <c r="M43" s="225"/>
      <c r="N43" s="225"/>
      <c r="O43" s="225"/>
      <c r="P43" s="225"/>
      <c r="Q43" s="225"/>
      <c r="R43" s="225"/>
      <c r="S43" s="225"/>
      <c r="T43" s="225"/>
      <c r="U43" s="225"/>
      <c r="V43" s="225"/>
      <c r="W43" s="225"/>
      <c r="X43" s="225"/>
      <c r="Y43" s="225"/>
      <c r="Z43" s="225"/>
    </row>
    <row r="44" spans="1:26" ht="15.75" customHeight="1">
      <c r="A44" s="224"/>
      <c r="B44" s="250"/>
      <c r="C44" s="459"/>
      <c r="D44" s="459"/>
      <c r="E44" s="459"/>
      <c r="F44" s="266"/>
      <c r="G44" s="267"/>
      <c r="H44" s="252"/>
      <c r="I44" s="225"/>
      <c r="J44" s="225"/>
      <c r="K44" s="225"/>
      <c r="L44" s="224"/>
      <c r="M44" s="225"/>
      <c r="N44" s="225"/>
      <c r="O44" s="225"/>
      <c r="P44" s="225"/>
      <c r="Q44" s="225"/>
      <c r="R44" s="225"/>
      <c r="S44" s="225"/>
      <c r="T44" s="225"/>
      <c r="U44" s="225"/>
      <c r="V44" s="225"/>
      <c r="W44" s="225"/>
      <c r="X44" s="225"/>
      <c r="Y44" s="225"/>
      <c r="Z44" s="225"/>
    </row>
    <row r="45" spans="1:26" ht="15.75" customHeight="1">
      <c r="A45" s="224"/>
      <c r="B45" s="250"/>
      <c r="C45" s="459"/>
      <c r="D45" s="459"/>
      <c r="E45" s="459"/>
      <c r="F45" s="266"/>
      <c r="G45" s="267"/>
      <c r="H45" s="252"/>
      <c r="I45" s="225"/>
      <c r="J45" s="225"/>
      <c r="K45" s="225"/>
      <c r="L45" s="224"/>
      <c r="M45" s="225"/>
      <c r="N45" s="225"/>
      <c r="O45" s="225"/>
      <c r="P45" s="225"/>
      <c r="Q45" s="225"/>
      <c r="R45" s="225"/>
      <c r="S45" s="225"/>
      <c r="T45" s="225"/>
      <c r="U45" s="225"/>
      <c r="V45" s="225"/>
      <c r="W45" s="225"/>
      <c r="X45" s="225"/>
      <c r="Y45" s="225"/>
      <c r="Z45" s="225"/>
    </row>
    <row r="46" spans="1:26" ht="15.75" customHeight="1">
      <c r="A46" s="224"/>
      <c r="B46" s="250"/>
      <c r="C46" s="459"/>
      <c r="D46" s="459"/>
      <c r="E46" s="459"/>
      <c r="F46" s="266"/>
      <c r="G46" s="267"/>
      <c r="H46" s="252"/>
      <c r="I46" s="225"/>
      <c r="J46" s="225"/>
      <c r="K46" s="225"/>
      <c r="L46" s="224"/>
      <c r="M46" s="225"/>
      <c r="N46" s="225"/>
      <c r="O46" s="225"/>
      <c r="P46" s="225"/>
      <c r="Q46" s="225"/>
      <c r="R46" s="225"/>
      <c r="S46" s="225"/>
      <c r="T46" s="225"/>
      <c r="U46" s="225"/>
      <c r="V46" s="225"/>
      <c r="W46" s="225"/>
      <c r="X46" s="225"/>
      <c r="Y46" s="225"/>
      <c r="Z46" s="225"/>
    </row>
    <row r="47" spans="1:26" ht="15.75" customHeight="1">
      <c r="A47" s="224"/>
      <c r="B47" s="250"/>
      <c r="C47" s="459"/>
      <c r="D47" s="459"/>
      <c r="E47" s="459"/>
      <c r="F47" s="266"/>
      <c r="G47" s="267"/>
      <c r="H47" s="252"/>
      <c r="I47" s="225"/>
      <c r="J47" s="225"/>
      <c r="K47" s="225"/>
      <c r="L47" s="224"/>
      <c r="M47" s="225"/>
      <c r="N47" s="225"/>
      <c r="O47" s="225"/>
      <c r="P47" s="225"/>
      <c r="Q47" s="225"/>
      <c r="R47" s="225"/>
      <c r="S47" s="225"/>
      <c r="T47" s="225"/>
      <c r="U47" s="225"/>
      <c r="V47" s="225"/>
      <c r="W47" s="225"/>
      <c r="X47" s="225"/>
      <c r="Y47" s="225"/>
      <c r="Z47" s="225"/>
    </row>
    <row r="48" spans="1:26" ht="15.75" customHeight="1">
      <c r="A48" s="224"/>
      <c r="B48" s="250"/>
      <c r="C48" s="459"/>
      <c r="D48" s="459"/>
      <c r="E48" s="459"/>
      <c r="F48" s="266"/>
      <c r="G48" s="267"/>
      <c r="H48" s="252"/>
      <c r="I48" s="225"/>
      <c r="J48" s="225"/>
      <c r="K48" s="225"/>
      <c r="L48" s="224"/>
      <c r="M48" s="225"/>
      <c r="N48" s="225"/>
      <c r="O48" s="225"/>
      <c r="P48" s="225"/>
      <c r="Q48" s="225"/>
      <c r="R48" s="225"/>
      <c r="S48" s="225"/>
      <c r="T48" s="225"/>
      <c r="U48" s="225"/>
      <c r="V48" s="225"/>
      <c r="W48" s="225"/>
      <c r="X48" s="225"/>
      <c r="Y48" s="225"/>
      <c r="Z48" s="225"/>
    </row>
    <row r="49" spans="1:26" ht="15.75" customHeight="1">
      <c r="A49" s="224"/>
      <c r="B49" s="250"/>
      <c r="C49" s="459"/>
      <c r="D49" s="459"/>
      <c r="E49" s="459"/>
      <c r="F49" s="266"/>
      <c r="G49" s="267"/>
      <c r="H49" s="252"/>
      <c r="I49" s="225"/>
      <c r="J49" s="225"/>
      <c r="K49" s="225"/>
      <c r="L49" s="224"/>
      <c r="M49" s="225"/>
      <c r="N49" s="225"/>
      <c r="O49" s="225"/>
      <c r="P49" s="225"/>
      <c r="Q49" s="225"/>
      <c r="R49" s="225"/>
      <c r="S49" s="225"/>
      <c r="T49" s="225"/>
      <c r="U49" s="225"/>
      <c r="V49" s="225"/>
      <c r="W49" s="225"/>
      <c r="X49" s="225"/>
      <c r="Y49" s="225"/>
      <c r="Z49" s="225"/>
    </row>
    <row r="50" spans="1:26" ht="15.75" customHeight="1">
      <c r="A50" s="224"/>
      <c r="B50" s="250"/>
      <c r="C50" s="459"/>
      <c r="D50" s="459"/>
      <c r="E50" s="459"/>
      <c r="F50" s="266"/>
      <c r="G50" s="267"/>
      <c r="H50" s="252"/>
      <c r="I50" s="225"/>
      <c r="J50" s="225"/>
      <c r="K50" s="225"/>
      <c r="L50" s="224"/>
      <c r="M50" s="225"/>
      <c r="N50" s="225"/>
      <c r="O50" s="225"/>
      <c r="P50" s="225"/>
      <c r="Q50" s="225"/>
      <c r="R50" s="225"/>
      <c r="S50" s="225"/>
      <c r="T50" s="225"/>
      <c r="U50" s="225"/>
      <c r="V50" s="225"/>
      <c r="W50" s="225"/>
      <c r="X50" s="225"/>
      <c r="Y50" s="225"/>
      <c r="Z50" s="225"/>
    </row>
    <row r="51" spans="1:26" ht="15.75" customHeight="1">
      <c r="A51" s="224"/>
      <c r="B51" s="250"/>
      <c r="C51" s="459"/>
      <c r="D51" s="459"/>
      <c r="E51" s="459"/>
      <c r="F51" s="266"/>
      <c r="G51" s="267"/>
      <c r="H51" s="252"/>
      <c r="I51" s="225"/>
      <c r="J51" s="225"/>
      <c r="K51" s="225"/>
      <c r="L51" s="224"/>
      <c r="M51" s="225"/>
      <c r="N51" s="225"/>
      <c r="O51" s="225"/>
      <c r="P51" s="225"/>
      <c r="Q51" s="225"/>
      <c r="R51" s="225"/>
      <c r="S51" s="225"/>
      <c r="T51" s="225"/>
      <c r="U51" s="225"/>
      <c r="V51" s="225"/>
      <c r="W51" s="225"/>
      <c r="X51" s="225"/>
      <c r="Y51" s="225"/>
      <c r="Z51" s="225"/>
    </row>
    <row r="52" spans="1:26" ht="15.75" customHeight="1">
      <c r="A52" s="224"/>
      <c r="B52" s="250"/>
      <c r="C52" s="459"/>
      <c r="D52" s="459"/>
      <c r="E52" s="459"/>
      <c r="F52" s="266"/>
      <c r="G52" s="267"/>
      <c r="H52" s="252"/>
      <c r="I52" s="225"/>
      <c r="J52" s="225"/>
      <c r="K52" s="225"/>
      <c r="L52" s="224"/>
      <c r="M52" s="225"/>
      <c r="N52" s="225"/>
      <c r="O52" s="225"/>
      <c r="P52" s="225"/>
      <c r="Q52" s="225"/>
      <c r="R52" s="225"/>
      <c r="S52" s="225"/>
      <c r="T52" s="225"/>
      <c r="U52" s="225"/>
      <c r="V52" s="225"/>
      <c r="W52" s="225"/>
      <c r="X52" s="225"/>
      <c r="Y52" s="225"/>
      <c r="Z52" s="225"/>
    </row>
    <row r="53" spans="1:26" ht="15.75" customHeight="1">
      <c r="A53" s="224"/>
      <c r="B53" s="250"/>
      <c r="C53" s="459"/>
      <c r="D53" s="459"/>
      <c r="E53" s="459"/>
      <c r="F53" s="266"/>
      <c r="G53" s="267"/>
      <c r="H53" s="252"/>
      <c r="I53" s="225"/>
      <c r="J53" s="225"/>
      <c r="K53" s="225"/>
      <c r="L53" s="224"/>
      <c r="M53" s="225"/>
      <c r="N53" s="225"/>
      <c r="O53" s="225"/>
      <c r="P53" s="225"/>
      <c r="Q53" s="225"/>
      <c r="R53" s="225"/>
      <c r="S53" s="225"/>
      <c r="T53" s="225"/>
      <c r="U53" s="225"/>
      <c r="V53" s="225"/>
      <c r="W53" s="225"/>
      <c r="X53" s="225"/>
      <c r="Y53" s="225"/>
      <c r="Z53" s="225"/>
    </row>
    <row r="54" spans="1:26" ht="15.75" customHeight="1">
      <c r="A54" s="224"/>
      <c r="B54" s="250"/>
      <c r="C54" s="459"/>
      <c r="D54" s="459"/>
      <c r="E54" s="459"/>
      <c r="F54" s="266"/>
      <c r="G54" s="267"/>
      <c r="H54" s="252"/>
      <c r="I54" s="225"/>
      <c r="J54" s="225"/>
      <c r="K54" s="225"/>
      <c r="L54" s="224"/>
      <c r="M54" s="225"/>
      <c r="N54" s="225"/>
      <c r="O54" s="225"/>
      <c r="P54" s="225"/>
      <c r="Q54" s="225"/>
      <c r="R54" s="225"/>
      <c r="S54" s="225"/>
      <c r="T54" s="225"/>
      <c r="U54" s="225"/>
      <c r="V54" s="225"/>
      <c r="W54" s="225"/>
      <c r="X54" s="225"/>
      <c r="Y54" s="225"/>
      <c r="Z54" s="225"/>
    </row>
    <row r="55" spans="1:26" ht="15.75" customHeight="1">
      <c r="A55" s="224"/>
      <c r="B55" s="250"/>
      <c r="C55" s="459"/>
      <c r="D55" s="459"/>
      <c r="E55" s="459"/>
      <c r="F55" s="266"/>
      <c r="G55" s="267"/>
      <c r="H55" s="252"/>
      <c r="I55" s="225"/>
      <c r="J55" s="225"/>
      <c r="K55" s="225"/>
      <c r="L55" s="224"/>
      <c r="M55" s="225"/>
      <c r="N55" s="225"/>
      <c r="O55" s="225"/>
      <c r="P55" s="225"/>
      <c r="Q55" s="225"/>
      <c r="R55" s="225"/>
      <c r="S55" s="225"/>
      <c r="T55" s="225"/>
      <c r="U55" s="225"/>
      <c r="V55" s="225"/>
      <c r="W55" s="225"/>
      <c r="X55" s="225"/>
      <c r="Y55" s="225"/>
      <c r="Z55" s="225"/>
    </row>
    <row r="56" spans="1:26" ht="15.75" customHeight="1">
      <c r="A56" s="224"/>
      <c r="B56" s="250"/>
      <c r="C56" s="459"/>
      <c r="D56" s="459"/>
      <c r="E56" s="459"/>
      <c r="F56" s="266"/>
      <c r="G56" s="267"/>
      <c r="H56" s="252"/>
      <c r="I56" s="225"/>
      <c r="J56" s="225"/>
      <c r="K56" s="225"/>
      <c r="L56" s="224"/>
      <c r="M56" s="225"/>
      <c r="N56" s="225"/>
      <c r="O56" s="225"/>
      <c r="P56" s="225"/>
      <c r="Q56" s="225"/>
      <c r="R56" s="225"/>
      <c r="S56" s="225"/>
      <c r="T56" s="225"/>
      <c r="U56" s="225"/>
      <c r="V56" s="225"/>
      <c r="W56" s="225"/>
      <c r="X56" s="225"/>
      <c r="Y56" s="225"/>
      <c r="Z56" s="225"/>
    </row>
    <row r="57" spans="1:26" ht="15.75" customHeight="1">
      <c r="A57" s="224"/>
      <c r="B57" s="250"/>
      <c r="C57" s="459"/>
      <c r="D57" s="459"/>
      <c r="E57" s="459"/>
      <c r="F57" s="266"/>
      <c r="G57" s="267"/>
      <c r="H57" s="252"/>
      <c r="I57" s="225"/>
      <c r="J57" s="225"/>
      <c r="K57" s="225"/>
      <c r="L57" s="224"/>
      <c r="M57" s="225"/>
      <c r="N57" s="225"/>
      <c r="O57" s="225"/>
      <c r="P57" s="225"/>
      <c r="Q57" s="225"/>
      <c r="R57" s="225"/>
      <c r="S57" s="225"/>
      <c r="T57" s="225"/>
      <c r="U57" s="225"/>
      <c r="V57" s="225"/>
      <c r="W57" s="225"/>
      <c r="X57" s="225"/>
      <c r="Y57" s="225"/>
      <c r="Z57" s="225"/>
    </row>
    <row r="58" spans="1:26" ht="15.75" customHeight="1">
      <c r="A58" s="224"/>
      <c r="B58" s="250"/>
      <c r="C58" s="459"/>
      <c r="D58" s="459"/>
      <c r="E58" s="459"/>
      <c r="F58" s="266"/>
      <c r="G58" s="267"/>
      <c r="H58" s="252"/>
      <c r="I58" s="225"/>
      <c r="J58" s="225"/>
      <c r="K58" s="225"/>
      <c r="L58" s="224"/>
      <c r="M58" s="225"/>
      <c r="N58" s="225"/>
      <c r="O58" s="225"/>
      <c r="P58" s="225"/>
      <c r="Q58" s="225"/>
      <c r="R58" s="225"/>
      <c r="S58" s="225"/>
      <c r="T58" s="225"/>
      <c r="U58" s="225"/>
      <c r="V58" s="225"/>
      <c r="W58" s="225"/>
      <c r="X58" s="225"/>
      <c r="Y58" s="225"/>
      <c r="Z58" s="225"/>
    </row>
    <row r="59" spans="1:26" ht="15.75" customHeight="1">
      <c r="A59" s="224"/>
      <c r="B59" s="250"/>
      <c r="C59" s="459"/>
      <c r="D59" s="459"/>
      <c r="E59" s="459"/>
      <c r="F59" s="266"/>
      <c r="G59" s="267"/>
      <c r="H59" s="252"/>
      <c r="I59" s="225"/>
      <c r="J59" s="225"/>
      <c r="K59" s="225"/>
      <c r="L59" s="224"/>
      <c r="M59" s="225"/>
      <c r="N59" s="225"/>
      <c r="O59" s="225"/>
      <c r="P59" s="225"/>
      <c r="Q59" s="225"/>
      <c r="R59" s="225"/>
      <c r="S59" s="225"/>
      <c r="T59" s="225"/>
      <c r="U59" s="225"/>
      <c r="V59" s="225"/>
      <c r="W59" s="225"/>
      <c r="X59" s="225"/>
      <c r="Y59" s="225"/>
      <c r="Z59" s="225"/>
    </row>
    <row r="60" spans="1:26" ht="15.75" customHeight="1">
      <c r="A60" s="224"/>
      <c r="B60" s="250"/>
      <c r="C60" s="459"/>
      <c r="D60" s="459"/>
      <c r="E60" s="459"/>
      <c r="F60" s="266"/>
      <c r="G60" s="267"/>
      <c r="H60" s="252"/>
      <c r="I60" s="225"/>
      <c r="J60" s="225"/>
      <c r="K60" s="225"/>
      <c r="L60" s="224"/>
      <c r="M60" s="225"/>
      <c r="N60" s="225"/>
      <c r="O60" s="225"/>
      <c r="P60" s="225"/>
      <c r="Q60" s="225"/>
      <c r="R60" s="225"/>
      <c r="S60" s="225"/>
      <c r="T60" s="225"/>
      <c r="U60" s="225"/>
      <c r="V60" s="225"/>
      <c r="W60" s="225"/>
      <c r="X60" s="225"/>
      <c r="Y60" s="225"/>
      <c r="Z60" s="225"/>
    </row>
    <row r="61" spans="1:26" ht="15.75" customHeight="1">
      <c r="A61" s="224"/>
      <c r="B61" s="255"/>
      <c r="C61" s="256"/>
      <c r="D61" s="256"/>
      <c r="E61" s="256"/>
      <c r="F61" s="268"/>
      <c r="G61" s="469"/>
      <c r="H61" s="463"/>
      <c r="I61" s="225"/>
      <c r="J61" s="225"/>
      <c r="K61" s="225"/>
      <c r="L61" s="224"/>
      <c r="M61" s="225"/>
      <c r="N61" s="225"/>
      <c r="O61" s="225"/>
      <c r="P61" s="225"/>
      <c r="Q61" s="225"/>
      <c r="R61" s="225"/>
      <c r="S61" s="225"/>
      <c r="T61" s="225"/>
      <c r="U61" s="225"/>
      <c r="V61" s="225"/>
      <c r="W61" s="225"/>
      <c r="X61" s="225"/>
      <c r="Y61" s="225"/>
      <c r="Z61" s="225"/>
    </row>
    <row r="62" spans="1:26" ht="15.75" customHeight="1">
      <c r="A62" s="224"/>
      <c r="B62" s="225"/>
      <c r="C62" s="225"/>
      <c r="D62" s="225"/>
      <c r="E62" s="225"/>
      <c r="F62" s="225"/>
      <c r="G62" s="225"/>
      <c r="H62" s="225"/>
      <c r="I62" s="225"/>
      <c r="J62" s="225"/>
      <c r="K62" s="225"/>
      <c r="L62" s="224"/>
      <c r="M62" s="225"/>
      <c r="N62" s="225"/>
      <c r="O62" s="225"/>
      <c r="P62" s="225"/>
      <c r="Q62" s="225"/>
      <c r="R62" s="225"/>
      <c r="S62" s="225"/>
      <c r="T62" s="225"/>
      <c r="U62" s="225"/>
      <c r="V62" s="225"/>
      <c r="W62" s="225"/>
      <c r="X62" s="225"/>
      <c r="Y62" s="225"/>
      <c r="Z62" s="225"/>
    </row>
    <row r="63" spans="1:26" ht="15.75" customHeight="1">
      <c r="A63" s="224"/>
      <c r="B63" s="225"/>
      <c r="C63" s="225"/>
      <c r="D63" s="225"/>
      <c r="E63" s="225"/>
      <c r="F63" s="225"/>
      <c r="G63" s="225"/>
      <c r="H63" s="225"/>
      <c r="I63" s="225"/>
      <c r="J63" s="225"/>
      <c r="K63" s="225"/>
      <c r="L63" s="224"/>
      <c r="M63" s="225"/>
      <c r="N63" s="225"/>
      <c r="O63" s="225"/>
      <c r="P63" s="225"/>
      <c r="Q63" s="225"/>
      <c r="R63" s="225"/>
      <c r="S63" s="225"/>
      <c r="T63" s="225"/>
      <c r="U63" s="225"/>
      <c r="V63" s="225"/>
      <c r="W63" s="225"/>
      <c r="X63" s="225"/>
      <c r="Y63" s="225"/>
      <c r="Z63" s="225"/>
    </row>
    <row r="64" spans="1:26" ht="15.75" customHeight="1">
      <c r="A64" s="224"/>
      <c r="B64" s="225"/>
      <c r="C64" s="225"/>
      <c r="D64" s="225"/>
      <c r="E64" s="225"/>
      <c r="F64" s="225"/>
      <c r="G64" s="225"/>
      <c r="H64" s="225"/>
      <c r="I64" s="225"/>
      <c r="J64" s="225"/>
      <c r="K64" s="225"/>
      <c r="L64" s="224"/>
      <c r="M64" s="225"/>
      <c r="N64" s="225"/>
      <c r="O64" s="225"/>
      <c r="P64" s="225"/>
      <c r="Q64" s="225"/>
      <c r="R64" s="225"/>
      <c r="S64" s="225"/>
      <c r="T64" s="225"/>
      <c r="U64" s="225"/>
      <c r="V64" s="225"/>
      <c r="W64" s="225"/>
      <c r="X64" s="225"/>
      <c r="Y64" s="225"/>
      <c r="Z64" s="225"/>
    </row>
    <row r="65" spans="1:26" ht="15.75" customHeight="1">
      <c r="A65" s="224"/>
      <c r="B65" s="225"/>
      <c r="C65" s="225"/>
      <c r="D65" s="225"/>
      <c r="E65" s="225"/>
      <c r="F65" s="225"/>
      <c r="G65" s="225"/>
      <c r="H65" s="225"/>
      <c r="I65" s="225"/>
      <c r="J65" s="225"/>
      <c r="K65" s="225"/>
      <c r="L65" s="224"/>
      <c r="M65" s="225"/>
      <c r="N65" s="225"/>
      <c r="O65" s="225"/>
      <c r="P65" s="225"/>
      <c r="Q65" s="225"/>
      <c r="R65" s="225"/>
      <c r="S65" s="225"/>
      <c r="T65" s="225"/>
      <c r="U65" s="225"/>
      <c r="V65" s="225"/>
      <c r="W65" s="225"/>
      <c r="X65" s="225"/>
      <c r="Y65" s="225"/>
      <c r="Z65" s="225"/>
    </row>
    <row r="66" spans="1:26" ht="15.75" customHeight="1">
      <c r="A66" s="224"/>
      <c r="B66" s="225"/>
      <c r="C66" s="225"/>
      <c r="D66" s="225"/>
      <c r="E66" s="225"/>
      <c r="F66" s="225"/>
      <c r="G66" s="225"/>
      <c r="H66" s="225"/>
      <c r="I66" s="225"/>
      <c r="J66" s="225"/>
      <c r="K66" s="225"/>
      <c r="L66" s="224"/>
      <c r="M66" s="225"/>
      <c r="N66" s="225"/>
      <c r="O66" s="225"/>
      <c r="P66" s="225"/>
      <c r="Q66" s="225"/>
      <c r="R66" s="225"/>
      <c r="S66" s="225"/>
      <c r="T66" s="225"/>
      <c r="U66" s="225"/>
      <c r="V66" s="225"/>
      <c r="W66" s="225"/>
      <c r="X66" s="225"/>
      <c r="Y66" s="225"/>
      <c r="Z66" s="225"/>
    </row>
    <row r="67" spans="1:26" ht="15.75" customHeight="1">
      <c r="A67" s="224"/>
      <c r="B67" s="225"/>
      <c r="C67" s="225"/>
      <c r="D67" s="225"/>
      <c r="E67" s="225"/>
      <c r="F67" s="225"/>
      <c r="G67" s="225"/>
      <c r="H67" s="225"/>
      <c r="I67" s="225"/>
      <c r="J67" s="225"/>
      <c r="K67" s="225"/>
      <c r="L67" s="224"/>
      <c r="M67" s="225"/>
      <c r="N67" s="225"/>
      <c r="O67" s="225"/>
      <c r="P67" s="225"/>
      <c r="Q67" s="225"/>
      <c r="R67" s="225"/>
      <c r="S67" s="225"/>
      <c r="T67" s="225"/>
      <c r="U67" s="225"/>
      <c r="V67" s="225"/>
      <c r="W67" s="225"/>
      <c r="X67" s="225"/>
      <c r="Y67" s="225"/>
      <c r="Z67" s="225"/>
    </row>
    <row r="68" spans="1:26" ht="15.75" customHeight="1">
      <c r="A68" s="224"/>
      <c r="B68" s="225"/>
      <c r="C68" s="225"/>
      <c r="D68" s="225"/>
      <c r="E68" s="225"/>
      <c r="F68" s="225"/>
      <c r="G68" s="225"/>
      <c r="H68" s="225"/>
      <c r="I68" s="225"/>
      <c r="J68" s="225"/>
      <c r="K68" s="225"/>
      <c r="L68" s="224"/>
      <c r="M68" s="225"/>
      <c r="N68" s="225"/>
      <c r="O68" s="225"/>
      <c r="P68" s="225"/>
      <c r="Q68" s="225"/>
      <c r="R68" s="225"/>
      <c r="S68" s="225"/>
      <c r="T68" s="225"/>
      <c r="U68" s="225"/>
      <c r="V68" s="225"/>
      <c r="W68" s="225"/>
      <c r="X68" s="225"/>
      <c r="Y68" s="225"/>
      <c r="Z68" s="225"/>
    </row>
    <row r="69" spans="1:26" ht="15.75" customHeight="1">
      <c r="A69" s="224"/>
      <c r="B69" s="225"/>
      <c r="C69" s="225"/>
      <c r="D69" s="225"/>
      <c r="E69" s="225"/>
      <c r="F69" s="225"/>
      <c r="G69" s="225"/>
      <c r="H69" s="225"/>
      <c r="I69" s="225"/>
      <c r="J69" s="225"/>
      <c r="K69" s="225"/>
      <c r="L69" s="224"/>
      <c r="M69" s="225"/>
      <c r="N69" s="225"/>
      <c r="O69" s="225"/>
      <c r="P69" s="225"/>
      <c r="Q69" s="225"/>
      <c r="R69" s="225"/>
      <c r="S69" s="225"/>
      <c r="T69" s="225"/>
      <c r="U69" s="225"/>
      <c r="V69" s="225"/>
      <c r="W69" s="225"/>
      <c r="X69" s="225"/>
      <c r="Y69" s="225"/>
      <c r="Z69" s="225"/>
    </row>
    <row r="70" spans="1:26" ht="15.75" customHeight="1">
      <c r="A70" s="224"/>
      <c r="B70" s="225"/>
      <c r="C70" s="225"/>
      <c r="D70" s="225"/>
      <c r="E70" s="225"/>
      <c r="F70" s="225"/>
      <c r="G70" s="225"/>
      <c r="H70" s="225"/>
      <c r="I70" s="225"/>
      <c r="J70" s="225"/>
      <c r="K70" s="225"/>
      <c r="L70" s="224"/>
      <c r="M70" s="225"/>
      <c r="N70" s="225"/>
      <c r="O70" s="225"/>
      <c r="P70" s="225"/>
      <c r="Q70" s="225"/>
      <c r="R70" s="225"/>
      <c r="S70" s="225"/>
      <c r="T70" s="225"/>
      <c r="U70" s="225"/>
      <c r="V70" s="225"/>
      <c r="W70" s="225"/>
      <c r="X70" s="225"/>
      <c r="Y70" s="225"/>
      <c r="Z70" s="225"/>
    </row>
    <row r="71" spans="1:26" ht="15.75" customHeight="1">
      <c r="A71" s="224"/>
      <c r="B71" s="225"/>
      <c r="C71" s="225"/>
      <c r="D71" s="225"/>
      <c r="E71" s="225"/>
      <c r="F71" s="225"/>
      <c r="G71" s="225"/>
      <c r="H71" s="225"/>
      <c r="I71" s="225"/>
      <c r="J71" s="225"/>
      <c r="K71" s="225"/>
      <c r="L71" s="224"/>
      <c r="M71" s="225"/>
      <c r="N71" s="225"/>
      <c r="O71" s="225"/>
      <c r="P71" s="225"/>
      <c r="Q71" s="225"/>
      <c r="R71" s="225"/>
      <c r="S71" s="225"/>
      <c r="T71" s="225"/>
      <c r="U71" s="225"/>
      <c r="V71" s="225"/>
      <c r="W71" s="225"/>
      <c r="X71" s="225"/>
      <c r="Y71" s="225"/>
      <c r="Z71" s="225"/>
    </row>
    <row r="72" spans="1:26" ht="15.75" customHeight="1">
      <c r="A72" s="224"/>
      <c r="B72" s="225"/>
      <c r="C72" s="225"/>
      <c r="D72" s="225"/>
      <c r="E72" s="225"/>
      <c r="F72" s="225"/>
      <c r="G72" s="225"/>
      <c r="H72" s="225"/>
      <c r="I72" s="225"/>
      <c r="J72" s="225"/>
      <c r="K72" s="225"/>
      <c r="L72" s="224"/>
      <c r="M72" s="225"/>
      <c r="N72" s="225"/>
      <c r="O72" s="225"/>
      <c r="P72" s="225"/>
      <c r="Q72" s="225"/>
      <c r="R72" s="225"/>
      <c r="S72" s="225"/>
      <c r="T72" s="225"/>
      <c r="U72" s="225"/>
      <c r="V72" s="225"/>
      <c r="W72" s="225"/>
      <c r="X72" s="225"/>
      <c r="Y72" s="225"/>
      <c r="Z72" s="225"/>
    </row>
    <row r="73" spans="1:26" ht="15.75" customHeight="1">
      <c r="A73" s="224"/>
      <c r="B73" s="225"/>
      <c r="C73" s="225"/>
      <c r="D73" s="225"/>
      <c r="E73" s="225"/>
      <c r="F73" s="225"/>
      <c r="G73" s="225"/>
      <c r="H73" s="225"/>
      <c r="I73" s="225"/>
      <c r="J73" s="225"/>
      <c r="K73" s="225"/>
      <c r="L73" s="224"/>
      <c r="M73" s="225"/>
      <c r="N73" s="225"/>
      <c r="O73" s="225"/>
      <c r="P73" s="225"/>
      <c r="Q73" s="225"/>
      <c r="R73" s="225"/>
      <c r="S73" s="225"/>
      <c r="T73" s="225"/>
      <c r="U73" s="225"/>
      <c r="V73" s="225"/>
      <c r="W73" s="225"/>
      <c r="X73" s="225"/>
      <c r="Y73" s="225"/>
      <c r="Z73" s="225"/>
    </row>
    <row r="74" spans="1:26" ht="15.75" customHeight="1">
      <c r="A74" s="224"/>
      <c r="B74" s="225"/>
      <c r="C74" s="225"/>
      <c r="D74" s="225"/>
      <c r="E74" s="225"/>
      <c r="F74" s="225"/>
      <c r="G74" s="225"/>
      <c r="H74" s="225"/>
      <c r="I74" s="225"/>
      <c r="J74" s="225"/>
      <c r="K74" s="225"/>
      <c r="L74" s="224"/>
      <c r="M74" s="225"/>
      <c r="N74" s="225"/>
      <c r="O74" s="225"/>
      <c r="P74" s="225"/>
      <c r="Q74" s="225"/>
      <c r="R74" s="225"/>
      <c r="S74" s="225"/>
      <c r="T74" s="225"/>
      <c r="U74" s="225"/>
      <c r="V74" s="225"/>
      <c r="W74" s="225"/>
      <c r="X74" s="225"/>
      <c r="Y74" s="225"/>
      <c r="Z74" s="225"/>
    </row>
    <row r="75" spans="1:26" ht="15.75" customHeight="1">
      <c r="A75" s="224"/>
      <c r="B75" s="225"/>
      <c r="C75" s="225"/>
      <c r="D75" s="225"/>
      <c r="E75" s="225"/>
      <c r="F75" s="225"/>
      <c r="G75" s="225"/>
      <c r="H75" s="225"/>
      <c r="I75" s="225"/>
      <c r="J75" s="225"/>
      <c r="K75" s="225"/>
      <c r="L75" s="224"/>
      <c r="M75" s="225"/>
      <c r="N75" s="225"/>
      <c r="O75" s="225"/>
      <c r="P75" s="225"/>
      <c r="Q75" s="225"/>
      <c r="R75" s="225"/>
      <c r="S75" s="225"/>
      <c r="T75" s="225"/>
      <c r="U75" s="225"/>
      <c r="V75" s="225"/>
      <c r="W75" s="225"/>
      <c r="X75" s="225"/>
      <c r="Y75" s="225"/>
      <c r="Z75" s="225"/>
    </row>
    <row r="76" spans="1:26" ht="15.75" customHeight="1">
      <c r="A76" s="224"/>
      <c r="B76" s="225"/>
      <c r="C76" s="225"/>
      <c r="D76" s="225"/>
      <c r="E76" s="225"/>
      <c r="F76" s="225"/>
      <c r="G76" s="225"/>
      <c r="H76" s="225"/>
      <c r="I76" s="225"/>
      <c r="J76" s="225"/>
      <c r="K76" s="225"/>
      <c r="L76" s="224"/>
      <c r="M76" s="225"/>
      <c r="N76" s="225"/>
      <c r="O76" s="225"/>
      <c r="P76" s="225"/>
      <c r="Q76" s="225"/>
      <c r="R76" s="225"/>
      <c r="S76" s="225"/>
      <c r="T76" s="225"/>
      <c r="U76" s="225"/>
      <c r="V76" s="225"/>
      <c r="W76" s="225"/>
      <c r="X76" s="225"/>
      <c r="Y76" s="225"/>
      <c r="Z76" s="225"/>
    </row>
    <row r="77" spans="1:26" ht="15.75" customHeight="1">
      <c r="A77" s="224"/>
      <c r="B77" s="225"/>
      <c r="C77" s="225"/>
      <c r="D77" s="225"/>
      <c r="E77" s="225"/>
      <c r="F77" s="225"/>
      <c r="G77" s="225"/>
      <c r="H77" s="225"/>
      <c r="I77" s="225"/>
      <c r="J77" s="225"/>
      <c r="K77" s="225"/>
      <c r="L77" s="224"/>
      <c r="M77" s="225"/>
      <c r="N77" s="225"/>
      <c r="O77" s="225"/>
      <c r="P77" s="225"/>
      <c r="Q77" s="225"/>
      <c r="R77" s="225"/>
      <c r="S77" s="225"/>
      <c r="T77" s="225"/>
      <c r="U77" s="225"/>
      <c r="V77" s="225"/>
      <c r="W77" s="225"/>
      <c r="X77" s="225"/>
      <c r="Y77" s="225"/>
      <c r="Z77" s="225"/>
    </row>
    <row r="78" spans="1:26" ht="15.75" customHeight="1">
      <c r="A78" s="224"/>
      <c r="B78" s="225"/>
      <c r="C78" s="225"/>
      <c r="D78" s="225"/>
      <c r="E78" s="225"/>
      <c r="F78" s="225"/>
      <c r="G78" s="225"/>
      <c r="H78" s="225"/>
      <c r="I78" s="225"/>
      <c r="J78" s="225"/>
      <c r="K78" s="225"/>
      <c r="L78" s="224"/>
      <c r="M78" s="225"/>
      <c r="N78" s="225"/>
      <c r="O78" s="225"/>
      <c r="P78" s="225"/>
      <c r="Q78" s="225"/>
      <c r="R78" s="225"/>
      <c r="S78" s="225"/>
      <c r="T78" s="225"/>
      <c r="U78" s="225"/>
      <c r="V78" s="225"/>
      <c r="W78" s="225"/>
      <c r="X78" s="225"/>
      <c r="Y78" s="225"/>
      <c r="Z78" s="225"/>
    </row>
    <row r="79" spans="1:26" ht="15.75" customHeight="1">
      <c r="A79" s="224"/>
      <c r="B79" s="225"/>
      <c r="C79" s="225"/>
      <c r="D79" s="225"/>
      <c r="E79" s="225"/>
      <c r="F79" s="225"/>
      <c r="G79" s="225"/>
      <c r="H79" s="225"/>
      <c r="I79" s="225"/>
      <c r="J79" s="225"/>
      <c r="K79" s="225"/>
      <c r="L79" s="224"/>
      <c r="M79" s="225"/>
      <c r="N79" s="225"/>
      <c r="O79" s="225"/>
      <c r="P79" s="225"/>
      <c r="Q79" s="225"/>
      <c r="R79" s="225"/>
      <c r="S79" s="225"/>
      <c r="T79" s="225"/>
      <c r="U79" s="225"/>
      <c r="V79" s="225"/>
      <c r="W79" s="225"/>
      <c r="X79" s="225"/>
      <c r="Y79" s="225"/>
      <c r="Z79" s="225"/>
    </row>
    <row r="80" spans="1:26" ht="15.75" customHeight="1">
      <c r="A80" s="224"/>
      <c r="B80" s="225"/>
      <c r="C80" s="225"/>
      <c r="D80" s="225"/>
      <c r="E80" s="225"/>
      <c r="F80" s="225"/>
      <c r="G80" s="225"/>
      <c r="H80" s="225"/>
      <c r="I80" s="225"/>
      <c r="J80" s="225"/>
      <c r="K80" s="225"/>
      <c r="L80" s="224"/>
      <c r="M80" s="225"/>
      <c r="N80" s="225"/>
      <c r="O80" s="225"/>
      <c r="P80" s="225"/>
      <c r="Q80" s="225"/>
      <c r="R80" s="225"/>
      <c r="S80" s="225"/>
      <c r="T80" s="225"/>
      <c r="U80" s="225"/>
      <c r="V80" s="225"/>
      <c r="W80" s="225"/>
      <c r="X80" s="225"/>
      <c r="Y80" s="225"/>
      <c r="Z80" s="225"/>
    </row>
    <row r="81" spans="1:26" ht="15.75" customHeight="1">
      <c r="A81" s="224"/>
      <c r="B81" s="225"/>
      <c r="C81" s="225"/>
      <c r="D81" s="225"/>
      <c r="E81" s="225"/>
      <c r="F81" s="225"/>
      <c r="G81" s="225"/>
      <c r="H81" s="225"/>
      <c r="I81" s="225"/>
      <c r="J81" s="225"/>
      <c r="K81" s="225"/>
      <c r="L81" s="224"/>
      <c r="M81" s="225"/>
      <c r="N81" s="225"/>
      <c r="O81" s="225"/>
      <c r="P81" s="225"/>
      <c r="Q81" s="225"/>
      <c r="R81" s="225"/>
      <c r="S81" s="225"/>
      <c r="T81" s="225"/>
      <c r="U81" s="225"/>
      <c r="V81" s="225"/>
      <c r="W81" s="225"/>
      <c r="X81" s="225"/>
      <c r="Y81" s="225"/>
      <c r="Z81" s="225"/>
    </row>
    <row r="82" spans="1:26" ht="15.75" customHeight="1">
      <c r="A82" s="224"/>
      <c r="B82" s="225"/>
      <c r="C82" s="225"/>
      <c r="D82" s="225"/>
      <c r="E82" s="225"/>
      <c r="F82" s="225"/>
      <c r="G82" s="225"/>
      <c r="H82" s="225"/>
      <c r="I82" s="225"/>
      <c r="J82" s="225"/>
      <c r="K82" s="225"/>
      <c r="L82" s="224"/>
      <c r="M82" s="225"/>
      <c r="N82" s="225"/>
      <c r="O82" s="225"/>
      <c r="P82" s="225"/>
      <c r="Q82" s="225"/>
      <c r="R82" s="225"/>
      <c r="S82" s="225"/>
      <c r="T82" s="225"/>
      <c r="U82" s="225"/>
      <c r="V82" s="225"/>
      <c r="W82" s="225"/>
      <c r="X82" s="225"/>
      <c r="Y82" s="225"/>
      <c r="Z82" s="225"/>
    </row>
    <row r="83" spans="1:26" ht="15.75" customHeight="1">
      <c r="A83" s="224"/>
      <c r="B83" s="225"/>
      <c r="C83" s="225"/>
      <c r="D83" s="225"/>
      <c r="E83" s="225"/>
      <c r="F83" s="225"/>
      <c r="G83" s="225"/>
      <c r="H83" s="225"/>
      <c r="I83" s="225"/>
      <c r="J83" s="225"/>
      <c r="K83" s="225"/>
      <c r="L83" s="224"/>
      <c r="M83" s="225"/>
      <c r="N83" s="225"/>
      <c r="O83" s="225"/>
      <c r="P83" s="225"/>
      <c r="Q83" s="225"/>
      <c r="R83" s="225"/>
      <c r="S83" s="225"/>
      <c r="T83" s="225"/>
      <c r="U83" s="225"/>
      <c r="V83" s="225"/>
      <c r="W83" s="225"/>
      <c r="X83" s="225"/>
      <c r="Y83" s="225"/>
      <c r="Z83" s="225"/>
    </row>
    <row r="84" spans="1:26" ht="15.75" customHeight="1">
      <c r="A84" s="224"/>
      <c r="B84" s="225"/>
      <c r="C84" s="225"/>
      <c r="D84" s="225"/>
      <c r="E84" s="225"/>
      <c r="F84" s="225"/>
      <c r="G84" s="225"/>
      <c r="H84" s="225"/>
      <c r="I84" s="225"/>
      <c r="J84" s="225"/>
      <c r="K84" s="225"/>
      <c r="L84" s="224"/>
      <c r="M84" s="225"/>
      <c r="N84" s="225"/>
      <c r="O84" s="225"/>
      <c r="P84" s="225"/>
      <c r="Q84" s="225"/>
      <c r="R84" s="225"/>
      <c r="S84" s="225"/>
      <c r="T84" s="225"/>
      <c r="U84" s="225"/>
      <c r="V84" s="225"/>
      <c r="W84" s="225"/>
      <c r="X84" s="225"/>
      <c r="Y84" s="225"/>
      <c r="Z84" s="225"/>
    </row>
    <row r="85" spans="1:26" ht="15.75" customHeight="1">
      <c r="A85" s="224"/>
      <c r="B85" s="225"/>
      <c r="C85" s="225"/>
      <c r="D85" s="225"/>
      <c r="E85" s="225"/>
      <c r="F85" s="225"/>
      <c r="G85" s="225"/>
      <c r="H85" s="225"/>
      <c r="I85" s="225"/>
      <c r="J85" s="225"/>
      <c r="K85" s="225"/>
      <c r="L85" s="224"/>
      <c r="M85" s="225"/>
      <c r="N85" s="225"/>
      <c r="O85" s="225"/>
      <c r="P85" s="225"/>
      <c r="Q85" s="225"/>
      <c r="R85" s="225"/>
      <c r="S85" s="225"/>
      <c r="T85" s="225"/>
      <c r="U85" s="225"/>
      <c r="V85" s="225"/>
      <c r="W85" s="225"/>
      <c r="X85" s="225"/>
      <c r="Y85" s="225"/>
      <c r="Z85" s="225"/>
    </row>
    <row r="86" spans="1:26" ht="15.75" customHeight="1">
      <c r="A86" s="224"/>
      <c r="B86" s="225"/>
      <c r="C86" s="225"/>
      <c r="D86" s="225"/>
      <c r="E86" s="225"/>
      <c r="F86" s="225"/>
      <c r="G86" s="225"/>
      <c r="H86" s="225"/>
      <c r="I86" s="225"/>
      <c r="J86" s="225"/>
      <c r="K86" s="225"/>
      <c r="L86" s="224"/>
      <c r="M86" s="225"/>
      <c r="N86" s="225"/>
      <c r="O86" s="225"/>
      <c r="P86" s="225"/>
      <c r="Q86" s="225"/>
      <c r="R86" s="225"/>
      <c r="S86" s="225"/>
      <c r="T86" s="225"/>
      <c r="U86" s="225"/>
      <c r="V86" s="225"/>
      <c r="W86" s="225"/>
      <c r="X86" s="225"/>
      <c r="Y86" s="225"/>
      <c r="Z86" s="225"/>
    </row>
    <row r="87" spans="1:26" ht="15.75" customHeight="1">
      <c r="A87" s="224"/>
      <c r="B87" s="225"/>
      <c r="C87" s="225"/>
      <c r="D87" s="225"/>
      <c r="E87" s="225"/>
      <c r="F87" s="225"/>
      <c r="G87" s="225"/>
      <c r="H87" s="225"/>
      <c r="I87" s="225"/>
      <c r="J87" s="225"/>
      <c r="K87" s="225"/>
      <c r="L87" s="224"/>
      <c r="M87" s="225"/>
      <c r="N87" s="225"/>
      <c r="O87" s="225"/>
      <c r="P87" s="225"/>
      <c r="Q87" s="225"/>
      <c r="R87" s="225"/>
      <c r="S87" s="225"/>
      <c r="T87" s="225"/>
      <c r="U87" s="225"/>
      <c r="V87" s="225"/>
      <c r="W87" s="225"/>
      <c r="X87" s="225"/>
      <c r="Y87" s="225"/>
      <c r="Z87" s="225"/>
    </row>
    <row r="88" spans="1:26" ht="15.75" customHeight="1">
      <c r="A88" s="224"/>
      <c r="B88" s="225"/>
      <c r="C88" s="225"/>
      <c r="D88" s="225"/>
      <c r="E88" s="225"/>
      <c r="F88" s="225"/>
      <c r="G88" s="225"/>
      <c r="H88" s="225"/>
      <c r="I88" s="225"/>
      <c r="J88" s="225"/>
      <c r="K88" s="225"/>
      <c r="L88" s="224"/>
      <c r="M88" s="225"/>
      <c r="N88" s="225"/>
      <c r="O88" s="225"/>
      <c r="P88" s="225"/>
      <c r="Q88" s="225"/>
      <c r="R88" s="225"/>
      <c r="S88" s="225"/>
      <c r="T88" s="225"/>
      <c r="U88" s="225"/>
      <c r="V88" s="225"/>
      <c r="W88" s="225"/>
      <c r="X88" s="225"/>
      <c r="Y88" s="225"/>
      <c r="Z88" s="225"/>
    </row>
    <row r="89" spans="1:26" ht="15.75" customHeight="1">
      <c r="A89" s="224"/>
      <c r="B89" s="225"/>
      <c r="C89" s="225"/>
      <c r="D89" s="225"/>
      <c r="E89" s="225"/>
      <c r="F89" s="225"/>
      <c r="G89" s="225"/>
      <c r="H89" s="225"/>
      <c r="I89" s="225"/>
      <c r="J89" s="225"/>
      <c r="K89" s="225"/>
      <c r="L89" s="224"/>
      <c r="M89" s="225"/>
      <c r="N89" s="225"/>
      <c r="O89" s="225"/>
      <c r="P89" s="225"/>
      <c r="Q89" s="225"/>
      <c r="R89" s="225"/>
      <c r="S89" s="225"/>
      <c r="T89" s="225"/>
      <c r="U89" s="225"/>
      <c r="V89" s="225"/>
      <c r="W89" s="225"/>
      <c r="X89" s="225"/>
      <c r="Y89" s="225"/>
      <c r="Z89" s="225"/>
    </row>
    <row r="90" spans="1:26" ht="15.75" customHeight="1">
      <c r="A90" s="224"/>
      <c r="B90" s="225"/>
      <c r="C90" s="225"/>
      <c r="D90" s="225"/>
      <c r="E90" s="225"/>
      <c r="F90" s="225"/>
      <c r="G90" s="225"/>
      <c r="H90" s="225"/>
      <c r="I90" s="225"/>
      <c r="J90" s="225"/>
      <c r="K90" s="225"/>
      <c r="L90" s="224"/>
      <c r="M90" s="225"/>
      <c r="N90" s="225"/>
      <c r="O90" s="225"/>
      <c r="P90" s="225"/>
      <c r="Q90" s="225"/>
      <c r="R90" s="225"/>
      <c r="S90" s="225"/>
      <c r="T90" s="225"/>
      <c r="U90" s="225"/>
      <c r="V90" s="225"/>
      <c r="W90" s="225"/>
      <c r="X90" s="225"/>
      <c r="Y90" s="225"/>
      <c r="Z90" s="225"/>
    </row>
    <row r="91" spans="1:26" ht="15.75" customHeight="1">
      <c r="A91" s="224"/>
      <c r="B91" s="225"/>
      <c r="C91" s="225"/>
      <c r="D91" s="225"/>
      <c r="E91" s="225"/>
      <c r="F91" s="225"/>
      <c r="G91" s="225"/>
      <c r="H91" s="225"/>
      <c r="I91" s="225"/>
      <c r="J91" s="225"/>
      <c r="K91" s="225"/>
      <c r="L91" s="224"/>
      <c r="M91" s="225"/>
      <c r="N91" s="225"/>
      <c r="O91" s="225"/>
      <c r="P91" s="225"/>
      <c r="Q91" s="225"/>
      <c r="R91" s="225"/>
      <c r="S91" s="225"/>
      <c r="T91" s="225"/>
      <c r="U91" s="225"/>
      <c r="V91" s="225"/>
      <c r="W91" s="225"/>
      <c r="X91" s="225"/>
      <c r="Y91" s="225"/>
      <c r="Z91" s="225"/>
    </row>
    <row r="92" spans="1:26" ht="15.75" customHeight="1">
      <c r="A92" s="224"/>
      <c r="B92" s="225"/>
      <c r="C92" s="225"/>
      <c r="D92" s="225"/>
      <c r="E92" s="225"/>
      <c r="F92" s="225"/>
      <c r="G92" s="225"/>
      <c r="H92" s="225"/>
      <c r="I92" s="225"/>
      <c r="J92" s="225"/>
      <c r="K92" s="225"/>
      <c r="L92" s="224"/>
      <c r="M92" s="225"/>
      <c r="N92" s="225"/>
      <c r="O92" s="225"/>
      <c r="P92" s="225"/>
      <c r="Q92" s="225"/>
      <c r="R92" s="225"/>
      <c r="S92" s="225"/>
      <c r="T92" s="225"/>
      <c r="U92" s="225"/>
      <c r="V92" s="225"/>
      <c r="W92" s="225"/>
      <c r="X92" s="225"/>
      <c r="Y92" s="225"/>
      <c r="Z92" s="225"/>
    </row>
    <row r="93" spans="1:26" ht="15.75" customHeight="1">
      <c r="A93" s="224"/>
      <c r="B93" s="225"/>
      <c r="C93" s="225"/>
      <c r="D93" s="225"/>
      <c r="E93" s="225"/>
      <c r="F93" s="225"/>
      <c r="G93" s="225"/>
      <c r="H93" s="225"/>
      <c r="I93" s="225"/>
      <c r="J93" s="225"/>
      <c r="K93" s="225"/>
      <c r="L93" s="224"/>
      <c r="M93" s="225"/>
      <c r="N93" s="225"/>
      <c r="O93" s="225"/>
      <c r="P93" s="225"/>
      <c r="Q93" s="225"/>
      <c r="R93" s="225"/>
      <c r="S93" s="225"/>
      <c r="T93" s="225"/>
      <c r="U93" s="225"/>
      <c r="V93" s="225"/>
      <c r="W93" s="225"/>
      <c r="X93" s="225"/>
      <c r="Y93" s="225"/>
      <c r="Z93" s="225"/>
    </row>
    <row r="94" spans="1:26" ht="15.75" customHeight="1">
      <c r="A94" s="224"/>
      <c r="B94" s="225"/>
      <c r="C94" s="225"/>
      <c r="D94" s="225"/>
      <c r="E94" s="225"/>
      <c r="F94" s="225"/>
      <c r="G94" s="225"/>
      <c r="H94" s="225"/>
      <c r="I94" s="225"/>
      <c r="J94" s="225"/>
      <c r="K94" s="225"/>
      <c r="L94" s="224"/>
      <c r="M94" s="225"/>
      <c r="N94" s="225"/>
      <c r="O94" s="225"/>
      <c r="P94" s="225"/>
      <c r="Q94" s="225"/>
      <c r="R94" s="225"/>
      <c r="S94" s="225"/>
      <c r="T94" s="225"/>
      <c r="U94" s="225"/>
      <c r="V94" s="225"/>
      <c r="W94" s="225"/>
      <c r="X94" s="225"/>
      <c r="Y94" s="225"/>
      <c r="Z94" s="225"/>
    </row>
    <row r="95" spans="1:26" ht="15.75" customHeight="1">
      <c r="A95" s="224"/>
      <c r="B95" s="225"/>
      <c r="C95" s="225"/>
      <c r="D95" s="225"/>
      <c r="E95" s="225"/>
      <c r="F95" s="225"/>
      <c r="G95" s="225"/>
      <c r="H95" s="225"/>
      <c r="I95" s="225"/>
      <c r="J95" s="225"/>
      <c r="K95" s="225"/>
      <c r="L95" s="224"/>
      <c r="M95" s="225"/>
      <c r="N95" s="225"/>
      <c r="O95" s="225"/>
      <c r="P95" s="225"/>
      <c r="Q95" s="225"/>
      <c r="R95" s="225"/>
      <c r="S95" s="225"/>
      <c r="T95" s="225"/>
      <c r="U95" s="225"/>
      <c r="V95" s="225"/>
      <c r="W95" s="225"/>
      <c r="X95" s="225"/>
      <c r="Y95" s="225"/>
      <c r="Z95" s="225"/>
    </row>
    <row r="96" spans="1:26" ht="15.75" customHeight="1">
      <c r="A96" s="224"/>
      <c r="B96" s="225"/>
      <c r="C96" s="225"/>
      <c r="D96" s="225"/>
      <c r="E96" s="225"/>
      <c r="F96" s="225"/>
      <c r="G96" s="225"/>
      <c r="H96" s="225"/>
      <c r="I96" s="225"/>
      <c r="J96" s="225"/>
      <c r="K96" s="225"/>
      <c r="L96" s="224"/>
      <c r="M96" s="225"/>
      <c r="N96" s="225"/>
      <c r="O96" s="225"/>
      <c r="P96" s="225"/>
      <c r="Q96" s="225"/>
      <c r="R96" s="225"/>
      <c r="S96" s="225"/>
      <c r="T96" s="225"/>
      <c r="U96" s="225"/>
      <c r="V96" s="225"/>
      <c r="W96" s="225"/>
      <c r="X96" s="225"/>
      <c r="Y96" s="225"/>
      <c r="Z96" s="225"/>
    </row>
    <row r="97" spans="1:26" ht="15.75" customHeight="1">
      <c r="A97" s="224"/>
      <c r="B97" s="225"/>
      <c r="C97" s="225"/>
      <c r="D97" s="225"/>
      <c r="E97" s="225"/>
      <c r="F97" s="225"/>
      <c r="G97" s="225"/>
      <c r="H97" s="225"/>
      <c r="I97" s="225"/>
      <c r="J97" s="225"/>
      <c r="K97" s="225"/>
      <c r="L97" s="224"/>
      <c r="M97" s="225"/>
      <c r="N97" s="225"/>
      <c r="O97" s="225"/>
      <c r="P97" s="225"/>
      <c r="Q97" s="225"/>
      <c r="R97" s="225"/>
      <c r="S97" s="225"/>
      <c r="T97" s="225"/>
      <c r="U97" s="225"/>
      <c r="V97" s="225"/>
      <c r="W97" s="225"/>
      <c r="X97" s="225"/>
      <c r="Y97" s="225"/>
      <c r="Z97" s="225"/>
    </row>
    <row r="98" spans="1:26" ht="15.75" customHeight="1">
      <c r="A98" s="224"/>
      <c r="B98" s="225"/>
      <c r="C98" s="225"/>
      <c r="D98" s="225"/>
      <c r="E98" s="225"/>
      <c r="F98" s="225"/>
      <c r="G98" s="225"/>
      <c r="H98" s="225"/>
      <c r="I98" s="225"/>
      <c r="J98" s="225"/>
      <c r="K98" s="225"/>
      <c r="L98" s="224"/>
      <c r="M98" s="225"/>
      <c r="N98" s="225"/>
      <c r="O98" s="225"/>
      <c r="P98" s="225"/>
      <c r="Q98" s="225"/>
      <c r="R98" s="225"/>
      <c r="S98" s="225"/>
      <c r="T98" s="225"/>
      <c r="U98" s="225"/>
      <c r="V98" s="225"/>
      <c r="W98" s="225"/>
      <c r="X98" s="225"/>
      <c r="Y98" s="225"/>
      <c r="Z98" s="225"/>
    </row>
    <row r="99" spans="1:26" ht="15.75" customHeight="1">
      <c r="A99" s="224"/>
      <c r="B99" s="225"/>
      <c r="C99" s="225"/>
      <c r="D99" s="225"/>
      <c r="E99" s="225"/>
      <c r="F99" s="225"/>
      <c r="G99" s="225"/>
      <c r="H99" s="225"/>
      <c r="I99" s="225"/>
      <c r="J99" s="225"/>
      <c r="K99" s="225"/>
      <c r="L99" s="224"/>
      <c r="M99" s="225"/>
      <c r="N99" s="225"/>
      <c r="O99" s="225"/>
      <c r="P99" s="225"/>
      <c r="Q99" s="225"/>
      <c r="R99" s="225"/>
      <c r="S99" s="225"/>
      <c r="T99" s="225"/>
      <c r="U99" s="225"/>
      <c r="V99" s="225"/>
      <c r="W99" s="225"/>
      <c r="X99" s="225"/>
      <c r="Y99" s="225"/>
      <c r="Z99" s="225"/>
    </row>
    <row r="100" spans="1:26" ht="15.75" customHeight="1">
      <c r="A100" s="224"/>
      <c r="B100" s="225"/>
      <c r="C100" s="225"/>
      <c r="D100" s="225"/>
      <c r="E100" s="225"/>
      <c r="F100" s="225"/>
      <c r="G100" s="225"/>
      <c r="H100" s="225"/>
      <c r="I100" s="225"/>
      <c r="J100" s="225"/>
      <c r="K100" s="225"/>
      <c r="L100" s="224"/>
      <c r="M100" s="225"/>
      <c r="N100" s="225"/>
      <c r="O100" s="225"/>
      <c r="P100" s="225"/>
      <c r="Q100" s="225"/>
      <c r="R100" s="225"/>
      <c r="S100" s="225"/>
      <c r="T100" s="225"/>
      <c r="U100" s="225"/>
      <c r="V100" s="225"/>
      <c r="W100" s="225"/>
      <c r="X100" s="225"/>
      <c r="Y100" s="225"/>
      <c r="Z100" s="225"/>
    </row>
    <row r="101" spans="1:26" ht="15.75" customHeight="1">
      <c r="A101" s="224"/>
      <c r="B101" s="225"/>
      <c r="C101" s="225"/>
      <c r="D101" s="225"/>
      <c r="E101" s="225"/>
      <c r="F101" s="225"/>
      <c r="G101" s="225"/>
      <c r="H101" s="225"/>
      <c r="I101" s="225"/>
      <c r="J101" s="225"/>
      <c r="K101" s="225"/>
      <c r="L101" s="224"/>
      <c r="M101" s="225"/>
      <c r="N101" s="225"/>
      <c r="O101" s="225"/>
      <c r="P101" s="225"/>
      <c r="Q101" s="225"/>
      <c r="R101" s="225"/>
      <c r="S101" s="225"/>
      <c r="T101" s="225"/>
      <c r="U101" s="225"/>
      <c r="V101" s="225"/>
      <c r="W101" s="225"/>
      <c r="X101" s="225"/>
      <c r="Y101" s="225"/>
      <c r="Z101" s="225"/>
    </row>
    <row r="102" spans="1:26" ht="15.75" customHeight="1">
      <c r="A102" s="224"/>
      <c r="B102" s="225"/>
      <c r="C102" s="225"/>
      <c r="D102" s="225"/>
      <c r="E102" s="225"/>
      <c r="F102" s="225"/>
      <c r="G102" s="225"/>
      <c r="H102" s="225"/>
      <c r="I102" s="225"/>
      <c r="J102" s="225"/>
      <c r="K102" s="225"/>
      <c r="L102" s="224"/>
      <c r="M102" s="225"/>
      <c r="N102" s="225"/>
      <c r="O102" s="225"/>
      <c r="P102" s="225"/>
      <c r="Q102" s="225"/>
      <c r="R102" s="225"/>
      <c r="S102" s="225"/>
      <c r="T102" s="225"/>
      <c r="U102" s="225"/>
      <c r="V102" s="225"/>
      <c r="W102" s="225"/>
      <c r="X102" s="225"/>
      <c r="Y102" s="225"/>
      <c r="Z102" s="225"/>
    </row>
    <row r="103" spans="1:26" ht="15.75" customHeight="1">
      <c r="A103" s="224"/>
      <c r="B103" s="225"/>
      <c r="C103" s="225"/>
      <c r="D103" s="225"/>
      <c r="E103" s="225"/>
      <c r="F103" s="225"/>
      <c r="G103" s="225"/>
      <c r="H103" s="225"/>
      <c r="I103" s="225"/>
      <c r="J103" s="225"/>
      <c r="K103" s="225"/>
      <c r="L103" s="224"/>
      <c r="M103" s="225"/>
      <c r="N103" s="225"/>
      <c r="O103" s="225"/>
      <c r="P103" s="225"/>
      <c r="Q103" s="225"/>
      <c r="R103" s="225"/>
      <c r="S103" s="225"/>
      <c r="T103" s="225"/>
      <c r="U103" s="225"/>
      <c r="V103" s="225"/>
      <c r="W103" s="225"/>
      <c r="X103" s="225"/>
      <c r="Y103" s="225"/>
      <c r="Z103" s="225"/>
    </row>
    <row r="104" spans="1:26" ht="15.75" customHeight="1">
      <c r="A104" s="224"/>
      <c r="B104" s="225"/>
      <c r="C104" s="225"/>
      <c r="D104" s="225"/>
      <c r="E104" s="225"/>
      <c r="F104" s="225"/>
      <c r="G104" s="225"/>
      <c r="H104" s="225"/>
      <c r="I104" s="225"/>
      <c r="J104" s="225"/>
      <c r="K104" s="225"/>
      <c r="L104" s="224"/>
      <c r="M104" s="225"/>
      <c r="N104" s="225"/>
      <c r="O104" s="225"/>
      <c r="P104" s="225"/>
      <c r="Q104" s="225"/>
      <c r="R104" s="225"/>
      <c r="S104" s="225"/>
      <c r="T104" s="225"/>
      <c r="U104" s="225"/>
      <c r="V104" s="225"/>
      <c r="W104" s="225"/>
      <c r="X104" s="225"/>
      <c r="Y104" s="225"/>
      <c r="Z104" s="225"/>
    </row>
    <row r="105" spans="1:26" ht="15.75" customHeight="1">
      <c r="A105" s="224"/>
      <c r="B105" s="225"/>
      <c r="C105" s="225"/>
      <c r="D105" s="225"/>
      <c r="E105" s="225"/>
      <c r="F105" s="225"/>
      <c r="G105" s="225"/>
      <c r="H105" s="225"/>
      <c r="I105" s="225"/>
      <c r="J105" s="225"/>
      <c r="K105" s="225"/>
      <c r="L105" s="224"/>
      <c r="M105" s="225"/>
      <c r="N105" s="225"/>
      <c r="O105" s="225"/>
      <c r="P105" s="225"/>
      <c r="Q105" s="225"/>
      <c r="R105" s="225"/>
      <c r="S105" s="225"/>
      <c r="T105" s="225"/>
      <c r="U105" s="225"/>
      <c r="V105" s="225"/>
      <c r="W105" s="225"/>
      <c r="X105" s="225"/>
      <c r="Y105" s="225"/>
      <c r="Z105" s="225"/>
    </row>
    <row r="106" spans="1:26" ht="15.75" customHeight="1">
      <c r="A106" s="224"/>
      <c r="B106" s="225"/>
      <c r="C106" s="225"/>
      <c r="D106" s="225"/>
      <c r="E106" s="225"/>
      <c r="F106" s="225"/>
      <c r="G106" s="225"/>
      <c r="H106" s="225"/>
      <c r="I106" s="225"/>
      <c r="J106" s="225"/>
      <c r="K106" s="225"/>
      <c r="L106" s="224"/>
      <c r="M106" s="225"/>
      <c r="N106" s="225"/>
      <c r="O106" s="225"/>
      <c r="P106" s="225"/>
      <c r="Q106" s="225"/>
      <c r="R106" s="225"/>
      <c r="S106" s="225"/>
      <c r="T106" s="225"/>
      <c r="U106" s="225"/>
      <c r="V106" s="225"/>
      <c r="W106" s="225"/>
      <c r="X106" s="225"/>
      <c r="Y106" s="225"/>
      <c r="Z106" s="225"/>
    </row>
    <row r="107" spans="1:26" ht="15.75" customHeight="1">
      <c r="A107" s="224"/>
      <c r="B107" s="225"/>
      <c r="C107" s="225"/>
      <c r="D107" s="225"/>
      <c r="E107" s="225"/>
      <c r="F107" s="225"/>
      <c r="G107" s="225"/>
      <c r="H107" s="225"/>
      <c r="I107" s="225"/>
      <c r="J107" s="225"/>
      <c r="K107" s="225"/>
      <c r="L107" s="224"/>
      <c r="M107" s="225"/>
      <c r="N107" s="225"/>
      <c r="O107" s="225"/>
      <c r="P107" s="225"/>
      <c r="Q107" s="225"/>
      <c r="R107" s="225"/>
      <c r="S107" s="225"/>
      <c r="T107" s="225"/>
      <c r="U107" s="225"/>
      <c r="V107" s="225"/>
      <c r="W107" s="225"/>
      <c r="X107" s="225"/>
      <c r="Y107" s="225"/>
      <c r="Z107" s="225"/>
    </row>
    <row r="108" spans="1:26" ht="15.75" customHeight="1">
      <c r="A108" s="224"/>
      <c r="B108" s="225"/>
      <c r="C108" s="225"/>
      <c r="D108" s="225"/>
      <c r="E108" s="225"/>
      <c r="F108" s="225"/>
      <c r="G108" s="225"/>
      <c r="H108" s="225"/>
      <c r="I108" s="225"/>
      <c r="J108" s="225"/>
      <c r="K108" s="225"/>
      <c r="L108" s="224"/>
      <c r="M108" s="225"/>
      <c r="N108" s="225"/>
      <c r="O108" s="225"/>
      <c r="P108" s="225"/>
      <c r="Q108" s="225"/>
      <c r="R108" s="225"/>
      <c r="S108" s="225"/>
      <c r="T108" s="225"/>
      <c r="U108" s="225"/>
      <c r="V108" s="225"/>
      <c r="W108" s="225"/>
      <c r="X108" s="225"/>
      <c r="Y108" s="225"/>
      <c r="Z108" s="225"/>
    </row>
    <row r="109" spans="1:26" ht="15.75" customHeight="1">
      <c r="A109" s="224"/>
      <c r="B109" s="225"/>
      <c r="C109" s="225"/>
      <c r="D109" s="225"/>
      <c r="E109" s="225"/>
      <c r="F109" s="225"/>
      <c r="G109" s="225"/>
      <c r="H109" s="225"/>
      <c r="I109" s="225"/>
      <c r="J109" s="225"/>
      <c r="K109" s="225"/>
      <c r="L109" s="224"/>
      <c r="M109" s="225"/>
      <c r="N109" s="225"/>
      <c r="O109" s="225"/>
      <c r="P109" s="225"/>
      <c r="Q109" s="225"/>
      <c r="R109" s="225"/>
      <c r="S109" s="225"/>
      <c r="T109" s="225"/>
      <c r="U109" s="225"/>
      <c r="V109" s="225"/>
      <c r="W109" s="225"/>
      <c r="X109" s="225"/>
      <c r="Y109" s="225"/>
      <c r="Z109" s="225"/>
    </row>
    <row r="110" spans="1:26" ht="15.75" customHeight="1">
      <c r="A110" s="224"/>
      <c r="B110" s="225"/>
      <c r="C110" s="225"/>
      <c r="D110" s="225"/>
      <c r="E110" s="225"/>
      <c r="F110" s="225"/>
      <c r="G110" s="225"/>
      <c r="H110" s="225"/>
      <c r="I110" s="225"/>
      <c r="J110" s="225"/>
      <c r="K110" s="225"/>
      <c r="L110" s="224"/>
      <c r="M110" s="225"/>
      <c r="N110" s="225"/>
      <c r="O110" s="225"/>
      <c r="P110" s="225"/>
      <c r="Q110" s="225"/>
      <c r="R110" s="225"/>
      <c r="S110" s="225"/>
      <c r="T110" s="225"/>
      <c r="U110" s="225"/>
      <c r="V110" s="225"/>
      <c r="W110" s="225"/>
      <c r="X110" s="225"/>
      <c r="Y110" s="225"/>
      <c r="Z110" s="225"/>
    </row>
    <row r="111" spans="1:26" ht="15.75" customHeight="1">
      <c r="A111" s="224"/>
      <c r="B111" s="225"/>
      <c r="C111" s="225"/>
      <c r="D111" s="225"/>
      <c r="E111" s="225"/>
      <c r="F111" s="225"/>
      <c r="G111" s="225"/>
      <c r="H111" s="225"/>
      <c r="I111" s="225"/>
      <c r="J111" s="225"/>
      <c r="K111" s="225"/>
      <c r="L111" s="224"/>
      <c r="M111" s="225"/>
      <c r="N111" s="225"/>
      <c r="O111" s="225"/>
      <c r="P111" s="225"/>
      <c r="Q111" s="225"/>
      <c r="R111" s="225"/>
      <c r="S111" s="225"/>
      <c r="T111" s="225"/>
      <c r="U111" s="225"/>
      <c r="V111" s="225"/>
      <c r="W111" s="225"/>
      <c r="X111" s="225"/>
      <c r="Y111" s="225"/>
      <c r="Z111" s="225"/>
    </row>
    <row r="112" spans="1:26" ht="15.75" customHeight="1">
      <c r="A112" s="224"/>
      <c r="B112" s="225"/>
      <c r="C112" s="225"/>
      <c r="D112" s="225"/>
      <c r="E112" s="225"/>
      <c r="F112" s="225"/>
      <c r="G112" s="225"/>
      <c r="H112" s="225"/>
      <c r="I112" s="225"/>
      <c r="J112" s="225"/>
      <c r="K112" s="225"/>
      <c r="L112" s="224"/>
      <c r="M112" s="225"/>
      <c r="N112" s="225"/>
      <c r="O112" s="225"/>
      <c r="P112" s="225"/>
      <c r="Q112" s="225"/>
      <c r="R112" s="225"/>
      <c r="S112" s="225"/>
      <c r="T112" s="225"/>
      <c r="U112" s="225"/>
      <c r="V112" s="225"/>
      <c r="W112" s="225"/>
      <c r="X112" s="225"/>
      <c r="Y112" s="225"/>
      <c r="Z112" s="225"/>
    </row>
    <row r="113" spans="1:26" ht="15.75" customHeight="1">
      <c r="A113" s="224"/>
      <c r="B113" s="225"/>
      <c r="C113" s="225"/>
      <c r="D113" s="225"/>
      <c r="E113" s="225"/>
      <c r="F113" s="225"/>
      <c r="G113" s="225"/>
      <c r="H113" s="225"/>
      <c r="I113" s="225"/>
      <c r="J113" s="225"/>
      <c r="K113" s="225"/>
      <c r="L113" s="224"/>
      <c r="M113" s="225"/>
      <c r="N113" s="225"/>
      <c r="O113" s="225"/>
      <c r="P113" s="225"/>
      <c r="Q113" s="225"/>
      <c r="R113" s="225"/>
      <c r="S113" s="225"/>
      <c r="T113" s="225"/>
      <c r="U113" s="225"/>
      <c r="V113" s="225"/>
      <c r="W113" s="225"/>
      <c r="X113" s="225"/>
      <c r="Y113" s="225"/>
      <c r="Z113" s="225"/>
    </row>
    <row r="114" spans="1:26" ht="15.75" customHeight="1">
      <c r="A114" s="224"/>
      <c r="B114" s="225"/>
      <c r="C114" s="225"/>
      <c r="D114" s="225"/>
      <c r="E114" s="225"/>
      <c r="F114" s="225"/>
      <c r="G114" s="225"/>
      <c r="H114" s="225"/>
      <c r="I114" s="225"/>
      <c r="J114" s="225"/>
      <c r="K114" s="225"/>
      <c r="L114" s="224"/>
      <c r="M114" s="225"/>
      <c r="N114" s="225"/>
      <c r="O114" s="225"/>
      <c r="P114" s="225"/>
      <c r="Q114" s="225"/>
      <c r="R114" s="225"/>
      <c r="S114" s="225"/>
      <c r="T114" s="225"/>
      <c r="U114" s="225"/>
      <c r="V114" s="225"/>
      <c r="W114" s="225"/>
      <c r="X114" s="225"/>
      <c r="Y114" s="225"/>
      <c r="Z114" s="225"/>
    </row>
    <row r="115" spans="1:26" ht="15.75" customHeight="1">
      <c r="A115" s="224"/>
      <c r="B115" s="225"/>
      <c r="C115" s="225"/>
      <c r="D115" s="225"/>
      <c r="E115" s="225"/>
      <c r="F115" s="225"/>
      <c r="G115" s="225"/>
      <c r="H115" s="225"/>
      <c r="I115" s="225"/>
      <c r="J115" s="225"/>
      <c r="K115" s="225"/>
      <c r="L115" s="224"/>
      <c r="M115" s="225"/>
      <c r="N115" s="225"/>
      <c r="O115" s="225"/>
      <c r="P115" s="225"/>
      <c r="Q115" s="225"/>
      <c r="R115" s="225"/>
      <c r="S115" s="225"/>
      <c r="T115" s="225"/>
      <c r="U115" s="225"/>
      <c r="V115" s="225"/>
      <c r="W115" s="225"/>
      <c r="X115" s="225"/>
      <c r="Y115" s="225"/>
      <c r="Z115" s="225"/>
    </row>
    <row r="116" spans="1:26" ht="15.75" customHeight="1">
      <c r="A116" s="224"/>
      <c r="B116" s="225"/>
      <c r="C116" s="225"/>
      <c r="D116" s="225"/>
      <c r="E116" s="225"/>
      <c r="F116" s="225"/>
      <c r="G116" s="225"/>
      <c r="H116" s="225"/>
      <c r="I116" s="225"/>
      <c r="J116" s="225"/>
      <c r="K116" s="225"/>
      <c r="L116" s="224"/>
      <c r="M116" s="225"/>
      <c r="N116" s="225"/>
      <c r="O116" s="225"/>
      <c r="P116" s="225"/>
      <c r="Q116" s="225"/>
      <c r="R116" s="225"/>
      <c r="S116" s="225"/>
      <c r="T116" s="225"/>
      <c r="U116" s="225"/>
      <c r="V116" s="225"/>
      <c r="W116" s="225"/>
      <c r="X116" s="225"/>
      <c r="Y116" s="225"/>
      <c r="Z116" s="225"/>
    </row>
    <row r="117" spans="1:26" ht="15.75" customHeight="1">
      <c r="A117" s="224"/>
      <c r="B117" s="225"/>
      <c r="C117" s="225"/>
      <c r="D117" s="225"/>
      <c r="E117" s="225"/>
      <c r="F117" s="225"/>
      <c r="G117" s="225"/>
      <c r="H117" s="225"/>
      <c r="I117" s="225"/>
      <c r="J117" s="225"/>
      <c r="K117" s="225"/>
      <c r="L117" s="224"/>
      <c r="M117" s="225"/>
      <c r="N117" s="225"/>
      <c r="O117" s="225"/>
      <c r="P117" s="225"/>
      <c r="Q117" s="225"/>
      <c r="R117" s="225"/>
      <c r="S117" s="225"/>
      <c r="T117" s="225"/>
      <c r="U117" s="225"/>
      <c r="V117" s="225"/>
      <c r="W117" s="225"/>
      <c r="X117" s="225"/>
      <c r="Y117" s="225"/>
      <c r="Z117" s="225"/>
    </row>
    <row r="118" spans="1:26" ht="15.75" customHeight="1">
      <c r="A118" s="224"/>
      <c r="B118" s="225"/>
      <c r="C118" s="225"/>
      <c r="D118" s="225"/>
      <c r="E118" s="225"/>
      <c r="F118" s="225"/>
      <c r="G118" s="225"/>
      <c r="H118" s="225"/>
      <c r="I118" s="225"/>
      <c r="J118" s="225"/>
      <c r="K118" s="225"/>
      <c r="L118" s="224"/>
      <c r="M118" s="225"/>
      <c r="N118" s="225"/>
      <c r="O118" s="225"/>
      <c r="P118" s="225"/>
      <c r="Q118" s="225"/>
      <c r="R118" s="225"/>
      <c r="S118" s="225"/>
      <c r="T118" s="225"/>
      <c r="U118" s="225"/>
      <c r="V118" s="225"/>
      <c r="W118" s="225"/>
      <c r="X118" s="225"/>
      <c r="Y118" s="225"/>
      <c r="Z118" s="225"/>
    </row>
    <row r="119" spans="1:26" ht="15.75" customHeight="1">
      <c r="A119" s="224"/>
      <c r="B119" s="225"/>
      <c r="C119" s="225"/>
      <c r="D119" s="225"/>
      <c r="E119" s="225"/>
      <c r="F119" s="225"/>
      <c r="G119" s="225"/>
      <c r="H119" s="225"/>
      <c r="I119" s="225"/>
      <c r="J119" s="225"/>
      <c r="K119" s="225"/>
      <c r="L119" s="224"/>
      <c r="M119" s="225"/>
      <c r="N119" s="225"/>
      <c r="O119" s="225"/>
      <c r="P119" s="225"/>
      <c r="Q119" s="225"/>
      <c r="R119" s="225"/>
      <c r="S119" s="225"/>
      <c r="T119" s="225"/>
      <c r="U119" s="225"/>
      <c r="V119" s="225"/>
      <c r="W119" s="225"/>
      <c r="X119" s="225"/>
      <c r="Y119" s="225"/>
      <c r="Z119" s="225"/>
    </row>
    <row r="120" spans="1:26" ht="15.75" customHeight="1">
      <c r="A120" s="224"/>
      <c r="B120" s="225"/>
      <c r="C120" s="225"/>
      <c r="D120" s="225"/>
      <c r="E120" s="225"/>
      <c r="F120" s="225"/>
      <c r="G120" s="225"/>
      <c r="H120" s="225"/>
      <c r="I120" s="225"/>
      <c r="J120" s="225"/>
      <c r="K120" s="225"/>
      <c r="L120" s="224"/>
      <c r="M120" s="225"/>
      <c r="N120" s="225"/>
      <c r="O120" s="225"/>
      <c r="P120" s="225"/>
      <c r="Q120" s="225"/>
      <c r="R120" s="225"/>
      <c r="S120" s="225"/>
      <c r="T120" s="225"/>
      <c r="U120" s="225"/>
      <c r="V120" s="225"/>
      <c r="W120" s="225"/>
      <c r="X120" s="225"/>
      <c r="Y120" s="225"/>
      <c r="Z120" s="225"/>
    </row>
    <row r="121" spans="1:26" ht="15.75" customHeight="1">
      <c r="A121" s="224"/>
      <c r="B121" s="225"/>
      <c r="C121" s="225"/>
      <c r="D121" s="225"/>
      <c r="E121" s="225"/>
      <c r="F121" s="225"/>
      <c r="G121" s="225"/>
      <c r="H121" s="225"/>
      <c r="I121" s="225"/>
      <c r="J121" s="225"/>
      <c r="K121" s="225"/>
      <c r="L121" s="224"/>
      <c r="M121" s="225"/>
      <c r="N121" s="225"/>
      <c r="O121" s="225"/>
      <c r="P121" s="225"/>
      <c r="Q121" s="225"/>
      <c r="R121" s="225"/>
      <c r="S121" s="225"/>
      <c r="T121" s="225"/>
      <c r="U121" s="225"/>
      <c r="V121" s="225"/>
      <c r="W121" s="225"/>
      <c r="X121" s="225"/>
      <c r="Y121" s="225"/>
      <c r="Z121" s="225"/>
    </row>
    <row r="122" spans="1:26" ht="15.75" customHeight="1">
      <c r="A122" s="224"/>
      <c r="B122" s="225"/>
      <c r="C122" s="225"/>
      <c r="D122" s="225"/>
      <c r="E122" s="225"/>
      <c r="F122" s="225"/>
      <c r="G122" s="225"/>
      <c r="H122" s="225"/>
      <c r="I122" s="225"/>
      <c r="J122" s="225"/>
      <c r="K122" s="225"/>
      <c r="L122" s="224"/>
      <c r="M122" s="225"/>
      <c r="N122" s="225"/>
      <c r="O122" s="225"/>
      <c r="P122" s="225"/>
      <c r="Q122" s="225"/>
      <c r="R122" s="225"/>
      <c r="S122" s="225"/>
      <c r="T122" s="225"/>
      <c r="U122" s="225"/>
      <c r="V122" s="225"/>
      <c r="W122" s="225"/>
      <c r="X122" s="225"/>
      <c r="Y122" s="225"/>
      <c r="Z122" s="225"/>
    </row>
    <row r="123" spans="1:26" ht="15.75" customHeight="1">
      <c r="A123" s="224"/>
      <c r="B123" s="225"/>
      <c r="C123" s="225"/>
      <c r="D123" s="225"/>
      <c r="E123" s="225"/>
      <c r="F123" s="225"/>
      <c r="G123" s="225"/>
      <c r="H123" s="225"/>
      <c r="I123" s="225"/>
      <c r="J123" s="225"/>
      <c r="K123" s="225"/>
      <c r="L123" s="224"/>
      <c r="M123" s="225"/>
      <c r="N123" s="225"/>
      <c r="O123" s="225"/>
      <c r="P123" s="225"/>
      <c r="Q123" s="225"/>
      <c r="R123" s="225"/>
      <c r="S123" s="225"/>
      <c r="T123" s="225"/>
      <c r="U123" s="225"/>
      <c r="V123" s="225"/>
      <c r="W123" s="225"/>
      <c r="X123" s="225"/>
      <c r="Y123" s="225"/>
      <c r="Z123" s="225"/>
    </row>
    <row r="124" spans="1:26" ht="15.75" customHeight="1">
      <c r="A124" s="224"/>
      <c r="B124" s="225"/>
      <c r="C124" s="225"/>
      <c r="D124" s="225"/>
      <c r="E124" s="225"/>
      <c r="F124" s="225"/>
      <c r="G124" s="225"/>
      <c r="H124" s="225"/>
      <c r="I124" s="225"/>
      <c r="J124" s="225"/>
      <c r="K124" s="225"/>
      <c r="L124" s="224"/>
      <c r="M124" s="225"/>
      <c r="N124" s="225"/>
      <c r="O124" s="225"/>
      <c r="P124" s="225"/>
      <c r="Q124" s="225"/>
      <c r="R124" s="225"/>
      <c r="S124" s="225"/>
      <c r="T124" s="225"/>
      <c r="U124" s="225"/>
      <c r="V124" s="225"/>
      <c r="W124" s="225"/>
      <c r="X124" s="225"/>
      <c r="Y124" s="225"/>
      <c r="Z124" s="225"/>
    </row>
    <row r="125" spans="1:26" ht="15.75" customHeight="1">
      <c r="A125" s="224"/>
      <c r="B125" s="225"/>
      <c r="C125" s="225"/>
      <c r="D125" s="225"/>
      <c r="E125" s="225"/>
      <c r="F125" s="225"/>
      <c r="G125" s="225"/>
      <c r="H125" s="225"/>
      <c r="I125" s="225"/>
      <c r="J125" s="225"/>
      <c r="K125" s="225"/>
      <c r="L125" s="224"/>
      <c r="M125" s="225"/>
      <c r="N125" s="225"/>
      <c r="O125" s="225"/>
      <c r="P125" s="225"/>
      <c r="Q125" s="225"/>
      <c r="R125" s="225"/>
      <c r="S125" s="225"/>
      <c r="T125" s="225"/>
      <c r="U125" s="225"/>
      <c r="V125" s="225"/>
      <c r="W125" s="225"/>
      <c r="X125" s="225"/>
      <c r="Y125" s="225"/>
      <c r="Z125" s="225"/>
    </row>
    <row r="126" spans="1:26" ht="15.75" customHeight="1">
      <c r="A126" s="224"/>
      <c r="B126" s="225"/>
      <c r="C126" s="225"/>
      <c r="D126" s="225"/>
      <c r="E126" s="225"/>
      <c r="F126" s="225"/>
      <c r="G126" s="225"/>
      <c r="H126" s="225"/>
      <c r="I126" s="225"/>
      <c r="J126" s="225"/>
      <c r="K126" s="225"/>
      <c r="L126" s="224"/>
      <c r="M126" s="225"/>
      <c r="N126" s="225"/>
      <c r="O126" s="225"/>
      <c r="P126" s="225"/>
      <c r="Q126" s="225"/>
      <c r="R126" s="225"/>
      <c r="S126" s="225"/>
      <c r="T126" s="225"/>
      <c r="U126" s="225"/>
      <c r="V126" s="225"/>
      <c r="W126" s="225"/>
      <c r="X126" s="225"/>
      <c r="Y126" s="225"/>
      <c r="Z126" s="225"/>
    </row>
    <row r="127" spans="1:26" ht="15.75" customHeight="1">
      <c r="A127" s="224"/>
      <c r="B127" s="225"/>
      <c r="C127" s="225"/>
      <c r="D127" s="225"/>
      <c r="E127" s="225"/>
      <c r="F127" s="225"/>
      <c r="G127" s="225"/>
      <c r="H127" s="225"/>
      <c r="I127" s="225"/>
      <c r="J127" s="225"/>
      <c r="K127" s="225"/>
      <c r="L127" s="224"/>
      <c r="M127" s="225"/>
      <c r="N127" s="225"/>
      <c r="O127" s="225"/>
      <c r="P127" s="225"/>
      <c r="Q127" s="225"/>
      <c r="R127" s="225"/>
      <c r="S127" s="225"/>
      <c r="T127" s="225"/>
      <c r="U127" s="225"/>
      <c r="V127" s="225"/>
      <c r="W127" s="225"/>
      <c r="X127" s="225"/>
      <c r="Y127" s="225"/>
      <c r="Z127" s="225"/>
    </row>
    <row r="128" spans="1:26" ht="15.75" customHeight="1">
      <c r="A128" s="224"/>
      <c r="B128" s="225"/>
      <c r="C128" s="225"/>
      <c r="D128" s="225"/>
      <c r="E128" s="225"/>
      <c r="F128" s="225"/>
      <c r="G128" s="225"/>
      <c r="H128" s="225"/>
      <c r="I128" s="225"/>
      <c r="J128" s="225"/>
      <c r="K128" s="225"/>
      <c r="L128" s="224"/>
      <c r="M128" s="225"/>
      <c r="N128" s="225"/>
      <c r="O128" s="225"/>
      <c r="P128" s="225"/>
      <c r="Q128" s="225"/>
      <c r="R128" s="225"/>
      <c r="S128" s="225"/>
      <c r="T128" s="225"/>
      <c r="U128" s="225"/>
      <c r="V128" s="225"/>
      <c r="W128" s="225"/>
      <c r="X128" s="225"/>
      <c r="Y128" s="225"/>
      <c r="Z128" s="225"/>
    </row>
    <row r="129" spans="1:26" ht="15.75" customHeight="1">
      <c r="A129" s="224"/>
      <c r="B129" s="225"/>
      <c r="C129" s="225"/>
      <c r="D129" s="225"/>
      <c r="E129" s="225"/>
      <c r="F129" s="225"/>
      <c r="G129" s="225"/>
      <c r="H129" s="225"/>
      <c r="I129" s="225"/>
      <c r="J129" s="225"/>
      <c r="K129" s="225"/>
      <c r="L129" s="224"/>
      <c r="M129" s="225"/>
      <c r="N129" s="225"/>
      <c r="O129" s="225"/>
      <c r="P129" s="225"/>
      <c r="Q129" s="225"/>
      <c r="R129" s="225"/>
      <c r="S129" s="225"/>
      <c r="T129" s="225"/>
      <c r="U129" s="225"/>
      <c r="V129" s="225"/>
      <c r="W129" s="225"/>
      <c r="X129" s="225"/>
      <c r="Y129" s="225"/>
      <c r="Z129" s="225"/>
    </row>
    <row r="130" spans="1:26" ht="15.75" customHeight="1">
      <c r="A130" s="224"/>
      <c r="B130" s="225"/>
      <c r="C130" s="225"/>
      <c r="D130" s="225"/>
      <c r="E130" s="225"/>
      <c r="F130" s="225"/>
      <c r="G130" s="225"/>
      <c r="H130" s="225"/>
      <c r="I130" s="225"/>
      <c r="J130" s="225"/>
      <c r="K130" s="225"/>
      <c r="L130" s="224"/>
      <c r="M130" s="225"/>
      <c r="N130" s="225"/>
      <c r="O130" s="225"/>
      <c r="P130" s="225"/>
      <c r="Q130" s="225"/>
      <c r="R130" s="225"/>
      <c r="S130" s="225"/>
      <c r="T130" s="225"/>
      <c r="U130" s="225"/>
      <c r="V130" s="225"/>
      <c r="W130" s="225"/>
      <c r="X130" s="225"/>
      <c r="Y130" s="225"/>
      <c r="Z130" s="225"/>
    </row>
    <row r="131" spans="1:26" ht="15.75" customHeight="1">
      <c r="A131" s="224"/>
      <c r="B131" s="225"/>
      <c r="C131" s="225"/>
      <c r="D131" s="225"/>
      <c r="E131" s="225"/>
      <c r="F131" s="225"/>
      <c r="G131" s="225"/>
      <c r="H131" s="225"/>
      <c r="I131" s="225"/>
      <c r="J131" s="225"/>
      <c r="K131" s="225"/>
      <c r="L131" s="224"/>
      <c r="M131" s="225"/>
      <c r="N131" s="225"/>
      <c r="O131" s="225"/>
      <c r="P131" s="225"/>
      <c r="Q131" s="225"/>
      <c r="R131" s="225"/>
      <c r="S131" s="225"/>
      <c r="T131" s="225"/>
      <c r="U131" s="225"/>
      <c r="V131" s="225"/>
      <c r="W131" s="225"/>
      <c r="X131" s="225"/>
      <c r="Y131" s="225"/>
      <c r="Z131" s="225"/>
    </row>
    <row r="132" spans="1:26" ht="15.75" customHeight="1">
      <c r="A132" s="224"/>
      <c r="B132" s="225"/>
      <c r="C132" s="225"/>
      <c r="D132" s="225"/>
      <c r="E132" s="225"/>
      <c r="F132" s="225"/>
      <c r="G132" s="225"/>
      <c r="H132" s="225"/>
      <c r="I132" s="225"/>
      <c r="J132" s="225"/>
      <c r="K132" s="225"/>
      <c r="L132" s="224"/>
      <c r="M132" s="225"/>
      <c r="N132" s="225"/>
      <c r="O132" s="225"/>
      <c r="P132" s="225"/>
      <c r="Q132" s="225"/>
      <c r="R132" s="225"/>
      <c r="S132" s="225"/>
      <c r="T132" s="225"/>
      <c r="U132" s="225"/>
      <c r="V132" s="225"/>
      <c r="W132" s="225"/>
      <c r="X132" s="225"/>
      <c r="Y132" s="225"/>
      <c r="Z132" s="225"/>
    </row>
    <row r="133" spans="1:26" ht="15.75" customHeight="1">
      <c r="A133" s="224"/>
      <c r="B133" s="225"/>
      <c r="C133" s="225"/>
      <c r="D133" s="225"/>
      <c r="E133" s="225"/>
      <c r="F133" s="225"/>
      <c r="G133" s="225"/>
      <c r="H133" s="225"/>
      <c r="I133" s="225"/>
      <c r="J133" s="225"/>
      <c r="K133" s="225"/>
      <c r="L133" s="224"/>
      <c r="M133" s="225"/>
      <c r="N133" s="225"/>
      <c r="O133" s="225"/>
      <c r="P133" s="225"/>
      <c r="Q133" s="225"/>
      <c r="R133" s="225"/>
      <c r="S133" s="225"/>
      <c r="T133" s="225"/>
      <c r="U133" s="225"/>
      <c r="V133" s="225"/>
      <c r="W133" s="225"/>
      <c r="X133" s="225"/>
      <c r="Y133" s="225"/>
      <c r="Z133" s="225"/>
    </row>
    <row r="134" spans="1:26" ht="15.75" customHeight="1">
      <c r="A134" s="224"/>
      <c r="B134" s="225"/>
      <c r="C134" s="225"/>
      <c r="D134" s="225"/>
      <c r="E134" s="225"/>
      <c r="F134" s="225"/>
      <c r="G134" s="225"/>
      <c r="H134" s="225"/>
      <c r="I134" s="225"/>
      <c r="J134" s="225"/>
      <c r="K134" s="225"/>
      <c r="L134" s="224"/>
      <c r="M134" s="225"/>
      <c r="N134" s="225"/>
      <c r="O134" s="225"/>
      <c r="P134" s="225"/>
      <c r="Q134" s="225"/>
      <c r="R134" s="225"/>
      <c r="S134" s="225"/>
      <c r="T134" s="225"/>
      <c r="U134" s="225"/>
      <c r="V134" s="225"/>
      <c r="W134" s="225"/>
      <c r="X134" s="225"/>
      <c r="Y134" s="225"/>
      <c r="Z134" s="225"/>
    </row>
    <row r="135" spans="1:26" ht="15.75" customHeight="1">
      <c r="A135" s="224"/>
      <c r="B135" s="225"/>
      <c r="C135" s="225"/>
      <c r="D135" s="225"/>
      <c r="E135" s="225"/>
      <c r="F135" s="225"/>
      <c r="G135" s="225"/>
      <c r="H135" s="225"/>
      <c r="I135" s="225"/>
      <c r="J135" s="225"/>
      <c r="K135" s="225"/>
      <c r="L135" s="224"/>
      <c r="M135" s="225"/>
      <c r="N135" s="225"/>
      <c r="O135" s="225"/>
      <c r="P135" s="225"/>
      <c r="Q135" s="225"/>
      <c r="R135" s="225"/>
      <c r="S135" s="225"/>
      <c r="T135" s="225"/>
      <c r="U135" s="225"/>
      <c r="V135" s="225"/>
      <c r="W135" s="225"/>
      <c r="X135" s="225"/>
      <c r="Y135" s="225"/>
      <c r="Z135" s="225"/>
    </row>
    <row r="136" spans="1:26" ht="15.75" customHeight="1">
      <c r="A136" s="224"/>
      <c r="B136" s="225"/>
      <c r="C136" s="225"/>
      <c r="D136" s="225"/>
      <c r="E136" s="225"/>
      <c r="F136" s="225"/>
      <c r="G136" s="225"/>
      <c r="H136" s="225"/>
      <c r="I136" s="225"/>
      <c r="J136" s="225"/>
      <c r="K136" s="225"/>
      <c r="L136" s="224"/>
      <c r="M136" s="225"/>
      <c r="N136" s="225"/>
      <c r="O136" s="225"/>
      <c r="P136" s="225"/>
      <c r="Q136" s="225"/>
      <c r="R136" s="225"/>
      <c r="S136" s="225"/>
      <c r="T136" s="225"/>
      <c r="U136" s="225"/>
      <c r="V136" s="225"/>
      <c r="W136" s="225"/>
      <c r="X136" s="225"/>
      <c r="Y136" s="225"/>
      <c r="Z136" s="225"/>
    </row>
    <row r="137" spans="1:26" ht="15.75" customHeight="1">
      <c r="A137" s="224"/>
      <c r="B137" s="225"/>
      <c r="C137" s="225"/>
      <c r="D137" s="225"/>
      <c r="E137" s="225"/>
      <c r="F137" s="225"/>
      <c r="G137" s="225"/>
      <c r="H137" s="225"/>
      <c r="I137" s="225"/>
      <c r="J137" s="225"/>
      <c r="K137" s="225"/>
      <c r="L137" s="224"/>
      <c r="M137" s="225"/>
      <c r="N137" s="225"/>
      <c r="O137" s="225"/>
      <c r="P137" s="225"/>
      <c r="Q137" s="225"/>
      <c r="R137" s="225"/>
      <c r="S137" s="225"/>
      <c r="T137" s="225"/>
      <c r="U137" s="225"/>
      <c r="V137" s="225"/>
      <c r="W137" s="225"/>
      <c r="X137" s="225"/>
      <c r="Y137" s="225"/>
      <c r="Z137" s="225"/>
    </row>
    <row r="138" spans="1:26" ht="15.75" customHeight="1">
      <c r="A138" s="224"/>
      <c r="B138" s="225"/>
      <c r="C138" s="225"/>
      <c r="D138" s="225"/>
      <c r="E138" s="225"/>
      <c r="F138" s="225"/>
      <c r="G138" s="225"/>
      <c r="H138" s="225"/>
      <c r="I138" s="225"/>
      <c r="J138" s="225"/>
      <c r="K138" s="225"/>
      <c r="L138" s="224"/>
      <c r="M138" s="225"/>
      <c r="N138" s="225"/>
      <c r="O138" s="225"/>
      <c r="P138" s="225"/>
      <c r="Q138" s="225"/>
      <c r="R138" s="225"/>
      <c r="S138" s="225"/>
      <c r="T138" s="225"/>
      <c r="U138" s="225"/>
      <c r="V138" s="225"/>
      <c r="W138" s="225"/>
      <c r="X138" s="225"/>
      <c r="Y138" s="225"/>
      <c r="Z138" s="225"/>
    </row>
    <row r="139" spans="1:26" ht="15.75" customHeight="1">
      <c r="A139" s="224"/>
      <c r="B139" s="225"/>
      <c r="C139" s="225"/>
      <c r="D139" s="225"/>
      <c r="E139" s="225"/>
      <c r="F139" s="225"/>
      <c r="G139" s="225"/>
      <c r="H139" s="225"/>
      <c r="I139" s="225"/>
      <c r="J139" s="225"/>
      <c r="K139" s="225"/>
      <c r="L139" s="224"/>
      <c r="M139" s="225"/>
      <c r="N139" s="225"/>
      <c r="O139" s="225"/>
      <c r="P139" s="225"/>
      <c r="Q139" s="225"/>
      <c r="R139" s="225"/>
      <c r="S139" s="225"/>
      <c r="T139" s="225"/>
      <c r="U139" s="225"/>
      <c r="V139" s="225"/>
      <c r="W139" s="225"/>
      <c r="X139" s="225"/>
      <c r="Y139" s="225"/>
      <c r="Z139" s="225"/>
    </row>
    <row r="140" spans="1:26" ht="15.75" customHeight="1">
      <c r="A140" s="224"/>
      <c r="B140" s="225"/>
      <c r="C140" s="225"/>
      <c r="D140" s="225"/>
      <c r="E140" s="225"/>
      <c r="F140" s="225"/>
      <c r="G140" s="225"/>
      <c r="H140" s="225"/>
      <c r="I140" s="225"/>
      <c r="J140" s="225"/>
      <c r="K140" s="225"/>
      <c r="L140" s="224"/>
      <c r="M140" s="225"/>
      <c r="N140" s="225"/>
      <c r="O140" s="225"/>
      <c r="P140" s="225"/>
      <c r="Q140" s="225"/>
      <c r="R140" s="225"/>
      <c r="S140" s="225"/>
      <c r="T140" s="225"/>
      <c r="U140" s="225"/>
      <c r="V140" s="225"/>
      <c r="W140" s="225"/>
      <c r="X140" s="225"/>
      <c r="Y140" s="225"/>
      <c r="Z140" s="225"/>
    </row>
    <row r="141" spans="1:26" ht="15.75" customHeight="1">
      <c r="A141" s="224"/>
      <c r="B141" s="225"/>
      <c r="C141" s="225"/>
      <c r="D141" s="225"/>
      <c r="E141" s="225"/>
      <c r="F141" s="225"/>
      <c r="G141" s="225"/>
      <c r="H141" s="225"/>
      <c r="I141" s="225"/>
      <c r="J141" s="225"/>
      <c r="K141" s="225"/>
      <c r="L141" s="224"/>
      <c r="M141" s="225"/>
      <c r="N141" s="225"/>
      <c r="O141" s="225"/>
      <c r="P141" s="225"/>
      <c r="Q141" s="225"/>
      <c r="R141" s="225"/>
      <c r="S141" s="225"/>
      <c r="T141" s="225"/>
      <c r="U141" s="225"/>
      <c r="V141" s="225"/>
      <c r="W141" s="225"/>
      <c r="X141" s="225"/>
      <c r="Y141" s="225"/>
      <c r="Z141" s="225"/>
    </row>
    <row r="142" spans="1:26" ht="15.75" customHeight="1">
      <c r="A142" s="224"/>
      <c r="B142" s="225"/>
      <c r="C142" s="225"/>
      <c r="D142" s="225"/>
      <c r="E142" s="225"/>
      <c r="F142" s="225"/>
      <c r="G142" s="225"/>
      <c r="H142" s="225"/>
      <c r="I142" s="225"/>
      <c r="J142" s="225"/>
      <c r="K142" s="225"/>
      <c r="L142" s="224"/>
      <c r="M142" s="225"/>
      <c r="N142" s="225"/>
      <c r="O142" s="225"/>
      <c r="P142" s="225"/>
      <c r="Q142" s="225"/>
      <c r="R142" s="225"/>
      <c r="S142" s="225"/>
      <c r="T142" s="225"/>
      <c r="U142" s="225"/>
      <c r="V142" s="225"/>
      <c r="W142" s="225"/>
      <c r="X142" s="225"/>
      <c r="Y142" s="225"/>
      <c r="Z142" s="225"/>
    </row>
    <row r="143" spans="1:26" ht="15.75" customHeight="1">
      <c r="A143" s="224"/>
      <c r="B143" s="225"/>
      <c r="C143" s="225"/>
      <c r="D143" s="225"/>
      <c r="E143" s="225"/>
      <c r="F143" s="225"/>
      <c r="G143" s="225"/>
      <c r="H143" s="225"/>
      <c r="I143" s="225"/>
      <c r="J143" s="225"/>
      <c r="K143" s="225"/>
      <c r="L143" s="224"/>
      <c r="M143" s="225"/>
      <c r="N143" s="225"/>
      <c r="O143" s="225"/>
      <c r="P143" s="225"/>
      <c r="Q143" s="225"/>
      <c r="R143" s="225"/>
      <c r="S143" s="225"/>
      <c r="T143" s="225"/>
      <c r="U143" s="225"/>
      <c r="V143" s="225"/>
      <c r="W143" s="225"/>
      <c r="X143" s="225"/>
      <c r="Y143" s="225"/>
      <c r="Z143" s="225"/>
    </row>
    <row r="144" spans="1:26" ht="15.75" customHeight="1">
      <c r="A144" s="224"/>
      <c r="B144" s="225"/>
      <c r="C144" s="225"/>
      <c r="D144" s="225"/>
      <c r="E144" s="225"/>
      <c r="F144" s="225"/>
      <c r="G144" s="225"/>
      <c r="H144" s="225"/>
      <c r="I144" s="225"/>
      <c r="J144" s="225"/>
      <c r="K144" s="225"/>
      <c r="L144" s="224"/>
      <c r="M144" s="225"/>
      <c r="N144" s="225"/>
      <c r="O144" s="225"/>
      <c r="P144" s="225"/>
      <c r="Q144" s="225"/>
      <c r="R144" s="225"/>
      <c r="S144" s="225"/>
      <c r="T144" s="225"/>
      <c r="U144" s="225"/>
      <c r="V144" s="225"/>
      <c r="W144" s="225"/>
      <c r="X144" s="225"/>
      <c r="Y144" s="225"/>
      <c r="Z144" s="225"/>
    </row>
    <row r="145" spans="1:26" ht="15.75" customHeight="1">
      <c r="A145" s="224"/>
      <c r="B145" s="225"/>
      <c r="C145" s="225"/>
      <c r="D145" s="225"/>
      <c r="E145" s="225"/>
      <c r="F145" s="225"/>
      <c r="G145" s="225"/>
      <c r="H145" s="225"/>
      <c r="I145" s="225"/>
      <c r="J145" s="225"/>
      <c r="K145" s="225"/>
      <c r="L145" s="224"/>
      <c r="M145" s="225"/>
      <c r="N145" s="225"/>
      <c r="O145" s="225"/>
      <c r="P145" s="225"/>
      <c r="Q145" s="225"/>
      <c r="R145" s="225"/>
      <c r="S145" s="225"/>
      <c r="T145" s="225"/>
      <c r="U145" s="225"/>
      <c r="V145" s="225"/>
      <c r="W145" s="225"/>
      <c r="X145" s="225"/>
      <c r="Y145" s="225"/>
      <c r="Z145" s="225"/>
    </row>
    <row r="146" spans="1:26" ht="15.75" customHeight="1">
      <c r="A146" s="224"/>
      <c r="B146" s="225"/>
      <c r="C146" s="225"/>
      <c r="D146" s="225"/>
      <c r="E146" s="225"/>
      <c r="F146" s="225"/>
      <c r="G146" s="225"/>
      <c r="H146" s="225"/>
      <c r="I146" s="225"/>
      <c r="J146" s="225"/>
      <c r="K146" s="225"/>
      <c r="L146" s="224"/>
      <c r="M146" s="225"/>
      <c r="N146" s="225"/>
      <c r="O146" s="225"/>
      <c r="P146" s="225"/>
      <c r="Q146" s="225"/>
      <c r="R146" s="225"/>
      <c r="S146" s="225"/>
      <c r="T146" s="225"/>
      <c r="U146" s="225"/>
      <c r="V146" s="225"/>
      <c r="W146" s="225"/>
      <c r="X146" s="225"/>
      <c r="Y146" s="225"/>
      <c r="Z146" s="225"/>
    </row>
    <row r="147" spans="1:26" ht="15.75" customHeight="1">
      <c r="A147" s="224"/>
      <c r="B147" s="225"/>
      <c r="C147" s="225"/>
      <c r="D147" s="225"/>
      <c r="E147" s="225"/>
      <c r="F147" s="225"/>
      <c r="G147" s="225"/>
      <c r="H147" s="225"/>
      <c r="I147" s="225"/>
      <c r="J147" s="225"/>
      <c r="K147" s="225"/>
      <c r="L147" s="224"/>
      <c r="M147" s="225"/>
      <c r="N147" s="225"/>
      <c r="O147" s="225"/>
      <c r="P147" s="225"/>
      <c r="Q147" s="225"/>
      <c r="R147" s="225"/>
      <c r="S147" s="225"/>
      <c r="T147" s="225"/>
      <c r="U147" s="225"/>
      <c r="V147" s="225"/>
      <c r="W147" s="225"/>
      <c r="X147" s="225"/>
      <c r="Y147" s="225"/>
      <c r="Z147" s="225"/>
    </row>
    <row r="148" spans="1:26" ht="15.75" customHeight="1">
      <c r="A148" s="224"/>
      <c r="B148" s="225"/>
      <c r="C148" s="225"/>
      <c r="D148" s="225"/>
      <c r="E148" s="225"/>
      <c r="F148" s="225"/>
      <c r="G148" s="225"/>
      <c r="H148" s="225"/>
      <c r="I148" s="225"/>
      <c r="J148" s="225"/>
      <c r="K148" s="225"/>
      <c r="L148" s="224"/>
      <c r="M148" s="225"/>
      <c r="N148" s="225"/>
      <c r="O148" s="225"/>
      <c r="P148" s="225"/>
      <c r="Q148" s="225"/>
      <c r="R148" s="225"/>
      <c r="S148" s="225"/>
      <c r="T148" s="225"/>
      <c r="U148" s="225"/>
      <c r="V148" s="225"/>
      <c r="W148" s="225"/>
      <c r="X148" s="225"/>
      <c r="Y148" s="225"/>
      <c r="Z148" s="225"/>
    </row>
    <row r="149" spans="1:26" ht="15.75" customHeight="1">
      <c r="A149" s="224"/>
      <c r="B149" s="225"/>
      <c r="C149" s="225"/>
      <c r="D149" s="225"/>
      <c r="E149" s="225"/>
      <c r="F149" s="225"/>
      <c r="G149" s="225"/>
      <c r="H149" s="225"/>
      <c r="I149" s="225"/>
      <c r="J149" s="225"/>
      <c r="K149" s="225"/>
      <c r="L149" s="224"/>
      <c r="M149" s="225"/>
      <c r="N149" s="225"/>
      <c r="O149" s="225"/>
      <c r="P149" s="225"/>
      <c r="Q149" s="225"/>
      <c r="R149" s="225"/>
      <c r="S149" s="225"/>
      <c r="T149" s="225"/>
      <c r="U149" s="225"/>
      <c r="V149" s="225"/>
      <c r="W149" s="225"/>
      <c r="X149" s="225"/>
      <c r="Y149" s="225"/>
      <c r="Z149" s="225"/>
    </row>
    <row r="150" spans="1:26" ht="15.75" customHeight="1">
      <c r="A150" s="224"/>
      <c r="B150" s="225"/>
      <c r="C150" s="225"/>
      <c r="D150" s="225"/>
      <c r="E150" s="225"/>
      <c r="F150" s="225"/>
      <c r="G150" s="225"/>
      <c r="H150" s="225"/>
      <c r="I150" s="225"/>
      <c r="J150" s="225"/>
      <c r="K150" s="225"/>
      <c r="L150" s="224"/>
      <c r="M150" s="225"/>
      <c r="N150" s="225"/>
      <c r="O150" s="225"/>
      <c r="P150" s="225"/>
      <c r="Q150" s="225"/>
      <c r="R150" s="225"/>
      <c r="S150" s="225"/>
      <c r="T150" s="225"/>
      <c r="U150" s="225"/>
      <c r="V150" s="225"/>
      <c r="W150" s="225"/>
      <c r="X150" s="225"/>
      <c r="Y150" s="225"/>
      <c r="Z150" s="225"/>
    </row>
    <row r="151" spans="1:26" ht="15.75" customHeight="1">
      <c r="A151" s="224"/>
      <c r="B151" s="225"/>
      <c r="C151" s="225"/>
      <c r="D151" s="225"/>
      <c r="E151" s="225"/>
      <c r="F151" s="225"/>
      <c r="G151" s="225"/>
      <c r="H151" s="225"/>
      <c r="I151" s="225"/>
      <c r="J151" s="225"/>
      <c r="K151" s="225"/>
      <c r="L151" s="224"/>
      <c r="M151" s="225"/>
      <c r="N151" s="225"/>
      <c r="O151" s="225"/>
      <c r="P151" s="225"/>
      <c r="Q151" s="225"/>
      <c r="R151" s="225"/>
      <c r="S151" s="225"/>
      <c r="T151" s="225"/>
      <c r="U151" s="225"/>
      <c r="V151" s="225"/>
      <c r="W151" s="225"/>
      <c r="X151" s="225"/>
      <c r="Y151" s="225"/>
      <c r="Z151" s="225"/>
    </row>
    <row r="152" spans="1:26" ht="15.75" customHeight="1">
      <c r="A152" s="224"/>
      <c r="B152" s="225"/>
      <c r="C152" s="225"/>
      <c r="D152" s="225"/>
      <c r="E152" s="225"/>
      <c r="F152" s="225"/>
      <c r="G152" s="225"/>
      <c r="H152" s="225"/>
      <c r="I152" s="225"/>
      <c r="J152" s="225"/>
      <c r="K152" s="225"/>
      <c r="L152" s="224"/>
      <c r="M152" s="225"/>
      <c r="N152" s="225"/>
      <c r="O152" s="225"/>
      <c r="P152" s="225"/>
      <c r="Q152" s="225"/>
      <c r="R152" s="225"/>
      <c r="S152" s="225"/>
      <c r="T152" s="225"/>
      <c r="U152" s="225"/>
      <c r="V152" s="225"/>
      <c r="W152" s="225"/>
      <c r="X152" s="225"/>
      <c r="Y152" s="225"/>
      <c r="Z152" s="225"/>
    </row>
    <row r="153" spans="1:26" ht="15.75" customHeight="1">
      <c r="A153" s="224"/>
      <c r="B153" s="225"/>
      <c r="C153" s="225"/>
      <c r="D153" s="225"/>
      <c r="E153" s="225"/>
      <c r="F153" s="225"/>
      <c r="G153" s="225"/>
      <c r="H153" s="225"/>
      <c r="I153" s="225"/>
      <c r="J153" s="225"/>
      <c r="K153" s="225"/>
      <c r="L153" s="224"/>
      <c r="M153" s="225"/>
      <c r="N153" s="225"/>
      <c r="O153" s="225"/>
      <c r="P153" s="225"/>
      <c r="Q153" s="225"/>
      <c r="R153" s="225"/>
      <c r="S153" s="225"/>
      <c r="T153" s="225"/>
      <c r="U153" s="225"/>
      <c r="V153" s="225"/>
      <c r="W153" s="225"/>
      <c r="X153" s="225"/>
      <c r="Y153" s="225"/>
      <c r="Z153" s="225"/>
    </row>
    <row r="154" spans="1:26" ht="15.75" customHeight="1">
      <c r="A154" s="224"/>
      <c r="B154" s="225"/>
      <c r="C154" s="225"/>
      <c r="D154" s="225"/>
      <c r="E154" s="225"/>
      <c r="F154" s="225"/>
      <c r="G154" s="225"/>
      <c r="H154" s="225"/>
      <c r="I154" s="225"/>
      <c r="J154" s="225"/>
      <c r="K154" s="225"/>
      <c r="L154" s="224"/>
      <c r="M154" s="225"/>
      <c r="N154" s="225"/>
      <c r="O154" s="225"/>
      <c r="P154" s="225"/>
      <c r="Q154" s="225"/>
      <c r="R154" s="225"/>
      <c r="S154" s="225"/>
      <c r="T154" s="225"/>
      <c r="U154" s="225"/>
      <c r="V154" s="225"/>
      <c r="W154" s="225"/>
      <c r="X154" s="225"/>
      <c r="Y154" s="225"/>
      <c r="Z154" s="225"/>
    </row>
    <row r="155" spans="1:26" ht="15.75" customHeight="1">
      <c r="A155" s="224"/>
      <c r="B155" s="225"/>
      <c r="C155" s="225"/>
      <c r="D155" s="225"/>
      <c r="E155" s="225"/>
      <c r="F155" s="225"/>
      <c r="G155" s="225"/>
      <c r="H155" s="225"/>
      <c r="I155" s="225"/>
      <c r="J155" s="225"/>
      <c r="K155" s="225"/>
      <c r="L155" s="224"/>
      <c r="M155" s="225"/>
      <c r="N155" s="225"/>
      <c r="O155" s="225"/>
      <c r="P155" s="225"/>
      <c r="Q155" s="225"/>
      <c r="R155" s="225"/>
      <c r="S155" s="225"/>
      <c r="T155" s="225"/>
      <c r="U155" s="225"/>
      <c r="V155" s="225"/>
      <c r="W155" s="225"/>
      <c r="X155" s="225"/>
      <c r="Y155" s="225"/>
      <c r="Z155" s="225"/>
    </row>
    <row r="156" spans="1:26" ht="15.75" customHeight="1">
      <c r="A156" s="224"/>
      <c r="B156" s="225"/>
      <c r="C156" s="225"/>
      <c r="D156" s="225"/>
      <c r="E156" s="225"/>
      <c r="F156" s="225"/>
      <c r="G156" s="225"/>
      <c r="H156" s="225"/>
      <c r="I156" s="225"/>
      <c r="J156" s="225"/>
      <c r="K156" s="225"/>
      <c r="L156" s="224"/>
      <c r="M156" s="225"/>
      <c r="N156" s="225"/>
      <c r="O156" s="225"/>
      <c r="P156" s="225"/>
      <c r="Q156" s="225"/>
      <c r="R156" s="225"/>
      <c r="S156" s="225"/>
      <c r="T156" s="225"/>
      <c r="U156" s="225"/>
      <c r="V156" s="225"/>
      <c r="W156" s="225"/>
      <c r="X156" s="225"/>
      <c r="Y156" s="225"/>
      <c r="Z156" s="225"/>
    </row>
    <row r="157" spans="1:26" ht="15.75" customHeight="1">
      <c r="A157" s="224"/>
      <c r="B157" s="225"/>
      <c r="C157" s="225"/>
      <c r="D157" s="225"/>
      <c r="E157" s="225"/>
      <c r="F157" s="225"/>
      <c r="G157" s="225"/>
      <c r="H157" s="225"/>
      <c r="I157" s="225"/>
      <c r="J157" s="225"/>
      <c r="K157" s="225"/>
      <c r="L157" s="224"/>
      <c r="M157" s="225"/>
      <c r="N157" s="225"/>
      <c r="O157" s="225"/>
      <c r="P157" s="225"/>
      <c r="Q157" s="225"/>
      <c r="R157" s="225"/>
      <c r="S157" s="225"/>
      <c r="T157" s="225"/>
      <c r="U157" s="225"/>
      <c r="V157" s="225"/>
      <c r="W157" s="225"/>
      <c r="X157" s="225"/>
      <c r="Y157" s="225"/>
      <c r="Z157" s="225"/>
    </row>
    <row r="158" spans="1:26" ht="15.75" customHeight="1">
      <c r="A158" s="224"/>
      <c r="B158" s="225"/>
      <c r="C158" s="225"/>
      <c r="D158" s="225"/>
      <c r="E158" s="225"/>
      <c r="F158" s="225"/>
      <c r="G158" s="225"/>
      <c r="H158" s="225"/>
      <c r="I158" s="225"/>
      <c r="J158" s="225"/>
      <c r="K158" s="225"/>
      <c r="L158" s="224"/>
      <c r="M158" s="225"/>
      <c r="N158" s="225"/>
      <c r="O158" s="225"/>
      <c r="P158" s="225"/>
      <c r="Q158" s="225"/>
      <c r="R158" s="225"/>
      <c r="S158" s="225"/>
      <c r="T158" s="225"/>
      <c r="U158" s="225"/>
      <c r="V158" s="225"/>
      <c r="W158" s="225"/>
      <c r="X158" s="225"/>
      <c r="Y158" s="225"/>
      <c r="Z158" s="225"/>
    </row>
    <row r="159" spans="1:26" ht="15.75" customHeight="1">
      <c r="A159" s="224"/>
      <c r="B159" s="225"/>
      <c r="C159" s="225"/>
      <c r="D159" s="225"/>
      <c r="E159" s="225"/>
      <c r="F159" s="225"/>
      <c r="G159" s="225"/>
      <c r="H159" s="225"/>
      <c r="I159" s="225"/>
      <c r="J159" s="225"/>
      <c r="K159" s="225"/>
      <c r="L159" s="224"/>
      <c r="M159" s="225"/>
      <c r="N159" s="225"/>
      <c r="O159" s="225"/>
      <c r="P159" s="225"/>
      <c r="Q159" s="225"/>
      <c r="R159" s="225"/>
      <c r="S159" s="225"/>
      <c r="T159" s="225"/>
      <c r="U159" s="225"/>
      <c r="V159" s="225"/>
      <c r="W159" s="225"/>
      <c r="X159" s="225"/>
      <c r="Y159" s="225"/>
      <c r="Z159" s="225"/>
    </row>
    <row r="160" spans="1:26" ht="15.75" customHeight="1">
      <c r="A160" s="224"/>
      <c r="B160" s="225"/>
      <c r="C160" s="225"/>
      <c r="D160" s="225"/>
      <c r="E160" s="225"/>
      <c r="F160" s="225"/>
      <c r="G160" s="225"/>
      <c r="H160" s="225"/>
      <c r="I160" s="225"/>
      <c r="J160" s="225"/>
      <c r="K160" s="225"/>
      <c r="L160" s="224"/>
      <c r="M160" s="225"/>
      <c r="N160" s="225"/>
      <c r="O160" s="225"/>
      <c r="P160" s="225"/>
      <c r="Q160" s="225"/>
      <c r="R160" s="225"/>
      <c r="S160" s="225"/>
      <c r="T160" s="225"/>
      <c r="U160" s="225"/>
      <c r="V160" s="225"/>
      <c r="W160" s="225"/>
      <c r="X160" s="225"/>
      <c r="Y160" s="225"/>
      <c r="Z160" s="225"/>
    </row>
    <row r="161" spans="1:26" ht="15.75" customHeight="1">
      <c r="A161" s="224"/>
      <c r="B161" s="225"/>
      <c r="C161" s="225"/>
      <c r="D161" s="225"/>
      <c r="E161" s="225"/>
      <c r="F161" s="225"/>
      <c r="G161" s="225"/>
      <c r="H161" s="225"/>
      <c r="I161" s="225"/>
      <c r="J161" s="225"/>
      <c r="K161" s="225"/>
      <c r="L161" s="224"/>
      <c r="M161" s="225"/>
      <c r="N161" s="225"/>
      <c r="O161" s="225"/>
      <c r="P161" s="225"/>
      <c r="Q161" s="225"/>
      <c r="R161" s="225"/>
      <c r="S161" s="225"/>
      <c r="T161" s="225"/>
      <c r="U161" s="225"/>
      <c r="V161" s="225"/>
      <c r="W161" s="225"/>
      <c r="X161" s="225"/>
      <c r="Y161" s="225"/>
      <c r="Z161" s="225"/>
    </row>
    <row r="162" spans="1:26" ht="15.75" customHeight="1">
      <c r="A162" s="224"/>
      <c r="B162" s="225"/>
      <c r="C162" s="225"/>
      <c r="D162" s="225"/>
      <c r="E162" s="225"/>
      <c r="F162" s="225"/>
      <c r="G162" s="225"/>
      <c r="H162" s="225"/>
      <c r="I162" s="225"/>
      <c r="J162" s="225"/>
      <c r="K162" s="225"/>
      <c r="L162" s="224"/>
      <c r="M162" s="225"/>
      <c r="N162" s="225"/>
      <c r="O162" s="225"/>
      <c r="P162" s="225"/>
      <c r="Q162" s="225"/>
      <c r="R162" s="225"/>
      <c r="S162" s="225"/>
      <c r="T162" s="225"/>
      <c r="U162" s="225"/>
      <c r="V162" s="225"/>
      <c r="W162" s="225"/>
      <c r="X162" s="225"/>
      <c r="Y162" s="225"/>
      <c r="Z162" s="225"/>
    </row>
    <row r="163" spans="1:26" ht="15.75" customHeight="1">
      <c r="A163" s="224"/>
      <c r="B163" s="225"/>
      <c r="C163" s="225"/>
      <c r="D163" s="225"/>
      <c r="E163" s="225"/>
      <c r="F163" s="225"/>
      <c r="G163" s="225"/>
      <c r="H163" s="225"/>
      <c r="I163" s="225"/>
      <c r="J163" s="225"/>
      <c r="K163" s="225"/>
      <c r="L163" s="224"/>
      <c r="M163" s="225"/>
      <c r="N163" s="225"/>
      <c r="O163" s="225"/>
      <c r="P163" s="225"/>
      <c r="Q163" s="225"/>
      <c r="R163" s="225"/>
      <c r="S163" s="225"/>
      <c r="T163" s="225"/>
      <c r="U163" s="225"/>
      <c r="V163" s="225"/>
      <c r="W163" s="225"/>
      <c r="X163" s="225"/>
      <c r="Y163" s="225"/>
      <c r="Z163" s="225"/>
    </row>
    <row r="164" spans="1:26" ht="15.75" customHeight="1">
      <c r="A164" s="224"/>
      <c r="B164" s="225"/>
      <c r="C164" s="225"/>
      <c r="D164" s="225"/>
      <c r="E164" s="225"/>
      <c r="F164" s="225"/>
      <c r="G164" s="225"/>
      <c r="H164" s="225"/>
      <c r="I164" s="225"/>
      <c r="J164" s="225"/>
      <c r="K164" s="225"/>
      <c r="L164" s="224"/>
      <c r="M164" s="225"/>
      <c r="N164" s="225"/>
      <c r="O164" s="225"/>
      <c r="P164" s="225"/>
      <c r="Q164" s="225"/>
      <c r="R164" s="225"/>
      <c r="S164" s="225"/>
      <c r="T164" s="225"/>
      <c r="U164" s="225"/>
      <c r="V164" s="225"/>
      <c r="W164" s="225"/>
      <c r="X164" s="225"/>
      <c r="Y164" s="225"/>
      <c r="Z164" s="225"/>
    </row>
    <row r="165" spans="1:26" ht="15.75" customHeight="1">
      <c r="A165" s="224"/>
      <c r="B165" s="225"/>
      <c r="C165" s="225"/>
      <c r="D165" s="225"/>
      <c r="E165" s="225"/>
      <c r="F165" s="225"/>
      <c r="G165" s="225"/>
      <c r="H165" s="225"/>
      <c r="I165" s="225"/>
      <c r="J165" s="225"/>
      <c r="K165" s="225"/>
      <c r="L165" s="224"/>
      <c r="M165" s="225"/>
      <c r="N165" s="225"/>
      <c r="O165" s="225"/>
      <c r="P165" s="225"/>
      <c r="Q165" s="225"/>
      <c r="R165" s="225"/>
      <c r="S165" s="225"/>
      <c r="T165" s="225"/>
      <c r="U165" s="225"/>
      <c r="V165" s="225"/>
      <c r="W165" s="225"/>
      <c r="X165" s="225"/>
      <c r="Y165" s="225"/>
      <c r="Z165" s="225"/>
    </row>
    <row r="166" spans="1:26" ht="15.75" customHeight="1">
      <c r="A166" s="224"/>
      <c r="B166" s="225"/>
      <c r="C166" s="225"/>
      <c r="D166" s="225"/>
      <c r="E166" s="225"/>
      <c r="F166" s="225"/>
      <c r="G166" s="225"/>
      <c r="H166" s="225"/>
      <c r="I166" s="225"/>
      <c r="J166" s="225"/>
      <c r="K166" s="225"/>
      <c r="L166" s="224"/>
      <c r="M166" s="225"/>
      <c r="N166" s="225"/>
      <c r="O166" s="225"/>
      <c r="P166" s="225"/>
      <c r="Q166" s="225"/>
      <c r="R166" s="225"/>
      <c r="S166" s="225"/>
      <c r="T166" s="225"/>
      <c r="U166" s="225"/>
      <c r="V166" s="225"/>
      <c r="W166" s="225"/>
      <c r="X166" s="225"/>
      <c r="Y166" s="225"/>
      <c r="Z166" s="225"/>
    </row>
    <row r="167" spans="1:26" ht="15.75" customHeight="1">
      <c r="A167" s="224"/>
      <c r="B167" s="225"/>
      <c r="C167" s="225"/>
      <c r="D167" s="225"/>
      <c r="E167" s="225"/>
      <c r="F167" s="225"/>
      <c r="G167" s="225"/>
      <c r="H167" s="225"/>
      <c r="I167" s="225"/>
      <c r="J167" s="225"/>
      <c r="K167" s="225"/>
      <c r="L167" s="224"/>
      <c r="M167" s="225"/>
      <c r="N167" s="225"/>
      <c r="O167" s="225"/>
      <c r="P167" s="225"/>
      <c r="Q167" s="225"/>
      <c r="R167" s="225"/>
      <c r="S167" s="225"/>
      <c r="T167" s="225"/>
      <c r="U167" s="225"/>
      <c r="V167" s="225"/>
      <c r="W167" s="225"/>
      <c r="X167" s="225"/>
      <c r="Y167" s="225"/>
      <c r="Z167" s="225"/>
    </row>
    <row r="168" spans="1:26" ht="15.75" customHeight="1">
      <c r="A168" s="224"/>
      <c r="B168" s="225"/>
      <c r="C168" s="225"/>
      <c r="D168" s="225"/>
      <c r="E168" s="225"/>
      <c r="F168" s="225"/>
      <c r="G168" s="225"/>
      <c r="H168" s="225"/>
      <c r="I168" s="225"/>
      <c r="J168" s="225"/>
      <c r="K168" s="225"/>
      <c r="L168" s="224"/>
      <c r="M168" s="225"/>
      <c r="N168" s="225"/>
      <c r="O168" s="225"/>
      <c r="P168" s="225"/>
      <c r="Q168" s="225"/>
      <c r="R168" s="225"/>
      <c r="S168" s="225"/>
      <c r="T168" s="225"/>
      <c r="U168" s="225"/>
      <c r="V168" s="225"/>
      <c r="W168" s="225"/>
      <c r="X168" s="225"/>
      <c r="Y168" s="225"/>
      <c r="Z168" s="225"/>
    </row>
    <row r="169" spans="1:26" ht="15.75" customHeight="1">
      <c r="A169" s="224"/>
      <c r="B169" s="225"/>
      <c r="C169" s="225"/>
      <c r="D169" s="225"/>
      <c r="E169" s="225"/>
      <c r="F169" s="225"/>
      <c r="G169" s="225"/>
      <c r="H169" s="225"/>
      <c r="I169" s="225"/>
      <c r="J169" s="225"/>
      <c r="K169" s="225"/>
      <c r="L169" s="224"/>
      <c r="M169" s="225"/>
      <c r="N169" s="225"/>
      <c r="O169" s="225"/>
      <c r="P169" s="225"/>
      <c r="Q169" s="225"/>
      <c r="R169" s="225"/>
      <c r="S169" s="225"/>
      <c r="T169" s="225"/>
      <c r="U169" s="225"/>
      <c r="V169" s="225"/>
      <c r="W169" s="225"/>
      <c r="X169" s="225"/>
      <c r="Y169" s="225"/>
      <c r="Z169" s="225"/>
    </row>
    <row r="170" spans="1:26" ht="15.75" customHeight="1">
      <c r="A170" s="224"/>
      <c r="B170" s="225"/>
      <c r="C170" s="225"/>
      <c r="D170" s="225"/>
      <c r="E170" s="225"/>
      <c r="F170" s="225"/>
      <c r="G170" s="225"/>
      <c r="H170" s="225"/>
      <c r="I170" s="225"/>
      <c r="J170" s="225"/>
      <c r="K170" s="225"/>
      <c r="L170" s="224"/>
      <c r="M170" s="225"/>
      <c r="N170" s="225"/>
      <c r="O170" s="225"/>
      <c r="P170" s="225"/>
      <c r="Q170" s="225"/>
      <c r="R170" s="225"/>
      <c r="S170" s="225"/>
      <c r="T170" s="225"/>
      <c r="U170" s="225"/>
      <c r="V170" s="225"/>
      <c r="W170" s="225"/>
      <c r="X170" s="225"/>
      <c r="Y170" s="225"/>
      <c r="Z170" s="225"/>
    </row>
    <row r="171" spans="1:26" ht="15.75" customHeight="1">
      <c r="A171" s="224"/>
      <c r="B171" s="225"/>
      <c r="C171" s="225"/>
      <c r="D171" s="225"/>
      <c r="E171" s="225"/>
      <c r="F171" s="225"/>
      <c r="G171" s="225"/>
      <c r="H171" s="225"/>
      <c r="I171" s="225"/>
      <c r="J171" s="225"/>
      <c r="K171" s="225"/>
      <c r="L171" s="224"/>
      <c r="M171" s="225"/>
      <c r="N171" s="225"/>
      <c r="O171" s="225"/>
      <c r="P171" s="225"/>
      <c r="Q171" s="225"/>
      <c r="R171" s="225"/>
      <c r="S171" s="225"/>
      <c r="T171" s="225"/>
      <c r="U171" s="225"/>
      <c r="V171" s="225"/>
      <c r="W171" s="225"/>
      <c r="X171" s="225"/>
      <c r="Y171" s="225"/>
      <c r="Z171" s="225"/>
    </row>
    <row r="172" spans="1:26" ht="15.75" customHeight="1">
      <c r="A172" s="224"/>
      <c r="B172" s="225"/>
      <c r="C172" s="225"/>
      <c r="D172" s="225"/>
      <c r="E172" s="225"/>
      <c r="F172" s="225"/>
      <c r="G172" s="225"/>
      <c r="H172" s="225"/>
      <c r="I172" s="225"/>
      <c r="J172" s="225"/>
      <c r="K172" s="225"/>
      <c r="L172" s="224"/>
      <c r="M172" s="225"/>
      <c r="N172" s="225"/>
      <c r="O172" s="225"/>
      <c r="P172" s="225"/>
      <c r="Q172" s="225"/>
      <c r="R172" s="225"/>
      <c r="S172" s="225"/>
      <c r="T172" s="225"/>
      <c r="U172" s="225"/>
      <c r="V172" s="225"/>
      <c r="W172" s="225"/>
      <c r="X172" s="225"/>
      <c r="Y172" s="225"/>
      <c r="Z172" s="225"/>
    </row>
    <row r="173" spans="1:26" ht="15.75" customHeight="1">
      <c r="A173" s="224"/>
      <c r="B173" s="225"/>
      <c r="C173" s="225"/>
      <c r="D173" s="225"/>
      <c r="E173" s="225"/>
      <c r="F173" s="225"/>
      <c r="G173" s="225"/>
      <c r="H173" s="225"/>
      <c r="I173" s="225"/>
      <c r="J173" s="225"/>
      <c r="K173" s="225"/>
      <c r="L173" s="224"/>
      <c r="M173" s="225"/>
      <c r="N173" s="225"/>
      <c r="O173" s="225"/>
      <c r="P173" s="225"/>
      <c r="Q173" s="225"/>
      <c r="R173" s="225"/>
      <c r="S173" s="225"/>
      <c r="T173" s="225"/>
      <c r="U173" s="225"/>
      <c r="V173" s="225"/>
      <c r="W173" s="225"/>
      <c r="X173" s="225"/>
      <c r="Y173" s="225"/>
      <c r="Z173" s="225"/>
    </row>
    <row r="174" spans="1:26" ht="15.75" customHeight="1">
      <c r="A174" s="224"/>
      <c r="B174" s="225"/>
      <c r="C174" s="225"/>
      <c r="D174" s="225"/>
      <c r="E174" s="225"/>
      <c r="F174" s="225"/>
      <c r="G174" s="225"/>
      <c r="H174" s="225"/>
      <c r="I174" s="225"/>
      <c r="J174" s="225"/>
      <c r="K174" s="225"/>
      <c r="L174" s="224"/>
      <c r="M174" s="225"/>
      <c r="N174" s="225"/>
      <c r="O174" s="225"/>
      <c r="P174" s="225"/>
      <c r="Q174" s="225"/>
      <c r="R174" s="225"/>
      <c r="S174" s="225"/>
      <c r="T174" s="225"/>
      <c r="U174" s="225"/>
      <c r="V174" s="225"/>
      <c r="W174" s="225"/>
      <c r="X174" s="225"/>
      <c r="Y174" s="225"/>
      <c r="Z174" s="225"/>
    </row>
    <row r="175" spans="1:26" ht="15.75" customHeight="1">
      <c r="A175" s="224"/>
      <c r="B175" s="225"/>
      <c r="C175" s="225"/>
      <c r="D175" s="225"/>
      <c r="E175" s="225"/>
      <c r="F175" s="225"/>
      <c r="G175" s="225"/>
      <c r="H175" s="225"/>
      <c r="I175" s="225"/>
      <c r="J175" s="225"/>
      <c r="K175" s="225"/>
      <c r="L175" s="224"/>
      <c r="M175" s="225"/>
      <c r="N175" s="225"/>
      <c r="O175" s="225"/>
      <c r="P175" s="225"/>
      <c r="Q175" s="225"/>
      <c r="R175" s="225"/>
      <c r="S175" s="225"/>
      <c r="T175" s="225"/>
      <c r="U175" s="225"/>
      <c r="V175" s="225"/>
      <c r="W175" s="225"/>
      <c r="X175" s="225"/>
      <c r="Y175" s="225"/>
      <c r="Z175" s="225"/>
    </row>
    <row r="176" spans="1:26" ht="15.75" customHeight="1">
      <c r="A176" s="224"/>
      <c r="B176" s="225"/>
      <c r="C176" s="225"/>
      <c r="D176" s="225"/>
      <c r="E176" s="225"/>
      <c r="F176" s="225"/>
      <c r="G176" s="225"/>
      <c r="H176" s="225"/>
      <c r="I176" s="225"/>
      <c r="J176" s="225"/>
      <c r="K176" s="225"/>
      <c r="L176" s="224"/>
      <c r="M176" s="225"/>
      <c r="N176" s="225"/>
      <c r="O176" s="225"/>
      <c r="P176" s="225"/>
      <c r="Q176" s="225"/>
      <c r="R176" s="225"/>
      <c r="S176" s="225"/>
      <c r="T176" s="225"/>
      <c r="U176" s="225"/>
      <c r="V176" s="225"/>
      <c r="W176" s="225"/>
      <c r="X176" s="225"/>
      <c r="Y176" s="225"/>
      <c r="Z176" s="225"/>
    </row>
    <row r="177" spans="1:26" ht="15.75" customHeight="1">
      <c r="A177" s="224"/>
      <c r="B177" s="225"/>
      <c r="C177" s="225"/>
      <c r="D177" s="225"/>
      <c r="E177" s="225"/>
      <c r="F177" s="225"/>
      <c r="G177" s="225"/>
      <c r="H177" s="225"/>
      <c r="I177" s="225"/>
      <c r="J177" s="225"/>
      <c r="K177" s="225"/>
      <c r="L177" s="224"/>
      <c r="M177" s="225"/>
      <c r="N177" s="225"/>
      <c r="O177" s="225"/>
      <c r="P177" s="225"/>
      <c r="Q177" s="225"/>
      <c r="R177" s="225"/>
      <c r="S177" s="225"/>
      <c r="T177" s="225"/>
      <c r="U177" s="225"/>
      <c r="V177" s="225"/>
      <c r="W177" s="225"/>
      <c r="X177" s="225"/>
      <c r="Y177" s="225"/>
      <c r="Z177" s="225"/>
    </row>
    <row r="178" spans="1:26" ht="15.75" customHeight="1">
      <c r="A178" s="224"/>
      <c r="B178" s="225"/>
      <c r="C178" s="225"/>
      <c r="D178" s="225"/>
      <c r="E178" s="225"/>
      <c r="F178" s="225"/>
      <c r="G178" s="225"/>
      <c r="H178" s="225"/>
      <c r="I178" s="225"/>
      <c r="J178" s="225"/>
      <c r="K178" s="225"/>
      <c r="L178" s="224"/>
      <c r="M178" s="225"/>
      <c r="N178" s="225"/>
      <c r="O178" s="225"/>
      <c r="P178" s="225"/>
      <c r="Q178" s="225"/>
      <c r="R178" s="225"/>
      <c r="S178" s="225"/>
      <c r="T178" s="225"/>
      <c r="U178" s="225"/>
      <c r="V178" s="225"/>
      <c r="W178" s="225"/>
      <c r="X178" s="225"/>
      <c r="Y178" s="225"/>
      <c r="Z178" s="225"/>
    </row>
    <row r="179" spans="1:26" ht="15.75" customHeight="1">
      <c r="A179" s="224"/>
      <c r="B179" s="225"/>
      <c r="C179" s="225"/>
      <c r="D179" s="225"/>
      <c r="E179" s="225"/>
      <c r="F179" s="225"/>
      <c r="G179" s="225"/>
      <c r="H179" s="225"/>
      <c r="I179" s="225"/>
      <c r="J179" s="225"/>
      <c r="K179" s="225"/>
      <c r="L179" s="224"/>
      <c r="M179" s="225"/>
      <c r="N179" s="225"/>
      <c r="O179" s="225"/>
      <c r="P179" s="225"/>
      <c r="Q179" s="225"/>
      <c r="R179" s="225"/>
      <c r="S179" s="225"/>
      <c r="T179" s="225"/>
      <c r="U179" s="225"/>
      <c r="V179" s="225"/>
      <c r="W179" s="225"/>
      <c r="X179" s="225"/>
      <c r="Y179" s="225"/>
      <c r="Z179" s="225"/>
    </row>
    <row r="180" spans="1:26" ht="15.75" customHeight="1">
      <c r="A180" s="224"/>
      <c r="B180" s="225"/>
      <c r="C180" s="225"/>
      <c r="D180" s="225"/>
      <c r="E180" s="225"/>
      <c r="F180" s="225"/>
      <c r="G180" s="225"/>
      <c r="H180" s="225"/>
      <c r="I180" s="225"/>
      <c r="J180" s="225"/>
      <c r="K180" s="225"/>
      <c r="L180" s="224"/>
      <c r="M180" s="225"/>
      <c r="N180" s="225"/>
      <c r="O180" s="225"/>
      <c r="P180" s="225"/>
      <c r="Q180" s="225"/>
      <c r="R180" s="225"/>
      <c r="S180" s="225"/>
      <c r="T180" s="225"/>
      <c r="U180" s="225"/>
      <c r="V180" s="225"/>
      <c r="W180" s="225"/>
      <c r="X180" s="225"/>
      <c r="Y180" s="225"/>
      <c r="Z180" s="225"/>
    </row>
    <row r="181" spans="1:26" ht="15.75" customHeight="1">
      <c r="A181" s="224"/>
      <c r="B181" s="225"/>
      <c r="C181" s="225"/>
      <c r="D181" s="225"/>
      <c r="E181" s="225"/>
      <c r="F181" s="225"/>
      <c r="G181" s="225"/>
      <c r="H181" s="225"/>
      <c r="I181" s="225"/>
      <c r="J181" s="225"/>
      <c r="K181" s="225"/>
      <c r="L181" s="224"/>
      <c r="M181" s="225"/>
      <c r="N181" s="225"/>
      <c r="O181" s="225"/>
      <c r="P181" s="225"/>
      <c r="Q181" s="225"/>
      <c r="R181" s="225"/>
      <c r="S181" s="225"/>
      <c r="T181" s="225"/>
      <c r="U181" s="225"/>
      <c r="V181" s="225"/>
      <c r="W181" s="225"/>
      <c r="X181" s="225"/>
      <c r="Y181" s="225"/>
      <c r="Z181" s="225"/>
    </row>
    <row r="182" spans="1:26" ht="15.75" customHeight="1">
      <c r="A182" s="224"/>
      <c r="B182" s="225"/>
      <c r="C182" s="225"/>
      <c r="D182" s="225"/>
      <c r="E182" s="225"/>
      <c r="F182" s="225"/>
      <c r="G182" s="225"/>
      <c r="H182" s="225"/>
      <c r="I182" s="225"/>
      <c r="J182" s="225"/>
      <c r="K182" s="225"/>
      <c r="L182" s="224"/>
      <c r="M182" s="225"/>
      <c r="N182" s="225"/>
      <c r="O182" s="225"/>
      <c r="P182" s="225"/>
      <c r="Q182" s="225"/>
      <c r="R182" s="225"/>
      <c r="S182" s="225"/>
      <c r="T182" s="225"/>
      <c r="U182" s="225"/>
      <c r="V182" s="225"/>
      <c r="W182" s="225"/>
      <c r="X182" s="225"/>
      <c r="Y182" s="225"/>
      <c r="Z182" s="225"/>
    </row>
    <row r="183" spans="1:26" ht="15.75" customHeight="1">
      <c r="A183" s="224"/>
      <c r="B183" s="225"/>
      <c r="C183" s="225"/>
      <c r="D183" s="225"/>
      <c r="E183" s="225"/>
      <c r="F183" s="225"/>
      <c r="G183" s="225"/>
      <c r="H183" s="225"/>
      <c r="I183" s="225"/>
      <c r="J183" s="225"/>
      <c r="K183" s="225"/>
      <c r="L183" s="224"/>
      <c r="M183" s="225"/>
      <c r="N183" s="225"/>
      <c r="O183" s="225"/>
      <c r="P183" s="225"/>
      <c r="Q183" s="225"/>
      <c r="R183" s="225"/>
      <c r="S183" s="225"/>
      <c r="T183" s="225"/>
      <c r="U183" s="225"/>
      <c r="V183" s="225"/>
      <c r="W183" s="225"/>
      <c r="X183" s="225"/>
      <c r="Y183" s="225"/>
      <c r="Z183" s="225"/>
    </row>
    <row r="184" spans="1:26" ht="15.75" customHeight="1">
      <c r="A184" s="224"/>
      <c r="B184" s="225"/>
      <c r="C184" s="225"/>
      <c r="D184" s="225"/>
      <c r="E184" s="225"/>
      <c r="F184" s="225"/>
      <c r="G184" s="225"/>
      <c r="H184" s="225"/>
      <c r="I184" s="225"/>
      <c r="J184" s="225"/>
      <c r="K184" s="225"/>
      <c r="L184" s="224"/>
      <c r="M184" s="225"/>
      <c r="N184" s="225"/>
      <c r="O184" s="225"/>
      <c r="P184" s="225"/>
      <c r="Q184" s="225"/>
      <c r="R184" s="225"/>
      <c r="S184" s="225"/>
      <c r="T184" s="225"/>
      <c r="U184" s="225"/>
      <c r="V184" s="225"/>
      <c r="W184" s="225"/>
      <c r="X184" s="225"/>
      <c r="Y184" s="225"/>
      <c r="Z184" s="225"/>
    </row>
    <row r="185" spans="1:26" ht="15.75" customHeight="1">
      <c r="A185" s="224"/>
      <c r="B185" s="225"/>
      <c r="C185" s="225"/>
      <c r="D185" s="225"/>
      <c r="E185" s="225"/>
      <c r="F185" s="225"/>
      <c r="G185" s="225"/>
      <c r="H185" s="225"/>
      <c r="I185" s="225"/>
      <c r="J185" s="225"/>
      <c r="K185" s="225"/>
      <c r="L185" s="224"/>
      <c r="M185" s="225"/>
      <c r="N185" s="225"/>
      <c r="O185" s="225"/>
      <c r="P185" s="225"/>
      <c r="Q185" s="225"/>
      <c r="R185" s="225"/>
      <c r="S185" s="225"/>
      <c r="T185" s="225"/>
      <c r="U185" s="225"/>
      <c r="V185" s="225"/>
      <c r="W185" s="225"/>
      <c r="X185" s="225"/>
      <c r="Y185" s="225"/>
      <c r="Z185" s="225"/>
    </row>
    <row r="186" spans="1:26" ht="15.75" customHeight="1">
      <c r="A186" s="224"/>
      <c r="B186" s="225"/>
      <c r="C186" s="225"/>
      <c r="D186" s="225"/>
      <c r="E186" s="225"/>
      <c r="F186" s="225"/>
      <c r="G186" s="225"/>
      <c r="H186" s="225"/>
      <c r="I186" s="225"/>
      <c r="J186" s="225"/>
      <c r="K186" s="225"/>
      <c r="L186" s="224"/>
      <c r="M186" s="225"/>
      <c r="N186" s="225"/>
      <c r="O186" s="225"/>
      <c r="P186" s="225"/>
      <c r="Q186" s="225"/>
      <c r="R186" s="225"/>
      <c r="S186" s="225"/>
      <c r="T186" s="225"/>
      <c r="U186" s="225"/>
      <c r="V186" s="225"/>
      <c r="W186" s="225"/>
      <c r="X186" s="225"/>
      <c r="Y186" s="225"/>
      <c r="Z186" s="225"/>
    </row>
    <row r="187" spans="1:26" ht="15.75" customHeight="1">
      <c r="A187" s="224"/>
      <c r="B187" s="225"/>
      <c r="C187" s="225"/>
      <c r="D187" s="225"/>
      <c r="E187" s="225"/>
      <c r="F187" s="225"/>
      <c r="G187" s="225"/>
      <c r="H187" s="225"/>
      <c r="I187" s="225"/>
      <c r="J187" s="225"/>
      <c r="K187" s="225"/>
      <c r="L187" s="224"/>
      <c r="M187" s="225"/>
      <c r="N187" s="225"/>
      <c r="O187" s="225"/>
      <c r="P187" s="225"/>
      <c r="Q187" s="225"/>
      <c r="R187" s="225"/>
      <c r="S187" s="225"/>
      <c r="T187" s="225"/>
      <c r="U187" s="225"/>
      <c r="V187" s="225"/>
      <c r="W187" s="225"/>
      <c r="X187" s="225"/>
      <c r="Y187" s="225"/>
      <c r="Z187" s="225"/>
    </row>
    <row r="188" spans="1:26" ht="15.75" customHeight="1">
      <c r="A188" s="224"/>
      <c r="B188" s="225"/>
      <c r="C188" s="225"/>
      <c r="D188" s="225"/>
      <c r="E188" s="225"/>
      <c r="F188" s="225"/>
      <c r="G188" s="225"/>
      <c r="H188" s="225"/>
      <c r="I188" s="225"/>
      <c r="J188" s="225"/>
      <c r="K188" s="225"/>
      <c r="L188" s="224"/>
      <c r="M188" s="225"/>
      <c r="N188" s="225"/>
      <c r="O188" s="225"/>
      <c r="P188" s="225"/>
      <c r="Q188" s="225"/>
      <c r="R188" s="225"/>
      <c r="S188" s="225"/>
      <c r="T188" s="225"/>
      <c r="U188" s="225"/>
      <c r="V188" s="225"/>
      <c r="W188" s="225"/>
      <c r="X188" s="225"/>
      <c r="Y188" s="225"/>
      <c r="Z188" s="225"/>
    </row>
    <row r="189" spans="1:26" ht="15.75" customHeight="1">
      <c r="A189" s="224"/>
      <c r="B189" s="225"/>
      <c r="C189" s="225"/>
      <c r="D189" s="225"/>
      <c r="E189" s="225"/>
      <c r="F189" s="225"/>
      <c r="G189" s="225"/>
      <c r="H189" s="225"/>
      <c r="I189" s="225"/>
      <c r="J189" s="225"/>
      <c r="K189" s="225"/>
      <c r="L189" s="224"/>
      <c r="M189" s="225"/>
      <c r="N189" s="225"/>
      <c r="O189" s="225"/>
      <c r="P189" s="225"/>
      <c r="Q189" s="225"/>
      <c r="R189" s="225"/>
      <c r="S189" s="225"/>
      <c r="T189" s="225"/>
      <c r="U189" s="225"/>
      <c r="V189" s="225"/>
      <c r="W189" s="225"/>
      <c r="X189" s="225"/>
      <c r="Y189" s="225"/>
      <c r="Z189" s="225"/>
    </row>
    <row r="190" spans="1:26" ht="15.75" customHeight="1">
      <c r="A190" s="224"/>
      <c r="B190" s="225"/>
      <c r="C190" s="225"/>
      <c r="D190" s="225"/>
      <c r="E190" s="225"/>
      <c r="F190" s="225"/>
      <c r="G190" s="225"/>
      <c r="H190" s="225"/>
      <c r="I190" s="225"/>
      <c r="J190" s="225"/>
      <c r="K190" s="225"/>
      <c r="L190" s="224"/>
      <c r="M190" s="225"/>
      <c r="N190" s="225"/>
      <c r="O190" s="225"/>
      <c r="P190" s="225"/>
      <c r="Q190" s="225"/>
      <c r="R190" s="225"/>
      <c r="S190" s="225"/>
      <c r="T190" s="225"/>
      <c r="U190" s="225"/>
      <c r="V190" s="225"/>
      <c r="W190" s="225"/>
      <c r="X190" s="225"/>
      <c r="Y190" s="225"/>
      <c r="Z190" s="225"/>
    </row>
    <row r="191" spans="1:26" ht="15.75" customHeight="1">
      <c r="A191" s="224"/>
      <c r="B191" s="225"/>
      <c r="C191" s="225"/>
      <c r="D191" s="225"/>
      <c r="E191" s="225"/>
      <c r="F191" s="225"/>
      <c r="G191" s="225"/>
      <c r="H191" s="225"/>
      <c r="I191" s="225"/>
      <c r="J191" s="225"/>
      <c r="K191" s="225"/>
      <c r="L191" s="224"/>
      <c r="M191" s="225"/>
      <c r="N191" s="225"/>
      <c r="O191" s="225"/>
      <c r="P191" s="225"/>
      <c r="Q191" s="225"/>
      <c r="R191" s="225"/>
      <c r="S191" s="225"/>
      <c r="T191" s="225"/>
      <c r="U191" s="225"/>
      <c r="V191" s="225"/>
      <c r="W191" s="225"/>
      <c r="X191" s="225"/>
      <c r="Y191" s="225"/>
      <c r="Z191" s="225"/>
    </row>
    <row r="192" spans="1:26" ht="15.75" customHeight="1">
      <c r="A192" s="224"/>
      <c r="B192" s="225"/>
      <c r="C192" s="225"/>
      <c r="D192" s="225"/>
      <c r="E192" s="225"/>
      <c r="F192" s="225"/>
      <c r="G192" s="225"/>
      <c r="H192" s="225"/>
      <c r="I192" s="225"/>
      <c r="J192" s="225"/>
      <c r="K192" s="225"/>
      <c r="L192" s="224"/>
      <c r="M192" s="225"/>
      <c r="N192" s="225"/>
      <c r="O192" s="225"/>
      <c r="P192" s="225"/>
      <c r="Q192" s="225"/>
      <c r="R192" s="225"/>
      <c r="S192" s="225"/>
      <c r="T192" s="225"/>
      <c r="U192" s="225"/>
      <c r="V192" s="225"/>
      <c r="W192" s="225"/>
      <c r="X192" s="225"/>
      <c r="Y192" s="225"/>
      <c r="Z192" s="225"/>
    </row>
    <row r="193" spans="1:26" ht="15.75" customHeight="1">
      <c r="A193" s="224"/>
      <c r="B193" s="225"/>
      <c r="C193" s="225"/>
      <c r="D193" s="225"/>
      <c r="E193" s="225"/>
      <c r="F193" s="225"/>
      <c r="G193" s="225"/>
      <c r="H193" s="225"/>
      <c r="I193" s="225"/>
      <c r="J193" s="225"/>
      <c r="K193" s="225"/>
      <c r="L193" s="224"/>
      <c r="M193" s="225"/>
      <c r="N193" s="225"/>
      <c r="O193" s="225"/>
      <c r="P193" s="225"/>
      <c r="Q193" s="225"/>
      <c r="R193" s="225"/>
      <c r="S193" s="225"/>
      <c r="T193" s="225"/>
      <c r="U193" s="225"/>
      <c r="V193" s="225"/>
      <c r="W193" s="225"/>
      <c r="X193" s="225"/>
      <c r="Y193" s="225"/>
      <c r="Z193" s="225"/>
    </row>
    <row r="194" spans="1:26" ht="15.75" customHeight="1">
      <c r="A194" s="224"/>
      <c r="B194" s="225"/>
      <c r="C194" s="225"/>
      <c r="D194" s="225"/>
      <c r="E194" s="225"/>
      <c r="F194" s="225"/>
      <c r="G194" s="225"/>
      <c r="H194" s="225"/>
      <c r="I194" s="225"/>
      <c r="J194" s="225"/>
      <c r="K194" s="225"/>
      <c r="L194" s="224"/>
      <c r="M194" s="225"/>
      <c r="N194" s="225"/>
      <c r="O194" s="225"/>
      <c r="P194" s="225"/>
      <c r="Q194" s="225"/>
      <c r="R194" s="225"/>
      <c r="S194" s="225"/>
      <c r="T194" s="225"/>
      <c r="U194" s="225"/>
      <c r="V194" s="225"/>
      <c r="W194" s="225"/>
      <c r="X194" s="225"/>
      <c r="Y194" s="225"/>
      <c r="Z194" s="225"/>
    </row>
    <row r="195" spans="1:26" ht="15.75" customHeight="1">
      <c r="A195" s="224"/>
      <c r="B195" s="225"/>
      <c r="C195" s="225"/>
      <c r="D195" s="225"/>
      <c r="E195" s="225"/>
      <c r="F195" s="225"/>
      <c r="G195" s="225"/>
      <c r="H195" s="225"/>
      <c r="I195" s="225"/>
      <c r="J195" s="225"/>
      <c r="K195" s="225"/>
      <c r="L195" s="224"/>
      <c r="M195" s="225"/>
      <c r="N195" s="225"/>
      <c r="O195" s="225"/>
      <c r="P195" s="225"/>
      <c r="Q195" s="225"/>
      <c r="R195" s="225"/>
      <c r="S195" s="225"/>
      <c r="T195" s="225"/>
      <c r="U195" s="225"/>
      <c r="V195" s="225"/>
      <c r="W195" s="225"/>
      <c r="X195" s="225"/>
      <c r="Y195" s="225"/>
      <c r="Z195" s="225"/>
    </row>
    <row r="196" spans="1:26" ht="15.75" customHeight="1">
      <c r="A196" s="224"/>
      <c r="B196" s="225"/>
      <c r="C196" s="225"/>
      <c r="D196" s="225"/>
      <c r="E196" s="225"/>
      <c r="F196" s="225"/>
      <c r="G196" s="225"/>
      <c r="H196" s="225"/>
      <c r="I196" s="225"/>
      <c r="J196" s="225"/>
      <c r="K196" s="225"/>
      <c r="L196" s="224"/>
      <c r="M196" s="225"/>
      <c r="N196" s="225"/>
      <c r="O196" s="225"/>
      <c r="P196" s="225"/>
      <c r="Q196" s="225"/>
      <c r="R196" s="225"/>
      <c r="S196" s="225"/>
      <c r="T196" s="225"/>
      <c r="U196" s="225"/>
      <c r="V196" s="225"/>
      <c r="W196" s="225"/>
      <c r="X196" s="225"/>
      <c r="Y196" s="225"/>
      <c r="Z196" s="225"/>
    </row>
    <row r="197" spans="1:26" ht="15.75" customHeight="1">
      <c r="A197" s="224"/>
      <c r="B197" s="225"/>
      <c r="C197" s="225"/>
      <c r="D197" s="225"/>
      <c r="E197" s="225"/>
      <c r="F197" s="225"/>
      <c r="G197" s="225"/>
      <c r="H197" s="225"/>
      <c r="I197" s="225"/>
      <c r="J197" s="225"/>
      <c r="K197" s="225"/>
      <c r="L197" s="224"/>
      <c r="M197" s="225"/>
      <c r="N197" s="225"/>
      <c r="O197" s="225"/>
      <c r="P197" s="225"/>
      <c r="Q197" s="225"/>
      <c r="R197" s="225"/>
      <c r="S197" s="225"/>
      <c r="T197" s="225"/>
      <c r="U197" s="225"/>
      <c r="V197" s="225"/>
      <c r="W197" s="225"/>
      <c r="X197" s="225"/>
      <c r="Y197" s="225"/>
      <c r="Z197" s="225"/>
    </row>
    <row r="198" spans="1:26" ht="15.75" customHeight="1">
      <c r="A198" s="224"/>
      <c r="B198" s="225"/>
      <c r="C198" s="225"/>
      <c r="D198" s="225"/>
      <c r="E198" s="225"/>
      <c r="F198" s="225"/>
      <c r="G198" s="225"/>
      <c r="H198" s="225"/>
      <c r="I198" s="225"/>
      <c r="J198" s="225"/>
      <c r="K198" s="225"/>
      <c r="L198" s="224"/>
      <c r="M198" s="225"/>
      <c r="N198" s="225"/>
      <c r="O198" s="225"/>
      <c r="P198" s="225"/>
      <c r="Q198" s="225"/>
      <c r="R198" s="225"/>
      <c r="S198" s="225"/>
      <c r="T198" s="225"/>
      <c r="U198" s="225"/>
      <c r="V198" s="225"/>
      <c r="W198" s="225"/>
      <c r="X198" s="225"/>
      <c r="Y198" s="225"/>
      <c r="Z198" s="225"/>
    </row>
    <row r="199" spans="1:26" ht="15.75" customHeight="1">
      <c r="A199" s="224"/>
      <c r="B199" s="225"/>
      <c r="C199" s="225"/>
      <c r="D199" s="225"/>
      <c r="E199" s="225"/>
      <c r="F199" s="225"/>
      <c r="G199" s="225"/>
      <c r="H199" s="225"/>
      <c r="I199" s="225"/>
      <c r="J199" s="225"/>
      <c r="K199" s="225"/>
      <c r="L199" s="224"/>
      <c r="M199" s="225"/>
      <c r="N199" s="225"/>
      <c r="O199" s="225"/>
      <c r="P199" s="225"/>
      <c r="Q199" s="225"/>
      <c r="R199" s="225"/>
      <c r="S199" s="225"/>
      <c r="T199" s="225"/>
      <c r="U199" s="225"/>
      <c r="V199" s="225"/>
      <c r="W199" s="225"/>
      <c r="X199" s="225"/>
      <c r="Y199" s="225"/>
      <c r="Z199" s="225"/>
    </row>
    <row r="200" spans="1:26" ht="15.75" customHeight="1">
      <c r="A200" s="224"/>
      <c r="B200" s="225"/>
      <c r="C200" s="225"/>
      <c r="D200" s="225"/>
      <c r="E200" s="225"/>
      <c r="F200" s="225"/>
      <c r="G200" s="225"/>
      <c r="H200" s="225"/>
      <c r="I200" s="225"/>
      <c r="J200" s="225"/>
      <c r="K200" s="225"/>
      <c r="L200" s="224"/>
      <c r="M200" s="225"/>
      <c r="N200" s="225"/>
      <c r="O200" s="225"/>
      <c r="P200" s="225"/>
      <c r="Q200" s="225"/>
      <c r="R200" s="225"/>
      <c r="S200" s="225"/>
      <c r="T200" s="225"/>
      <c r="U200" s="225"/>
      <c r="V200" s="225"/>
      <c r="W200" s="225"/>
      <c r="X200" s="225"/>
      <c r="Y200" s="225"/>
      <c r="Z200" s="225"/>
    </row>
    <row r="201" spans="1:26" ht="15.75" customHeight="1">
      <c r="A201" s="224"/>
      <c r="B201" s="225"/>
      <c r="C201" s="225"/>
      <c r="D201" s="225"/>
      <c r="E201" s="225"/>
      <c r="F201" s="225"/>
      <c r="G201" s="225"/>
      <c r="H201" s="225"/>
      <c r="I201" s="225"/>
      <c r="J201" s="225"/>
      <c r="K201" s="225"/>
      <c r="L201" s="224"/>
      <c r="M201" s="225"/>
      <c r="N201" s="225"/>
      <c r="O201" s="225"/>
      <c r="P201" s="225"/>
      <c r="Q201" s="225"/>
      <c r="R201" s="225"/>
      <c r="S201" s="225"/>
      <c r="T201" s="225"/>
      <c r="U201" s="225"/>
      <c r="V201" s="225"/>
      <c r="W201" s="225"/>
      <c r="X201" s="225"/>
      <c r="Y201" s="225"/>
      <c r="Z201" s="225"/>
    </row>
    <row r="202" spans="1:26" ht="15.75" customHeight="1">
      <c r="A202" s="224"/>
      <c r="B202" s="225"/>
      <c r="C202" s="225"/>
      <c r="D202" s="225"/>
      <c r="E202" s="225"/>
      <c r="F202" s="225"/>
      <c r="G202" s="225"/>
      <c r="H202" s="225"/>
      <c r="I202" s="225"/>
      <c r="J202" s="225"/>
      <c r="K202" s="225"/>
      <c r="L202" s="224"/>
      <c r="M202" s="225"/>
      <c r="N202" s="225"/>
      <c r="O202" s="225"/>
      <c r="P202" s="225"/>
      <c r="Q202" s="225"/>
      <c r="R202" s="225"/>
      <c r="S202" s="225"/>
      <c r="T202" s="225"/>
      <c r="U202" s="225"/>
      <c r="V202" s="225"/>
      <c r="W202" s="225"/>
      <c r="X202" s="225"/>
      <c r="Y202" s="225"/>
      <c r="Z202" s="225"/>
    </row>
    <row r="203" spans="1:26" ht="15.75" customHeight="1">
      <c r="A203" s="224"/>
      <c r="B203" s="225"/>
      <c r="C203" s="225"/>
      <c r="D203" s="225"/>
      <c r="E203" s="225"/>
      <c r="F203" s="225"/>
      <c r="G203" s="225"/>
      <c r="H203" s="225"/>
      <c r="I203" s="225"/>
      <c r="J203" s="225"/>
      <c r="K203" s="225"/>
      <c r="L203" s="224"/>
      <c r="M203" s="225"/>
      <c r="N203" s="225"/>
      <c r="O203" s="225"/>
      <c r="P203" s="225"/>
      <c r="Q203" s="225"/>
      <c r="R203" s="225"/>
      <c r="S203" s="225"/>
      <c r="T203" s="225"/>
      <c r="U203" s="225"/>
      <c r="V203" s="225"/>
      <c r="W203" s="225"/>
      <c r="X203" s="225"/>
      <c r="Y203" s="225"/>
      <c r="Z203" s="225"/>
    </row>
    <row r="204" spans="1:26" ht="15.75" customHeight="1">
      <c r="A204" s="224"/>
      <c r="B204" s="225"/>
      <c r="C204" s="225"/>
      <c r="D204" s="225"/>
      <c r="E204" s="225"/>
      <c r="F204" s="225"/>
      <c r="G204" s="225"/>
      <c r="H204" s="225"/>
      <c r="I204" s="225"/>
      <c r="J204" s="225"/>
      <c r="K204" s="225"/>
      <c r="L204" s="224"/>
      <c r="M204" s="225"/>
      <c r="N204" s="225"/>
      <c r="O204" s="225"/>
      <c r="P204" s="225"/>
      <c r="Q204" s="225"/>
      <c r="R204" s="225"/>
      <c r="S204" s="225"/>
      <c r="T204" s="225"/>
      <c r="U204" s="225"/>
      <c r="V204" s="225"/>
      <c r="W204" s="225"/>
      <c r="X204" s="225"/>
      <c r="Y204" s="225"/>
      <c r="Z204" s="225"/>
    </row>
    <row r="205" spans="1:26" ht="15.75" customHeight="1">
      <c r="A205" s="224"/>
      <c r="B205" s="225"/>
      <c r="C205" s="225"/>
      <c r="D205" s="225"/>
      <c r="E205" s="225"/>
      <c r="F205" s="225"/>
      <c r="G205" s="225"/>
      <c r="H205" s="225"/>
      <c r="I205" s="225"/>
      <c r="J205" s="225"/>
      <c r="K205" s="225"/>
      <c r="L205" s="224"/>
      <c r="M205" s="225"/>
      <c r="N205" s="225"/>
      <c r="O205" s="225"/>
      <c r="P205" s="225"/>
      <c r="Q205" s="225"/>
      <c r="R205" s="225"/>
      <c r="S205" s="225"/>
      <c r="T205" s="225"/>
      <c r="U205" s="225"/>
      <c r="V205" s="225"/>
      <c r="W205" s="225"/>
      <c r="X205" s="225"/>
      <c r="Y205" s="225"/>
      <c r="Z205" s="225"/>
    </row>
    <row r="206" spans="1:26" ht="15.75" customHeight="1">
      <c r="A206" s="224"/>
      <c r="B206" s="225"/>
      <c r="C206" s="225"/>
      <c r="D206" s="225"/>
      <c r="E206" s="225"/>
      <c r="F206" s="225"/>
      <c r="G206" s="225"/>
      <c r="H206" s="225"/>
      <c r="I206" s="225"/>
      <c r="J206" s="225"/>
      <c r="K206" s="225"/>
      <c r="L206" s="224"/>
      <c r="M206" s="225"/>
      <c r="N206" s="225"/>
      <c r="O206" s="225"/>
      <c r="P206" s="225"/>
      <c r="Q206" s="225"/>
      <c r="R206" s="225"/>
      <c r="S206" s="225"/>
      <c r="T206" s="225"/>
      <c r="U206" s="225"/>
      <c r="V206" s="225"/>
      <c r="W206" s="225"/>
      <c r="X206" s="225"/>
      <c r="Y206" s="225"/>
      <c r="Z206" s="225"/>
    </row>
    <row r="207" spans="1:26" ht="15.75" customHeight="1">
      <c r="A207" s="224"/>
      <c r="B207" s="225"/>
      <c r="C207" s="225"/>
      <c r="D207" s="225"/>
      <c r="E207" s="225"/>
      <c r="F207" s="225"/>
      <c r="G207" s="225"/>
      <c r="H207" s="225"/>
      <c r="I207" s="225"/>
      <c r="J207" s="225"/>
      <c r="K207" s="225"/>
      <c r="L207" s="224"/>
      <c r="M207" s="225"/>
      <c r="N207" s="225"/>
      <c r="O207" s="225"/>
      <c r="P207" s="225"/>
      <c r="Q207" s="225"/>
      <c r="R207" s="225"/>
      <c r="S207" s="225"/>
      <c r="T207" s="225"/>
      <c r="U207" s="225"/>
      <c r="V207" s="225"/>
      <c r="W207" s="225"/>
      <c r="X207" s="225"/>
      <c r="Y207" s="225"/>
      <c r="Z207" s="225"/>
    </row>
    <row r="208" spans="1:26" ht="15.75" customHeight="1">
      <c r="A208" s="224"/>
      <c r="B208" s="225"/>
      <c r="C208" s="225"/>
      <c r="D208" s="225"/>
      <c r="E208" s="225"/>
      <c r="F208" s="225"/>
      <c r="G208" s="225"/>
      <c r="H208" s="225"/>
      <c r="I208" s="225"/>
      <c r="J208" s="225"/>
      <c r="K208" s="225"/>
      <c r="L208" s="224"/>
      <c r="M208" s="225"/>
      <c r="N208" s="225"/>
      <c r="O208" s="225"/>
      <c r="P208" s="225"/>
      <c r="Q208" s="225"/>
      <c r="R208" s="225"/>
      <c r="S208" s="225"/>
      <c r="T208" s="225"/>
      <c r="U208" s="225"/>
      <c r="V208" s="225"/>
      <c r="W208" s="225"/>
      <c r="X208" s="225"/>
      <c r="Y208" s="225"/>
      <c r="Z208" s="225"/>
    </row>
    <row r="209" spans="1:26" ht="15.75" customHeight="1">
      <c r="A209" s="224"/>
      <c r="B209" s="225"/>
      <c r="C209" s="225"/>
      <c r="D209" s="225"/>
      <c r="E209" s="225"/>
      <c r="F209" s="225"/>
      <c r="G209" s="225"/>
      <c r="H209" s="225"/>
      <c r="I209" s="225"/>
      <c r="J209" s="225"/>
      <c r="K209" s="225"/>
      <c r="L209" s="224"/>
      <c r="M209" s="225"/>
      <c r="N209" s="225"/>
      <c r="O209" s="225"/>
      <c r="P209" s="225"/>
      <c r="Q209" s="225"/>
      <c r="R209" s="225"/>
      <c r="S209" s="225"/>
      <c r="T209" s="225"/>
      <c r="U209" s="225"/>
      <c r="V209" s="225"/>
      <c r="W209" s="225"/>
      <c r="X209" s="225"/>
      <c r="Y209" s="225"/>
      <c r="Z209" s="225"/>
    </row>
    <row r="210" spans="1:26" ht="15.75" customHeight="1">
      <c r="A210" s="224"/>
      <c r="B210" s="225"/>
      <c r="C210" s="225"/>
      <c r="D210" s="225"/>
      <c r="E210" s="225"/>
      <c r="F210" s="225"/>
      <c r="G210" s="225"/>
      <c r="H210" s="225"/>
      <c r="I210" s="225"/>
      <c r="J210" s="225"/>
      <c r="K210" s="225"/>
      <c r="L210" s="224"/>
      <c r="M210" s="225"/>
      <c r="N210" s="225"/>
      <c r="O210" s="225"/>
      <c r="P210" s="225"/>
      <c r="Q210" s="225"/>
      <c r="R210" s="225"/>
      <c r="S210" s="225"/>
      <c r="T210" s="225"/>
      <c r="U210" s="225"/>
      <c r="V210" s="225"/>
      <c r="W210" s="225"/>
      <c r="X210" s="225"/>
      <c r="Y210" s="225"/>
      <c r="Z210" s="225"/>
    </row>
    <row r="211" spans="1:26" ht="15.75" customHeight="1">
      <c r="A211" s="224"/>
      <c r="B211" s="225"/>
      <c r="C211" s="225"/>
      <c r="D211" s="225"/>
      <c r="E211" s="225"/>
      <c r="F211" s="225"/>
      <c r="G211" s="225"/>
      <c r="H211" s="225"/>
      <c r="I211" s="225"/>
      <c r="J211" s="225"/>
      <c r="K211" s="225"/>
      <c r="L211" s="224"/>
      <c r="M211" s="225"/>
      <c r="N211" s="225"/>
      <c r="O211" s="225"/>
      <c r="P211" s="225"/>
      <c r="Q211" s="225"/>
      <c r="R211" s="225"/>
      <c r="S211" s="225"/>
      <c r="T211" s="225"/>
      <c r="U211" s="225"/>
      <c r="V211" s="225"/>
      <c r="W211" s="225"/>
      <c r="X211" s="225"/>
      <c r="Y211" s="225"/>
      <c r="Z211" s="225"/>
    </row>
    <row r="212" spans="1:26" ht="15.75" customHeight="1">
      <c r="A212" s="224"/>
      <c r="B212" s="225"/>
      <c r="C212" s="225"/>
      <c r="D212" s="225"/>
      <c r="E212" s="225"/>
      <c r="F212" s="225"/>
      <c r="G212" s="225"/>
      <c r="H212" s="225"/>
      <c r="I212" s="225"/>
      <c r="J212" s="225"/>
      <c r="K212" s="225"/>
      <c r="L212" s="224"/>
      <c r="M212" s="225"/>
      <c r="N212" s="225"/>
      <c r="O212" s="225"/>
      <c r="P212" s="225"/>
      <c r="Q212" s="225"/>
      <c r="R212" s="225"/>
      <c r="S212" s="225"/>
      <c r="T212" s="225"/>
      <c r="U212" s="225"/>
      <c r="V212" s="225"/>
      <c r="W212" s="225"/>
      <c r="X212" s="225"/>
      <c r="Y212" s="225"/>
      <c r="Z212" s="225"/>
    </row>
    <row r="213" spans="1:26" ht="15.75" customHeight="1">
      <c r="A213" s="224"/>
      <c r="B213" s="225"/>
      <c r="C213" s="225"/>
      <c r="D213" s="225"/>
      <c r="E213" s="225"/>
      <c r="F213" s="225"/>
      <c r="G213" s="225"/>
      <c r="H213" s="225"/>
      <c r="I213" s="225"/>
      <c r="J213" s="225"/>
      <c r="K213" s="225"/>
      <c r="L213" s="224"/>
      <c r="M213" s="225"/>
      <c r="N213" s="225"/>
      <c r="O213" s="225"/>
      <c r="P213" s="225"/>
      <c r="Q213" s="225"/>
      <c r="R213" s="225"/>
      <c r="S213" s="225"/>
      <c r="T213" s="225"/>
      <c r="U213" s="225"/>
      <c r="V213" s="225"/>
      <c r="W213" s="225"/>
      <c r="X213" s="225"/>
      <c r="Y213" s="225"/>
      <c r="Z213" s="225"/>
    </row>
    <row r="214" spans="1:26" ht="15.75" customHeight="1">
      <c r="A214" s="224"/>
      <c r="B214" s="225"/>
      <c r="C214" s="225"/>
      <c r="D214" s="225"/>
      <c r="E214" s="225"/>
      <c r="F214" s="225"/>
      <c r="G214" s="225"/>
      <c r="H214" s="225"/>
      <c r="I214" s="225"/>
      <c r="J214" s="225"/>
      <c r="K214" s="225"/>
      <c r="L214" s="224"/>
      <c r="M214" s="225"/>
      <c r="N214" s="225"/>
      <c r="O214" s="225"/>
      <c r="P214" s="225"/>
      <c r="Q214" s="225"/>
      <c r="R214" s="225"/>
      <c r="S214" s="225"/>
      <c r="T214" s="225"/>
      <c r="U214" s="225"/>
      <c r="V214" s="225"/>
      <c r="W214" s="225"/>
      <c r="X214" s="225"/>
      <c r="Y214" s="225"/>
      <c r="Z214" s="225"/>
    </row>
    <row r="215" spans="1:26" ht="15.75" customHeight="1">
      <c r="A215" s="224"/>
      <c r="B215" s="225"/>
      <c r="C215" s="225"/>
      <c r="D215" s="225"/>
      <c r="E215" s="225"/>
      <c r="F215" s="225"/>
      <c r="G215" s="225"/>
      <c r="H215" s="225"/>
      <c r="I215" s="225"/>
      <c r="J215" s="225"/>
      <c r="K215" s="225"/>
      <c r="L215" s="224"/>
      <c r="M215" s="225"/>
      <c r="N215" s="225"/>
      <c r="O215" s="225"/>
      <c r="P215" s="225"/>
      <c r="Q215" s="225"/>
      <c r="R215" s="225"/>
      <c r="S215" s="225"/>
      <c r="T215" s="225"/>
      <c r="U215" s="225"/>
      <c r="V215" s="225"/>
      <c r="W215" s="225"/>
      <c r="X215" s="225"/>
      <c r="Y215" s="225"/>
      <c r="Z215" s="225"/>
    </row>
    <row r="216" spans="1:26" ht="15.75" customHeight="1">
      <c r="A216" s="224"/>
      <c r="B216" s="225"/>
      <c r="C216" s="225"/>
      <c r="D216" s="225"/>
      <c r="E216" s="225"/>
      <c r="F216" s="225"/>
      <c r="G216" s="225"/>
      <c r="H216" s="225"/>
      <c r="I216" s="225"/>
      <c r="J216" s="225"/>
      <c r="K216" s="225"/>
      <c r="L216" s="224"/>
      <c r="M216" s="225"/>
      <c r="N216" s="225"/>
      <c r="O216" s="225"/>
      <c r="P216" s="225"/>
      <c r="Q216" s="225"/>
      <c r="R216" s="225"/>
      <c r="S216" s="225"/>
      <c r="T216" s="225"/>
      <c r="U216" s="225"/>
      <c r="V216" s="225"/>
      <c r="W216" s="225"/>
      <c r="X216" s="225"/>
      <c r="Y216" s="225"/>
      <c r="Z216" s="225"/>
    </row>
    <row r="217" spans="1:26" ht="15.75" customHeight="1">
      <c r="A217" s="224"/>
      <c r="B217" s="225"/>
      <c r="C217" s="225"/>
      <c r="D217" s="225"/>
      <c r="E217" s="225"/>
      <c r="F217" s="225"/>
      <c r="G217" s="225"/>
      <c r="H217" s="225"/>
      <c r="I217" s="225"/>
      <c r="J217" s="225"/>
      <c r="K217" s="225"/>
      <c r="L217" s="224"/>
      <c r="M217" s="225"/>
      <c r="N217" s="225"/>
      <c r="O217" s="225"/>
      <c r="P217" s="225"/>
      <c r="Q217" s="225"/>
      <c r="R217" s="225"/>
      <c r="S217" s="225"/>
      <c r="T217" s="225"/>
      <c r="U217" s="225"/>
      <c r="V217" s="225"/>
      <c r="W217" s="225"/>
      <c r="X217" s="225"/>
      <c r="Y217" s="225"/>
      <c r="Z217" s="225"/>
    </row>
    <row r="218" spans="1:26" ht="15.75" customHeight="1">
      <c r="A218" s="224"/>
      <c r="B218" s="225"/>
      <c r="C218" s="225"/>
      <c r="D218" s="225"/>
      <c r="E218" s="225"/>
      <c r="F218" s="225"/>
      <c r="G218" s="225"/>
      <c r="H218" s="225"/>
      <c r="I218" s="225"/>
      <c r="J218" s="225"/>
      <c r="K218" s="225"/>
      <c r="L218" s="224"/>
      <c r="M218" s="225"/>
      <c r="N218" s="225"/>
      <c r="O218" s="225"/>
      <c r="P218" s="225"/>
      <c r="Q218" s="225"/>
      <c r="R218" s="225"/>
      <c r="S218" s="225"/>
      <c r="T218" s="225"/>
      <c r="U218" s="225"/>
      <c r="V218" s="225"/>
      <c r="W218" s="225"/>
      <c r="X218" s="225"/>
      <c r="Y218" s="225"/>
      <c r="Z218" s="225"/>
    </row>
    <row r="219" spans="1:26" ht="15.75" customHeight="1">
      <c r="A219" s="224"/>
      <c r="B219" s="225"/>
      <c r="C219" s="225"/>
      <c r="D219" s="225"/>
      <c r="E219" s="225"/>
      <c r="F219" s="225"/>
      <c r="G219" s="225"/>
      <c r="H219" s="225"/>
      <c r="I219" s="225"/>
      <c r="J219" s="225"/>
      <c r="K219" s="225"/>
      <c r="L219" s="224"/>
      <c r="M219" s="225"/>
      <c r="N219" s="225"/>
      <c r="O219" s="225"/>
      <c r="P219" s="225"/>
      <c r="Q219" s="225"/>
      <c r="R219" s="225"/>
      <c r="S219" s="225"/>
      <c r="T219" s="225"/>
      <c r="U219" s="225"/>
      <c r="V219" s="225"/>
      <c r="W219" s="225"/>
      <c r="X219" s="225"/>
      <c r="Y219" s="225"/>
      <c r="Z219" s="225"/>
    </row>
    <row r="220" spans="1:26" ht="15.75" customHeight="1">
      <c r="A220" s="224"/>
      <c r="B220" s="225"/>
      <c r="C220" s="225"/>
      <c r="D220" s="225"/>
      <c r="E220" s="225"/>
      <c r="F220" s="225"/>
      <c r="G220" s="225"/>
      <c r="H220" s="225"/>
      <c r="I220" s="225"/>
      <c r="J220" s="225"/>
      <c r="K220" s="225"/>
      <c r="L220" s="224"/>
      <c r="M220" s="225"/>
      <c r="N220" s="225"/>
      <c r="O220" s="225"/>
      <c r="P220" s="225"/>
      <c r="Q220" s="225"/>
      <c r="R220" s="225"/>
      <c r="S220" s="225"/>
      <c r="T220" s="225"/>
      <c r="U220" s="225"/>
      <c r="V220" s="225"/>
      <c r="W220" s="225"/>
      <c r="X220" s="225"/>
      <c r="Y220" s="225"/>
      <c r="Z220" s="225"/>
    </row>
    <row r="221" spans="1:26" ht="15.75" customHeight="1">
      <c r="A221" s="224"/>
      <c r="B221" s="225"/>
      <c r="C221" s="225"/>
      <c r="D221" s="225"/>
      <c r="E221" s="225"/>
      <c r="F221" s="225"/>
      <c r="G221" s="225"/>
      <c r="H221" s="225"/>
      <c r="I221" s="225"/>
      <c r="J221" s="225"/>
      <c r="K221" s="225"/>
      <c r="L221" s="224"/>
      <c r="M221" s="225"/>
      <c r="N221" s="225"/>
      <c r="O221" s="225"/>
      <c r="P221" s="225"/>
      <c r="Q221" s="225"/>
      <c r="R221" s="225"/>
      <c r="S221" s="225"/>
      <c r="T221" s="225"/>
      <c r="U221" s="225"/>
      <c r="V221" s="225"/>
      <c r="W221" s="225"/>
      <c r="X221" s="225"/>
      <c r="Y221" s="225"/>
      <c r="Z221" s="225"/>
    </row>
    <row r="222" spans="1:26" ht="15.75" customHeight="1">
      <c r="A222" s="224"/>
      <c r="B222" s="225"/>
      <c r="C222" s="225"/>
      <c r="D222" s="225"/>
      <c r="E222" s="225"/>
      <c r="F222" s="225"/>
      <c r="G222" s="225"/>
      <c r="H222" s="225"/>
      <c r="I222" s="225"/>
      <c r="J222" s="225"/>
      <c r="K222" s="225"/>
      <c r="L222" s="224"/>
      <c r="M222" s="225"/>
      <c r="N222" s="225"/>
      <c r="O222" s="225"/>
      <c r="P222" s="225"/>
      <c r="Q222" s="225"/>
      <c r="R222" s="225"/>
      <c r="S222" s="225"/>
      <c r="T222" s="225"/>
      <c r="U222" s="225"/>
      <c r="V222" s="225"/>
      <c r="W222" s="225"/>
      <c r="X222" s="225"/>
      <c r="Y222" s="225"/>
      <c r="Z222" s="225"/>
    </row>
    <row r="223" spans="1:26" ht="15.75" customHeight="1">
      <c r="A223" s="224"/>
      <c r="B223" s="225"/>
      <c r="C223" s="225"/>
      <c r="D223" s="225"/>
      <c r="E223" s="225"/>
      <c r="F223" s="225"/>
      <c r="G223" s="225"/>
      <c r="H223" s="225"/>
      <c r="I223" s="225"/>
      <c r="J223" s="225"/>
      <c r="K223" s="225"/>
      <c r="L223" s="224"/>
      <c r="M223" s="225"/>
      <c r="N223" s="225"/>
      <c r="O223" s="225"/>
      <c r="P223" s="225"/>
      <c r="Q223" s="225"/>
      <c r="R223" s="225"/>
      <c r="S223" s="225"/>
      <c r="T223" s="225"/>
      <c r="U223" s="225"/>
      <c r="V223" s="225"/>
      <c r="W223" s="225"/>
      <c r="X223" s="225"/>
      <c r="Y223" s="225"/>
      <c r="Z223" s="225"/>
    </row>
    <row r="224" spans="1:26" ht="15.75" customHeight="1">
      <c r="A224" s="224"/>
      <c r="B224" s="225"/>
      <c r="C224" s="225"/>
      <c r="D224" s="225"/>
      <c r="E224" s="225"/>
      <c r="F224" s="225"/>
      <c r="G224" s="225"/>
      <c r="H224" s="225"/>
      <c r="I224" s="225"/>
      <c r="J224" s="225"/>
      <c r="K224" s="225"/>
      <c r="L224" s="224"/>
      <c r="M224" s="225"/>
      <c r="N224" s="225"/>
      <c r="O224" s="225"/>
      <c r="P224" s="225"/>
      <c r="Q224" s="225"/>
      <c r="R224" s="225"/>
      <c r="S224" s="225"/>
      <c r="T224" s="225"/>
      <c r="U224" s="225"/>
      <c r="V224" s="225"/>
      <c r="W224" s="225"/>
      <c r="X224" s="225"/>
      <c r="Y224" s="225"/>
      <c r="Z224" s="225"/>
    </row>
    <row r="225" spans="1:26" ht="15.75" customHeight="1">
      <c r="A225" s="224"/>
      <c r="B225" s="225"/>
      <c r="C225" s="225"/>
      <c r="D225" s="225"/>
      <c r="E225" s="225"/>
      <c r="F225" s="225"/>
      <c r="G225" s="225"/>
      <c r="H225" s="225"/>
      <c r="I225" s="225"/>
      <c r="J225" s="225"/>
      <c r="K225" s="225"/>
      <c r="L225" s="224"/>
      <c r="M225" s="225"/>
      <c r="N225" s="225"/>
      <c r="O225" s="225"/>
      <c r="P225" s="225"/>
      <c r="Q225" s="225"/>
      <c r="R225" s="225"/>
      <c r="S225" s="225"/>
      <c r="T225" s="225"/>
      <c r="U225" s="225"/>
      <c r="V225" s="225"/>
      <c r="W225" s="225"/>
      <c r="X225" s="225"/>
      <c r="Y225" s="225"/>
      <c r="Z225" s="225"/>
    </row>
    <row r="226" spans="1:26" ht="15.75" customHeight="1">
      <c r="A226" s="224"/>
      <c r="B226" s="225"/>
      <c r="C226" s="225"/>
      <c r="D226" s="225"/>
      <c r="E226" s="225"/>
      <c r="F226" s="225"/>
      <c r="G226" s="225"/>
      <c r="H226" s="225"/>
      <c r="I226" s="225"/>
      <c r="J226" s="225"/>
      <c r="K226" s="225"/>
      <c r="L226" s="224"/>
      <c r="M226" s="225"/>
      <c r="N226" s="225"/>
      <c r="O226" s="225"/>
      <c r="P226" s="225"/>
      <c r="Q226" s="225"/>
      <c r="R226" s="225"/>
      <c r="S226" s="225"/>
      <c r="T226" s="225"/>
      <c r="U226" s="225"/>
      <c r="V226" s="225"/>
      <c r="W226" s="225"/>
      <c r="X226" s="225"/>
      <c r="Y226" s="225"/>
      <c r="Z226" s="225"/>
    </row>
    <row r="227" spans="1:26" ht="15.75" customHeight="1">
      <c r="A227" s="224"/>
      <c r="B227" s="225"/>
      <c r="C227" s="225"/>
      <c r="D227" s="225"/>
      <c r="E227" s="225"/>
      <c r="F227" s="225"/>
      <c r="G227" s="225"/>
      <c r="H227" s="225"/>
      <c r="I227" s="225"/>
      <c r="J227" s="225"/>
      <c r="K227" s="225"/>
      <c r="L227" s="224"/>
      <c r="M227" s="225"/>
      <c r="N227" s="225"/>
      <c r="O227" s="225"/>
      <c r="P227" s="225"/>
      <c r="Q227" s="225"/>
      <c r="R227" s="225"/>
      <c r="S227" s="225"/>
      <c r="T227" s="225"/>
      <c r="U227" s="225"/>
      <c r="V227" s="225"/>
      <c r="W227" s="225"/>
      <c r="X227" s="225"/>
      <c r="Y227" s="225"/>
      <c r="Z227" s="225"/>
    </row>
    <row r="228" spans="1:26" ht="15.75" customHeight="1">
      <c r="A228" s="224"/>
      <c r="B228" s="225"/>
      <c r="C228" s="225"/>
      <c r="D228" s="225"/>
      <c r="E228" s="225"/>
      <c r="F228" s="225"/>
      <c r="G228" s="225"/>
      <c r="H228" s="225"/>
      <c r="I228" s="225"/>
      <c r="J228" s="225"/>
      <c r="K228" s="225"/>
      <c r="L228" s="224"/>
      <c r="M228" s="225"/>
      <c r="N228" s="225"/>
      <c r="O228" s="225"/>
      <c r="P228" s="225"/>
      <c r="Q228" s="225"/>
      <c r="R228" s="225"/>
      <c r="S228" s="225"/>
      <c r="T228" s="225"/>
      <c r="U228" s="225"/>
      <c r="V228" s="225"/>
      <c r="W228" s="225"/>
      <c r="X228" s="225"/>
      <c r="Y228" s="225"/>
      <c r="Z228" s="225"/>
    </row>
    <row r="229" spans="1:26" ht="15.75" customHeight="1">
      <c r="A229" s="224"/>
      <c r="B229" s="225"/>
      <c r="C229" s="225"/>
      <c r="D229" s="225"/>
      <c r="E229" s="225"/>
      <c r="F229" s="225"/>
      <c r="G229" s="225"/>
      <c r="H229" s="225"/>
      <c r="I229" s="225"/>
      <c r="J229" s="225"/>
      <c r="K229" s="225"/>
      <c r="L229" s="224"/>
      <c r="M229" s="225"/>
      <c r="N229" s="225"/>
      <c r="O229" s="225"/>
      <c r="P229" s="225"/>
      <c r="Q229" s="225"/>
      <c r="R229" s="225"/>
      <c r="S229" s="225"/>
      <c r="T229" s="225"/>
      <c r="U229" s="225"/>
      <c r="V229" s="225"/>
      <c r="W229" s="225"/>
      <c r="X229" s="225"/>
      <c r="Y229" s="225"/>
      <c r="Z229" s="225"/>
    </row>
    <row r="230" spans="1:26" ht="15.75" customHeight="1">
      <c r="A230" s="224"/>
      <c r="B230" s="225"/>
      <c r="C230" s="225"/>
      <c r="D230" s="225"/>
      <c r="E230" s="225"/>
      <c r="F230" s="225"/>
      <c r="G230" s="225"/>
      <c r="H230" s="225"/>
      <c r="I230" s="225"/>
      <c r="J230" s="225"/>
      <c r="K230" s="225"/>
      <c r="L230" s="224"/>
      <c r="M230" s="225"/>
      <c r="N230" s="225"/>
      <c r="O230" s="225"/>
      <c r="P230" s="225"/>
      <c r="Q230" s="225"/>
      <c r="R230" s="225"/>
      <c r="S230" s="225"/>
      <c r="T230" s="225"/>
      <c r="U230" s="225"/>
      <c r="V230" s="225"/>
      <c r="W230" s="225"/>
      <c r="X230" s="225"/>
      <c r="Y230" s="225"/>
      <c r="Z230" s="225"/>
    </row>
    <row r="231" spans="1:26" ht="15.75" customHeight="1">
      <c r="A231" s="224"/>
      <c r="B231" s="225"/>
      <c r="C231" s="225"/>
      <c r="D231" s="225"/>
      <c r="E231" s="225"/>
      <c r="F231" s="225"/>
      <c r="G231" s="225"/>
      <c r="H231" s="225"/>
      <c r="I231" s="225"/>
      <c r="J231" s="225"/>
      <c r="K231" s="225"/>
      <c r="L231" s="224"/>
      <c r="M231" s="225"/>
      <c r="N231" s="225"/>
      <c r="O231" s="225"/>
      <c r="P231" s="225"/>
      <c r="Q231" s="225"/>
      <c r="R231" s="225"/>
      <c r="S231" s="225"/>
      <c r="T231" s="225"/>
      <c r="U231" s="225"/>
      <c r="V231" s="225"/>
      <c r="W231" s="225"/>
      <c r="X231" s="225"/>
      <c r="Y231" s="225"/>
      <c r="Z231" s="225"/>
    </row>
    <row r="232" spans="1:26" ht="15.75" customHeight="1">
      <c r="A232" s="224"/>
      <c r="B232" s="225"/>
      <c r="C232" s="225"/>
      <c r="D232" s="225"/>
      <c r="E232" s="225"/>
      <c r="F232" s="225"/>
      <c r="G232" s="225"/>
      <c r="H232" s="225"/>
      <c r="I232" s="225"/>
      <c r="J232" s="225"/>
      <c r="K232" s="225"/>
      <c r="L232" s="224"/>
      <c r="M232" s="225"/>
      <c r="N232" s="225"/>
      <c r="O232" s="225"/>
      <c r="P232" s="225"/>
      <c r="Q232" s="225"/>
      <c r="R232" s="225"/>
      <c r="S232" s="225"/>
      <c r="T232" s="225"/>
      <c r="U232" s="225"/>
      <c r="V232" s="225"/>
      <c r="W232" s="225"/>
      <c r="X232" s="225"/>
      <c r="Y232" s="225"/>
      <c r="Z232" s="225"/>
    </row>
    <row r="233" spans="1:26" ht="15.75" customHeight="1">
      <c r="A233" s="224"/>
      <c r="B233" s="225"/>
      <c r="C233" s="225"/>
      <c r="D233" s="225"/>
      <c r="E233" s="225"/>
      <c r="F233" s="225"/>
      <c r="G233" s="225"/>
      <c r="H233" s="225"/>
      <c r="I233" s="225"/>
      <c r="J233" s="225"/>
      <c r="K233" s="225"/>
      <c r="L233" s="224"/>
      <c r="M233" s="225"/>
      <c r="N233" s="225"/>
      <c r="O233" s="225"/>
      <c r="P233" s="225"/>
      <c r="Q233" s="225"/>
      <c r="R233" s="225"/>
      <c r="S233" s="225"/>
      <c r="T233" s="225"/>
      <c r="U233" s="225"/>
      <c r="V233" s="225"/>
      <c r="W233" s="225"/>
      <c r="X233" s="225"/>
      <c r="Y233" s="225"/>
      <c r="Z233" s="225"/>
    </row>
    <row r="234" spans="1:26" ht="15.75" customHeight="1">
      <c r="A234" s="224"/>
      <c r="B234" s="225"/>
      <c r="C234" s="225"/>
      <c r="D234" s="225"/>
      <c r="E234" s="225"/>
      <c r="F234" s="225"/>
      <c r="G234" s="225"/>
      <c r="H234" s="225"/>
      <c r="I234" s="225"/>
      <c r="J234" s="225"/>
      <c r="K234" s="225"/>
      <c r="L234" s="224"/>
      <c r="M234" s="225"/>
      <c r="N234" s="225"/>
      <c r="O234" s="225"/>
      <c r="P234" s="225"/>
      <c r="Q234" s="225"/>
      <c r="R234" s="225"/>
      <c r="S234" s="225"/>
      <c r="T234" s="225"/>
      <c r="U234" s="225"/>
      <c r="V234" s="225"/>
      <c r="W234" s="225"/>
      <c r="X234" s="225"/>
      <c r="Y234" s="225"/>
      <c r="Z234" s="225"/>
    </row>
    <row r="235" spans="1:26" ht="15.75" customHeight="1">
      <c r="A235" s="224"/>
      <c r="B235" s="225"/>
      <c r="C235" s="225"/>
      <c r="D235" s="225"/>
      <c r="E235" s="225"/>
      <c r="F235" s="225"/>
      <c r="G235" s="225"/>
      <c r="H235" s="225"/>
      <c r="I235" s="225"/>
      <c r="J235" s="225"/>
      <c r="K235" s="225"/>
      <c r="L235" s="224"/>
      <c r="M235" s="225"/>
      <c r="N235" s="225"/>
      <c r="O235" s="225"/>
      <c r="P235" s="225"/>
      <c r="Q235" s="225"/>
      <c r="R235" s="225"/>
      <c r="S235" s="225"/>
      <c r="T235" s="225"/>
      <c r="U235" s="225"/>
      <c r="V235" s="225"/>
      <c r="W235" s="225"/>
      <c r="X235" s="225"/>
      <c r="Y235" s="225"/>
      <c r="Z235" s="225"/>
    </row>
    <row r="236" spans="1:26" ht="15.75" customHeight="1">
      <c r="A236" s="224"/>
      <c r="B236" s="225"/>
      <c r="C236" s="225"/>
      <c r="D236" s="225"/>
      <c r="E236" s="225"/>
      <c r="F236" s="225"/>
      <c r="G236" s="225"/>
      <c r="H236" s="225"/>
      <c r="I236" s="225"/>
      <c r="J236" s="225"/>
      <c r="K236" s="225"/>
      <c r="L236" s="224"/>
      <c r="M236" s="225"/>
      <c r="N236" s="225"/>
      <c r="O236" s="225"/>
      <c r="P236" s="225"/>
      <c r="Q236" s="225"/>
      <c r="R236" s="225"/>
      <c r="S236" s="225"/>
      <c r="T236" s="225"/>
      <c r="U236" s="225"/>
      <c r="V236" s="225"/>
      <c r="W236" s="225"/>
      <c r="X236" s="225"/>
      <c r="Y236" s="225"/>
      <c r="Z236" s="225"/>
    </row>
    <row r="237" spans="1:26" ht="15.75" customHeight="1">
      <c r="A237" s="224"/>
      <c r="B237" s="225"/>
      <c r="C237" s="225"/>
      <c r="D237" s="225"/>
      <c r="E237" s="225"/>
      <c r="F237" s="225"/>
      <c r="G237" s="225"/>
      <c r="H237" s="225"/>
      <c r="I237" s="225"/>
      <c r="J237" s="225"/>
      <c r="K237" s="225"/>
      <c r="L237" s="224"/>
      <c r="M237" s="225"/>
      <c r="N237" s="225"/>
      <c r="O237" s="225"/>
      <c r="P237" s="225"/>
      <c r="Q237" s="225"/>
      <c r="R237" s="225"/>
      <c r="S237" s="225"/>
      <c r="T237" s="225"/>
      <c r="U237" s="225"/>
      <c r="V237" s="225"/>
      <c r="W237" s="225"/>
      <c r="X237" s="225"/>
      <c r="Y237" s="225"/>
      <c r="Z237" s="225"/>
    </row>
    <row r="238" spans="1:26" ht="15.75" customHeight="1">
      <c r="A238" s="224"/>
      <c r="B238" s="225"/>
      <c r="C238" s="225"/>
      <c r="D238" s="225"/>
      <c r="E238" s="225"/>
      <c r="F238" s="225"/>
      <c r="G238" s="225"/>
      <c r="H238" s="225"/>
      <c r="I238" s="225"/>
      <c r="J238" s="225"/>
      <c r="K238" s="225"/>
      <c r="L238" s="224"/>
      <c r="M238" s="225"/>
      <c r="N238" s="225"/>
      <c r="O238" s="225"/>
      <c r="P238" s="225"/>
      <c r="Q238" s="225"/>
      <c r="R238" s="225"/>
      <c r="S238" s="225"/>
      <c r="T238" s="225"/>
      <c r="U238" s="225"/>
      <c r="V238" s="225"/>
      <c r="W238" s="225"/>
      <c r="X238" s="225"/>
      <c r="Y238" s="225"/>
      <c r="Z238" s="225"/>
    </row>
    <row r="239" spans="1:26" ht="15.75" customHeight="1">
      <c r="A239" s="224"/>
      <c r="B239" s="225"/>
      <c r="C239" s="225"/>
      <c r="D239" s="225"/>
      <c r="E239" s="225"/>
      <c r="F239" s="225"/>
      <c r="G239" s="225"/>
      <c r="H239" s="225"/>
      <c r="I239" s="225"/>
      <c r="J239" s="225"/>
      <c r="K239" s="225"/>
      <c r="L239" s="224"/>
      <c r="M239" s="225"/>
      <c r="N239" s="225"/>
      <c r="O239" s="225"/>
      <c r="P239" s="225"/>
      <c r="Q239" s="225"/>
      <c r="R239" s="225"/>
      <c r="S239" s="225"/>
      <c r="T239" s="225"/>
      <c r="U239" s="225"/>
      <c r="V239" s="225"/>
      <c r="W239" s="225"/>
      <c r="X239" s="225"/>
      <c r="Y239" s="225"/>
      <c r="Z239" s="225"/>
    </row>
    <row r="240" spans="1:26" ht="15.75" customHeight="1">
      <c r="A240" s="224"/>
      <c r="B240" s="225"/>
      <c r="C240" s="225"/>
      <c r="D240" s="225"/>
      <c r="E240" s="225"/>
      <c r="F240" s="225"/>
      <c r="G240" s="225"/>
      <c r="H240" s="225"/>
      <c r="I240" s="225"/>
      <c r="J240" s="225"/>
      <c r="K240" s="225"/>
      <c r="L240" s="224"/>
      <c r="M240" s="225"/>
      <c r="N240" s="225"/>
      <c r="O240" s="225"/>
      <c r="P240" s="225"/>
      <c r="Q240" s="225"/>
      <c r="R240" s="225"/>
      <c r="S240" s="225"/>
      <c r="T240" s="225"/>
      <c r="U240" s="225"/>
      <c r="V240" s="225"/>
      <c r="W240" s="225"/>
      <c r="X240" s="225"/>
      <c r="Y240" s="225"/>
      <c r="Z240" s="225"/>
    </row>
    <row r="241" spans="1:26" ht="15.75" customHeight="1">
      <c r="A241" s="224"/>
      <c r="B241" s="225"/>
      <c r="C241" s="225"/>
      <c r="D241" s="225"/>
      <c r="E241" s="225"/>
      <c r="F241" s="225"/>
      <c r="G241" s="225"/>
      <c r="H241" s="225"/>
      <c r="I241" s="225"/>
      <c r="J241" s="225"/>
      <c r="K241" s="225"/>
      <c r="L241" s="224"/>
      <c r="M241" s="225"/>
      <c r="N241" s="225"/>
      <c r="O241" s="225"/>
      <c r="P241" s="225"/>
      <c r="Q241" s="225"/>
      <c r="R241" s="225"/>
      <c r="S241" s="225"/>
      <c r="T241" s="225"/>
      <c r="U241" s="225"/>
      <c r="V241" s="225"/>
      <c r="W241" s="225"/>
      <c r="X241" s="225"/>
      <c r="Y241" s="225"/>
      <c r="Z241" s="225"/>
    </row>
    <row r="242" spans="1:26" ht="15.75" customHeight="1">
      <c r="A242" s="224"/>
      <c r="B242" s="225"/>
      <c r="C242" s="225"/>
      <c r="D242" s="225"/>
      <c r="E242" s="225"/>
      <c r="F242" s="225"/>
      <c r="G242" s="225"/>
      <c r="H242" s="225"/>
      <c r="I242" s="225"/>
      <c r="J242" s="225"/>
      <c r="K242" s="225"/>
      <c r="L242" s="224"/>
      <c r="M242" s="225"/>
      <c r="N242" s="225"/>
      <c r="O242" s="225"/>
      <c r="P242" s="225"/>
      <c r="Q242" s="225"/>
      <c r="R242" s="225"/>
      <c r="S242" s="225"/>
      <c r="T242" s="225"/>
      <c r="U242" s="225"/>
      <c r="V242" s="225"/>
      <c r="W242" s="225"/>
      <c r="X242" s="225"/>
      <c r="Y242" s="225"/>
      <c r="Z242" s="225"/>
    </row>
    <row r="243" spans="1:26" ht="15.75" customHeight="1">
      <c r="A243" s="224"/>
      <c r="B243" s="225"/>
      <c r="C243" s="225"/>
      <c r="D243" s="225"/>
      <c r="E243" s="225"/>
      <c r="F243" s="225"/>
      <c r="G243" s="225"/>
      <c r="H243" s="225"/>
      <c r="I243" s="225"/>
      <c r="J243" s="225"/>
      <c r="K243" s="225"/>
      <c r="L243" s="224"/>
      <c r="M243" s="225"/>
      <c r="N243" s="225"/>
      <c r="O243" s="225"/>
      <c r="P243" s="225"/>
      <c r="Q243" s="225"/>
      <c r="R243" s="225"/>
      <c r="S243" s="225"/>
      <c r="T243" s="225"/>
      <c r="U243" s="225"/>
      <c r="V243" s="225"/>
      <c r="W243" s="225"/>
      <c r="X243" s="225"/>
      <c r="Y243" s="225"/>
      <c r="Z243" s="225"/>
    </row>
    <row r="244" spans="1:26" ht="15.75" customHeight="1">
      <c r="A244" s="224"/>
      <c r="B244" s="225"/>
      <c r="C244" s="225"/>
      <c r="D244" s="225"/>
      <c r="E244" s="225"/>
      <c r="F244" s="225"/>
      <c r="G244" s="225"/>
      <c r="H244" s="225"/>
      <c r="I244" s="225"/>
      <c r="J244" s="225"/>
      <c r="K244" s="225"/>
      <c r="L244" s="224"/>
      <c r="M244" s="225"/>
      <c r="N244" s="225"/>
      <c r="O244" s="225"/>
      <c r="P244" s="225"/>
      <c r="Q244" s="225"/>
      <c r="R244" s="225"/>
      <c r="S244" s="225"/>
      <c r="T244" s="225"/>
      <c r="U244" s="225"/>
      <c r="V244" s="225"/>
      <c r="W244" s="225"/>
      <c r="X244" s="225"/>
      <c r="Y244" s="225"/>
      <c r="Z244" s="225"/>
    </row>
    <row r="245" spans="1:26" ht="15.75" customHeight="1">
      <c r="A245" s="224"/>
      <c r="B245" s="225"/>
      <c r="C245" s="225"/>
      <c r="D245" s="225"/>
      <c r="E245" s="225"/>
      <c r="F245" s="225"/>
      <c r="G245" s="225"/>
      <c r="H245" s="225"/>
      <c r="I245" s="225"/>
      <c r="J245" s="225"/>
      <c r="K245" s="225"/>
      <c r="L245" s="224"/>
      <c r="M245" s="225"/>
      <c r="N245" s="225"/>
      <c r="O245" s="225"/>
      <c r="P245" s="225"/>
      <c r="Q245" s="225"/>
      <c r="R245" s="225"/>
      <c r="S245" s="225"/>
      <c r="T245" s="225"/>
      <c r="U245" s="225"/>
      <c r="V245" s="225"/>
      <c r="W245" s="225"/>
      <c r="X245" s="225"/>
      <c r="Y245" s="225"/>
      <c r="Z245" s="225"/>
    </row>
    <row r="246" spans="1:26" ht="15.75" customHeight="1">
      <c r="A246" s="224"/>
      <c r="B246" s="225"/>
      <c r="C246" s="225"/>
      <c r="D246" s="225"/>
      <c r="E246" s="225"/>
      <c r="F246" s="225"/>
      <c r="G246" s="225"/>
      <c r="H246" s="225"/>
      <c r="I246" s="225"/>
      <c r="J246" s="225"/>
      <c r="K246" s="225"/>
      <c r="L246" s="224"/>
      <c r="M246" s="225"/>
      <c r="N246" s="225"/>
      <c r="O246" s="225"/>
      <c r="P246" s="225"/>
      <c r="Q246" s="225"/>
      <c r="R246" s="225"/>
      <c r="S246" s="225"/>
      <c r="T246" s="225"/>
      <c r="U246" s="225"/>
      <c r="V246" s="225"/>
      <c r="W246" s="225"/>
      <c r="X246" s="225"/>
      <c r="Y246" s="225"/>
      <c r="Z246" s="225"/>
    </row>
    <row r="247" spans="1:26" ht="15.75" customHeight="1">
      <c r="A247" s="224"/>
      <c r="B247" s="225"/>
      <c r="C247" s="225"/>
      <c r="D247" s="225"/>
      <c r="E247" s="225"/>
      <c r="F247" s="225"/>
      <c r="G247" s="225"/>
      <c r="H247" s="225"/>
      <c r="I247" s="225"/>
      <c r="J247" s="225"/>
      <c r="K247" s="225"/>
      <c r="L247" s="224"/>
      <c r="M247" s="225"/>
      <c r="N247" s="225"/>
      <c r="O247" s="225"/>
      <c r="P247" s="225"/>
      <c r="Q247" s="225"/>
      <c r="R247" s="225"/>
      <c r="S247" s="225"/>
      <c r="T247" s="225"/>
      <c r="U247" s="225"/>
      <c r="V247" s="225"/>
      <c r="W247" s="225"/>
      <c r="X247" s="225"/>
      <c r="Y247" s="225"/>
      <c r="Z247" s="225"/>
    </row>
    <row r="248" spans="1:26" ht="15.75" customHeight="1">
      <c r="A248" s="224"/>
      <c r="B248" s="225"/>
      <c r="C248" s="225"/>
      <c r="D248" s="225"/>
      <c r="E248" s="225"/>
      <c r="F248" s="225"/>
      <c r="G248" s="225"/>
      <c r="H248" s="225"/>
      <c r="I248" s="225"/>
      <c r="J248" s="225"/>
      <c r="K248" s="225"/>
      <c r="L248" s="224"/>
      <c r="M248" s="225"/>
      <c r="N248" s="225"/>
      <c r="O248" s="225"/>
      <c r="P248" s="225"/>
      <c r="Q248" s="225"/>
      <c r="R248" s="225"/>
      <c r="S248" s="225"/>
      <c r="T248" s="225"/>
      <c r="U248" s="225"/>
      <c r="V248" s="225"/>
      <c r="W248" s="225"/>
      <c r="X248" s="225"/>
      <c r="Y248" s="225"/>
      <c r="Z248" s="225"/>
    </row>
    <row r="249" spans="1:26" ht="15.75" customHeight="1">
      <c r="A249" s="224"/>
      <c r="B249" s="225"/>
      <c r="C249" s="225"/>
      <c r="D249" s="225"/>
      <c r="E249" s="225"/>
      <c r="F249" s="225"/>
      <c r="G249" s="225"/>
      <c r="H249" s="225"/>
      <c r="I249" s="225"/>
      <c r="J249" s="225"/>
      <c r="K249" s="225"/>
      <c r="L249" s="224"/>
      <c r="M249" s="225"/>
      <c r="N249" s="225"/>
      <c r="O249" s="225"/>
      <c r="P249" s="225"/>
      <c r="Q249" s="225"/>
      <c r="R249" s="225"/>
      <c r="S249" s="225"/>
      <c r="T249" s="225"/>
      <c r="U249" s="225"/>
      <c r="V249" s="225"/>
      <c r="W249" s="225"/>
      <c r="X249" s="225"/>
      <c r="Y249" s="225"/>
      <c r="Z249" s="225"/>
    </row>
    <row r="250" spans="1:26" ht="15.75" customHeight="1">
      <c r="A250" s="224"/>
      <c r="B250" s="225"/>
      <c r="C250" s="225"/>
      <c r="D250" s="225"/>
      <c r="E250" s="225"/>
      <c r="F250" s="225"/>
      <c r="G250" s="225"/>
      <c r="H250" s="225"/>
      <c r="I250" s="225"/>
      <c r="J250" s="225"/>
      <c r="K250" s="225"/>
      <c r="L250" s="224"/>
      <c r="M250" s="225"/>
      <c r="N250" s="225"/>
      <c r="O250" s="225"/>
      <c r="P250" s="225"/>
      <c r="Q250" s="225"/>
      <c r="R250" s="225"/>
      <c r="S250" s="225"/>
      <c r="T250" s="225"/>
      <c r="U250" s="225"/>
      <c r="V250" s="225"/>
      <c r="W250" s="225"/>
      <c r="X250" s="225"/>
      <c r="Y250" s="225"/>
      <c r="Z250" s="225"/>
    </row>
    <row r="251" spans="1:26" ht="15.75" customHeight="1">
      <c r="A251" s="224"/>
      <c r="B251" s="225"/>
      <c r="C251" s="225"/>
      <c r="D251" s="225"/>
      <c r="E251" s="225"/>
      <c r="F251" s="225"/>
      <c r="G251" s="225"/>
      <c r="H251" s="225"/>
      <c r="I251" s="225"/>
      <c r="J251" s="225"/>
      <c r="K251" s="225"/>
      <c r="L251" s="224"/>
      <c r="M251" s="225"/>
      <c r="N251" s="225"/>
      <c r="O251" s="225"/>
      <c r="P251" s="225"/>
      <c r="Q251" s="225"/>
      <c r="R251" s="225"/>
      <c r="S251" s="225"/>
      <c r="T251" s="225"/>
      <c r="U251" s="225"/>
      <c r="V251" s="225"/>
      <c r="W251" s="225"/>
      <c r="X251" s="225"/>
      <c r="Y251" s="225"/>
      <c r="Z251" s="225"/>
    </row>
    <row r="252" spans="1:26" ht="15.75" customHeight="1">
      <c r="A252" s="224"/>
      <c r="B252" s="225"/>
      <c r="C252" s="225"/>
      <c r="D252" s="225"/>
      <c r="E252" s="225"/>
      <c r="F252" s="225"/>
      <c r="G252" s="225"/>
      <c r="H252" s="225"/>
      <c r="I252" s="225"/>
      <c r="J252" s="225"/>
      <c r="K252" s="225"/>
      <c r="L252" s="224"/>
      <c r="M252" s="225"/>
      <c r="N252" s="225"/>
      <c r="O252" s="225"/>
      <c r="P252" s="225"/>
      <c r="Q252" s="225"/>
      <c r="R252" s="225"/>
      <c r="S252" s="225"/>
      <c r="T252" s="225"/>
      <c r="U252" s="225"/>
      <c r="V252" s="225"/>
      <c r="W252" s="225"/>
      <c r="X252" s="225"/>
      <c r="Y252" s="225"/>
      <c r="Z252" s="225"/>
    </row>
    <row r="253" spans="1:26" ht="15.75" customHeight="1">
      <c r="A253" s="224"/>
      <c r="B253" s="225"/>
      <c r="C253" s="225"/>
      <c r="D253" s="225"/>
      <c r="E253" s="225"/>
      <c r="F253" s="225"/>
      <c r="G253" s="225"/>
      <c r="H253" s="225"/>
      <c r="I253" s="225"/>
      <c r="J253" s="225"/>
      <c r="K253" s="225"/>
      <c r="L253" s="224"/>
      <c r="M253" s="225"/>
      <c r="N253" s="225"/>
      <c r="O253" s="225"/>
      <c r="P253" s="225"/>
      <c r="Q253" s="225"/>
      <c r="R253" s="225"/>
      <c r="S253" s="225"/>
      <c r="T253" s="225"/>
      <c r="U253" s="225"/>
      <c r="V253" s="225"/>
      <c r="W253" s="225"/>
      <c r="X253" s="225"/>
      <c r="Y253" s="225"/>
      <c r="Z253" s="225"/>
    </row>
    <row r="254" spans="1:26" ht="15.75" customHeight="1">
      <c r="A254" s="224"/>
      <c r="B254" s="225"/>
      <c r="C254" s="225"/>
      <c r="D254" s="225"/>
      <c r="E254" s="225"/>
      <c r="F254" s="225"/>
      <c r="G254" s="225"/>
      <c r="H254" s="225"/>
      <c r="I254" s="225"/>
      <c r="J254" s="225"/>
      <c r="K254" s="225"/>
      <c r="L254" s="224"/>
      <c r="M254" s="225"/>
      <c r="N254" s="225"/>
      <c r="O254" s="225"/>
      <c r="P254" s="225"/>
      <c r="Q254" s="225"/>
      <c r="R254" s="225"/>
      <c r="S254" s="225"/>
      <c r="T254" s="225"/>
      <c r="U254" s="225"/>
      <c r="V254" s="225"/>
      <c r="W254" s="225"/>
      <c r="X254" s="225"/>
      <c r="Y254" s="225"/>
      <c r="Z254" s="225"/>
    </row>
    <row r="255" spans="1:26" ht="15.75" customHeight="1">
      <c r="A255" s="224"/>
      <c r="B255" s="225"/>
      <c r="C255" s="225"/>
      <c r="D255" s="225"/>
      <c r="E255" s="225"/>
      <c r="F255" s="225"/>
      <c r="G255" s="225"/>
      <c r="H255" s="225"/>
      <c r="I255" s="225"/>
      <c r="J255" s="225"/>
      <c r="K255" s="225"/>
      <c r="L255" s="224"/>
      <c r="M255" s="225"/>
      <c r="N255" s="225"/>
      <c r="O255" s="225"/>
      <c r="P255" s="225"/>
      <c r="Q255" s="225"/>
      <c r="R255" s="225"/>
      <c r="S255" s="225"/>
      <c r="T255" s="225"/>
      <c r="U255" s="225"/>
      <c r="V255" s="225"/>
      <c r="W255" s="225"/>
      <c r="X255" s="225"/>
      <c r="Y255" s="225"/>
      <c r="Z255" s="225"/>
    </row>
    <row r="256" spans="1:26" ht="15.75" customHeight="1">
      <c r="A256" s="224"/>
      <c r="B256" s="225"/>
      <c r="C256" s="225"/>
      <c r="D256" s="225"/>
      <c r="E256" s="225"/>
      <c r="F256" s="225"/>
      <c r="G256" s="225"/>
      <c r="H256" s="225"/>
      <c r="I256" s="225"/>
      <c r="J256" s="225"/>
      <c r="K256" s="225"/>
      <c r="L256" s="224"/>
      <c r="M256" s="225"/>
      <c r="N256" s="225"/>
      <c r="O256" s="225"/>
      <c r="P256" s="225"/>
      <c r="Q256" s="225"/>
      <c r="R256" s="225"/>
      <c r="S256" s="225"/>
      <c r="T256" s="225"/>
      <c r="U256" s="225"/>
      <c r="V256" s="225"/>
      <c r="W256" s="225"/>
      <c r="X256" s="225"/>
      <c r="Y256" s="225"/>
      <c r="Z256" s="225"/>
    </row>
    <row r="257" spans="1:26" ht="15.75" customHeight="1">
      <c r="A257" s="224"/>
      <c r="B257" s="225"/>
      <c r="C257" s="225"/>
      <c r="D257" s="225"/>
      <c r="E257" s="225"/>
      <c r="F257" s="225"/>
      <c r="G257" s="225"/>
      <c r="H257" s="225"/>
      <c r="I257" s="225"/>
      <c r="J257" s="225"/>
      <c r="K257" s="225"/>
      <c r="L257" s="224"/>
      <c r="M257" s="225"/>
      <c r="N257" s="225"/>
      <c r="O257" s="225"/>
      <c r="P257" s="225"/>
      <c r="Q257" s="225"/>
      <c r="R257" s="225"/>
      <c r="S257" s="225"/>
      <c r="T257" s="225"/>
      <c r="U257" s="225"/>
      <c r="V257" s="225"/>
      <c r="W257" s="225"/>
      <c r="X257" s="225"/>
      <c r="Y257" s="225"/>
      <c r="Z257" s="225"/>
    </row>
    <row r="258" spans="1:26" ht="15.75" customHeight="1">
      <c r="A258" s="224"/>
      <c r="B258" s="225"/>
      <c r="C258" s="225"/>
      <c r="D258" s="225"/>
      <c r="E258" s="225"/>
      <c r="F258" s="225"/>
      <c r="G258" s="225"/>
      <c r="H258" s="225"/>
      <c r="I258" s="225"/>
      <c r="J258" s="225"/>
      <c r="K258" s="225"/>
      <c r="L258" s="224"/>
      <c r="M258" s="225"/>
      <c r="N258" s="225"/>
      <c r="O258" s="225"/>
      <c r="P258" s="225"/>
      <c r="Q258" s="225"/>
      <c r="R258" s="225"/>
      <c r="S258" s="225"/>
      <c r="T258" s="225"/>
      <c r="U258" s="225"/>
      <c r="V258" s="225"/>
      <c r="W258" s="225"/>
      <c r="X258" s="225"/>
      <c r="Y258" s="225"/>
      <c r="Z258" s="225"/>
    </row>
    <row r="259" spans="1:26" ht="15.75" customHeight="1">
      <c r="A259" s="224"/>
      <c r="B259" s="225"/>
      <c r="C259" s="225"/>
      <c r="D259" s="225"/>
      <c r="E259" s="225"/>
      <c r="F259" s="225"/>
      <c r="G259" s="225"/>
      <c r="H259" s="225"/>
      <c r="I259" s="225"/>
      <c r="J259" s="225"/>
      <c r="K259" s="225"/>
      <c r="L259" s="224"/>
      <c r="M259" s="225"/>
      <c r="N259" s="225"/>
      <c r="O259" s="225"/>
      <c r="P259" s="225"/>
      <c r="Q259" s="225"/>
      <c r="R259" s="225"/>
      <c r="S259" s="225"/>
      <c r="T259" s="225"/>
      <c r="U259" s="225"/>
      <c r="V259" s="225"/>
      <c r="W259" s="225"/>
      <c r="X259" s="225"/>
      <c r="Y259" s="225"/>
      <c r="Z259" s="225"/>
    </row>
    <row r="260" spans="1:26" ht="15.75" customHeight="1">
      <c r="A260" s="224"/>
      <c r="B260" s="225"/>
      <c r="C260" s="225"/>
      <c r="D260" s="225"/>
      <c r="E260" s="225"/>
      <c r="F260" s="225"/>
      <c r="G260" s="225"/>
      <c r="H260" s="225"/>
      <c r="I260" s="225"/>
      <c r="J260" s="225"/>
      <c r="K260" s="225"/>
      <c r="L260" s="224"/>
      <c r="M260" s="225"/>
      <c r="N260" s="225"/>
      <c r="O260" s="225"/>
      <c r="P260" s="225"/>
      <c r="Q260" s="225"/>
      <c r="R260" s="225"/>
      <c r="S260" s="225"/>
      <c r="T260" s="225"/>
      <c r="U260" s="225"/>
      <c r="V260" s="225"/>
      <c r="W260" s="225"/>
      <c r="X260" s="225"/>
      <c r="Y260" s="225"/>
      <c r="Z260" s="225"/>
    </row>
    <row r="261" spans="1:26" ht="15.75" customHeight="1">
      <c r="A261" s="224"/>
      <c r="B261" s="225"/>
      <c r="C261" s="225"/>
      <c r="D261" s="225"/>
      <c r="E261" s="225"/>
      <c r="F261" s="225"/>
      <c r="G261" s="225"/>
      <c r="H261" s="225"/>
      <c r="I261" s="225"/>
      <c r="J261" s="225"/>
      <c r="K261" s="225"/>
      <c r="L261" s="224"/>
      <c r="M261" s="225"/>
      <c r="N261" s="225"/>
      <c r="O261" s="225"/>
      <c r="P261" s="225"/>
      <c r="Q261" s="225"/>
      <c r="R261" s="225"/>
      <c r="S261" s="225"/>
      <c r="T261" s="225"/>
      <c r="U261" s="225"/>
      <c r="V261" s="225"/>
      <c r="W261" s="225"/>
      <c r="X261" s="225"/>
      <c r="Y261" s="225"/>
      <c r="Z261" s="225"/>
    </row>
    <row r="262" spans="1:26" ht="15.75" customHeight="1">
      <c r="A262" s="224"/>
      <c r="B262" s="225"/>
      <c r="C262" s="225"/>
      <c r="D262" s="225"/>
      <c r="E262" s="225"/>
      <c r="F262" s="225"/>
      <c r="G262" s="225"/>
      <c r="H262" s="225"/>
      <c r="I262" s="225"/>
      <c r="J262" s="225"/>
      <c r="K262" s="225"/>
      <c r="L262" s="224"/>
      <c r="M262" s="225"/>
      <c r="N262" s="225"/>
      <c r="O262" s="225"/>
      <c r="P262" s="225"/>
      <c r="Q262" s="225"/>
      <c r="R262" s="225"/>
      <c r="S262" s="225"/>
      <c r="T262" s="225"/>
      <c r="U262" s="225"/>
      <c r="V262" s="225"/>
      <c r="W262" s="225"/>
      <c r="X262" s="225"/>
      <c r="Y262" s="225"/>
      <c r="Z262" s="225"/>
    </row>
    <row r="263" spans="1:26" ht="15.75" customHeight="1">
      <c r="A263" s="224"/>
      <c r="B263" s="225"/>
      <c r="C263" s="225"/>
      <c r="D263" s="225"/>
      <c r="E263" s="225"/>
      <c r="F263" s="225"/>
      <c r="G263" s="225"/>
      <c r="H263" s="225"/>
      <c r="I263" s="225"/>
      <c r="J263" s="225"/>
      <c r="K263" s="225"/>
      <c r="L263" s="224"/>
      <c r="M263" s="225"/>
      <c r="N263" s="225"/>
      <c r="O263" s="225"/>
      <c r="P263" s="225"/>
      <c r="Q263" s="225"/>
      <c r="R263" s="225"/>
      <c r="S263" s="225"/>
      <c r="T263" s="225"/>
      <c r="U263" s="225"/>
      <c r="V263" s="225"/>
      <c r="W263" s="225"/>
      <c r="X263" s="225"/>
      <c r="Y263" s="225"/>
      <c r="Z263" s="225"/>
    </row>
    <row r="264" spans="1:26" ht="15.75" customHeight="1">
      <c r="A264" s="224"/>
      <c r="B264" s="225"/>
      <c r="C264" s="225"/>
      <c r="D264" s="225"/>
      <c r="E264" s="225"/>
      <c r="F264" s="225"/>
      <c r="G264" s="225"/>
      <c r="H264" s="225"/>
      <c r="I264" s="225"/>
      <c r="J264" s="225"/>
      <c r="K264" s="225"/>
      <c r="L264" s="224"/>
      <c r="M264" s="225"/>
      <c r="N264" s="225"/>
      <c r="O264" s="225"/>
      <c r="P264" s="225"/>
      <c r="Q264" s="225"/>
      <c r="R264" s="225"/>
      <c r="S264" s="225"/>
      <c r="T264" s="225"/>
      <c r="U264" s="225"/>
      <c r="V264" s="225"/>
      <c r="W264" s="225"/>
      <c r="X264" s="225"/>
      <c r="Y264" s="225"/>
      <c r="Z264" s="225"/>
    </row>
    <row r="265" spans="1:26" ht="15.75" customHeight="1">
      <c r="A265" s="224"/>
      <c r="B265" s="225"/>
      <c r="C265" s="225"/>
      <c r="D265" s="225"/>
      <c r="E265" s="225"/>
      <c r="F265" s="225"/>
      <c r="G265" s="225"/>
      <c r="H265" s="225"/>
      <c r="I265" s="225"/>
      <c r="J265" s="225"/>
      <c r="K265" s="225"/>
      <c r="L265" s="224"/>
      <c r="M265" s="225"/>
      <c r="N265" s="225"/>
      <c r="O265" s="225"/>
      <c r="P265" s="225"/>
      <c r="Q265" s="225"/>
      <c r="R265" s="225"/>
      <c r="S265" s="225"/>
      <c r="T265" s="225"/>
      <c r="U265" s="225"/>
      <c r="V265" s="225"/>
      <c r="W265" s="225"/>
      <c r="X265" s="225"/>
      <c r="Y265" s="225"/>
      <c r="Z265" s="225"/>
    </row>
    <row r="266" spans="1:26" ht="15.75" customHeight="1">
      <c r="A266" s="224"/>
      <c r="B266" s="225"/>
      <c r="C266" s="225"/>
      <c r="D266" s="225"/>
      <c r="E266" s="225"/>
      <c r="F266" s="225"/>
      <c r="G266" s="225"/>
      <c r="H266" s="225"/>
      <c r="I266" s="225"/>
      <c r="J266" s="225"/>
      <c r="K266" s="225"/>
      <c r="L266" s="224"/>
      <c r="M266" s="225"/>
      <c r="N266" s="225"/>
      <c r="O266" s="225"/>
      <c r="P266" s="225"/>
      <c r="Q266" s="225"/>
      <c r="R266" s="225"/>
      <c r="S266" s="225"/>
      <c r="T266" s="225"/>
      <c r="U266" s="225"/>
      <c r="V266" s="225"/>
      <c r="W266" s="225"/>
      <c r="X266" s="225"/>
      <c r="Y266" s="225"/>
      <c r="Z266" s="225"/>
    </row>
    <row r="267" spans="1:26" ht="15.75" customHeight="1">
      <c r="A267" s="224"/>
      <c r="B267" s="225"/>
      <c r="C267" s="225"/>
      <c r="D267" s="225"/>
      <c r="E267" s="225"/>
      <c r="F267" s="225"/>
      <c r="G267" s="225"/>
      <c r="H267" s="225"/>
      <c r="I267" s="225"/>
      <c r="J267" s="225"/>
      <c r="K267" s="225"/>
      <c r="L267" s="224"/>
      <c r="M267" s="225"/>
      <c r="N267" s="225"/>
      <c r="O267" s="225"/>
      <c r="P267" s="225"/>
      <c r="Q267" s="225"/>
      <c r="R267" s="225"/>
      <c r="S267" s="225"/>
      <c r="T267" s="225"/>
      <c r="U267" s="225"/>
      <c r="V267" s="225"/>
      <c r="W267" s="225"/>
      <c r="X267" s="225"/>
      <c r="Y267" s="225"/>
      <c r="Z267" s="225"/>
    </row>
    <row r="268" spans="1:26" ht="15.75" customHeight="1">
      <c r="A268" s="224"/>
      <c r="B268" s="225"/>
      <c r="C268" s="225"/>
      <c r="D268" s="225"/>
      <c r="E268" s="225"/>
      <c r="F268" s="225"/>
      <c r="G268" s="225"/>
      <c r="H268" s="225"/>
      <c r="I268" s="225"/>
      <c r="J268" s="225"/>
      <c r="K268" s="225"/>
      <c r="L268" s="224"/>
      <c r="M268" s="225"/>
      <c r="N268" s="225"/>
      <c r="O268" s="225"/>
      <c r="P268" s="225"/>
      <c r="Q268" s="225"/>
      <c r="R268" s="225"/>
      <c r="S268" s="225"/>
      <c r="T268" s="225"/>
      <c r="U268" s="225"/>
      <c r="V268" s="225"/>
      <c r="W268" s="225"/>
      <c r="X268" s="225"/>
      <c r="Y268" s="225"/>
      <c r="Z268" s="225"/>
    </row>
    <row r="269" spans="1:26" ht="15.75" customHeight="1">
      <c r="A269" s="224"/>
      <c r="B269" s="225"/>
      <c r="C269" s="225"/>
      <c r="D269" s="225"/>
      <c r="E269" s="225"/>
      <c r="F269" s="225"/>
      <c r="G269" s="225"/>
      <c r="H269" s="225"/>
      <c r="I269" s="225"/>
      <c r="J269" s="225"/>
      <c r="K269" s="225"/>
      <c r="L269" s="224"/>
      <c r="M269" s="225"/>
      <c r="N269" s="225"/>
      <c r="O269" s="225"/>
      <c r="P269" s="225"/>
      <c r="Q269" s="225"/>
      <c r="R269" s="225"/>
      <c r="S269" s="225"/>
      <c r="T269" s="225"/>
      <c r="U269" s="225"/>
      <c r="V269" s="225"/>
      <c r="W269" s="225"/>
      <c r="X269" s="225"/>
      <c r="Y269" s="225"/>
      <c r="Z269" s="225"/>
    </row>
    <row r="270" spans="1:26" ht="15.75" customHeight="1">
      <c r="A270" s="224"/>
      <c r="B270" s="225"/>
      <c r="C270" s="225"/>
      <c r="D270" s="225"/>
      <c r="E270" s="225"/>
      <c r="F270" s="225"/>
      <c r="G270" s="225"/>
      <c r="H270" s="225"/>
      <c r="I270" s="225"/>
      <c r="J270" s="225"/>
      <c r="K270" s="225"/>
      <c r="L270" s="224"/>
      <c r="M270" s="225"/>
      <c r="N270" s="225"/>
      <c r="O270" s="225"/>
      <c r="P270" s="225"/>
      <c r="Q270" s="225"/>
      <c r="R270" s="225"/>
      <c r="S270" s="225"/>
      <c r="T270" s="225"/>
      <c r="U270" s="225"/>
      <c r="V270" s="225"/>
      <c r="W270" s="225"/>
      <c r="X270" s="225"/>
      <c r="Y270" s="225"/>
      <c r="Z270" s="225"/>
    </row>
    <row r="271" spans="1:26" ht="15.75" customHeight="1">
      <c r="A271" s="224"/>
      <c r="B271" s="225"/>
      <c r="C271" s="225"/>
      <c r="D271" s="225"/>
      <c r="E271" s="225"/>
      <c r="F271" s="225"/>
      <c r="G271" s="225"/>
      <c r="H271" s="225"/>
      <c r="I271" s="225"/>
      <c r="J271" s="225"/>
      <c r="K271" s="225"/>
      <c r="L271" s="224"/>
      <c r="M271" s="225"/>
      <c r="N271" s="225"/>
      <c r="O271" s="225"/>
      <c r="P271" s="225"/>
      <c r="Q271" s="225"/>
      <c r="R271" s="225"/>
      <c r="S271" s="225"/>
      <c r="T271" s="225"/>
      <c r="U271" s="225"/>
      <c r="V271" s="225"/>
      <c r="W271" s="225"/>
      <c r="X271" s="225"/>
      <c r="Y271" s="225"/>
      <c r="Z271" s="225"/>
    </row>
    <row r="272" spans="1:26" ht="15.75" customHeight="1">
      <c r="A272" s="224"/>
      <c r="B272" s="225"/>
      <c r="C272" s="225"/>
      <c r="D272" s="225"/>
      <c r="E272" s="225"/>
      <c r="F272" s="225"/>
      <c r="G272" s="225"/>
      <c r="H272" s="225"/>
      <c r="I272" s="225"/>
      <c r="J272" s="225"/>
      <c r="K272" s="225"/>
      <c r="L272" s="224"/>
      <c r="M272" s="225"/>
      <c r="N272" s="225"/>
      <c r="O272" s="225"/>
      <c r="P272" s="225"/>
      <c r="Q272" s="225"/>
      <c r="R272" s="225"/>
      <c r="S272" s="225"/>
      <c r="T272" s="225"/>
      <c r="U272" s="225"/>
      <c r="V272" s="225"/>
      <c r="W272" s="225"/>
      <c r="X272" s="225"/>
      <c r="Y272" s="225"/>
      <c r="Z272" s="225"/>
    </row>
    <row r="273" spans="1:26" ht="15.75" customHeight="1">
      <c r="A273" s="224"/>
      <c r="B273" s="225"/>
      <c r="C273" s="225"/>
      <c r="D273" s="225"/>
      <c r="E273" s="225"/>
      <c r="F273" s="225"/>
      <c r="G273" s="225"/>
      <c r="H273" s="225"/>
      <c r="I273" s="225"/>
      <c r="J273" s="225"/>
      <c r="K273" s="225"/>
      <c r="L273" s="224"/>
      <c r="M273" s="225"/>
      <c r="N273" s="225"/>
      <c r="O273" s="225"/>
      <c r="P273" s="225"/>
      <c r="Q273" s="225"/>
      <c r="R273" s="225"/>
      <c r="S273" s="225"/>
      <c r="T273" s="225"/>
      <c r="U273" s="225"/>
      <c r="V273" s="225"/>
      <c r="W273" s="225"/>
      <c r="X273" s="225"/>
      <c r="Y273" s="225"/>
      <c r="Z273" s="225"/>
    </row>
    <row r="274" spans="1:26" ht="15.75" customHeight="1">
      <c r="A274" s="224"/>
      <c r="B274" s="225"/>
      <c r="C274" s="225"/>
      <c r="D274" s="225"/>
      <c r="E274" s="225"/>
      <c r="F274" s="225"/>
      <c r="G274" s="225"/>
      <c r="H274" s="225"/>
      <c r="I274" s="225"/>
      <c r="J274" s="225"/>
      <c r="K274" s="225"/>
      <c r="L274" s="224"/>
      <c r="M274" s="225"/>
      <c r="N274" s="225"/>
      <c r="O274" s="225"/>
      <c r="P274" s="225"/>
      <c r="Q274" s="225"/>
      <c r="R274" s="225"/>
      <c r="S274" s="225"/>
      <c r="T274" s="225"/>
      <c r="U274" s="225"/>
      <c r="V274" s="225"/>
      <c r="W274" s="225"/>
      <c r="X274" s="225"/>
      <c r="Y274" s="225"/>
      <c r="Z274" s="225"/>
    </row>
    <row r="275" spans="1:26" ht="15.75" customHeight="1">
      <c r="A275" s="224"/>
      <c r="B275" s="225"/>
      <c r="C275" s="225"/>
      <c r="D275" s="225"/>
      <c r="E275" s="225"/>
      <c r="F275" s="225"/>
      <c r="G275" s="225"/>
      <c r="H275" s="225"/>
      <c r="I275" s="225"/>
      <c r="J275" s="225"/>
      <c r="K275" s="225"/>
      <c r="L275" s="224"/>
      <c r="M275" s="225"/>
      <c r="N275" s="225"/>
      <c r="O275" s="225"/>
      <c r="P275" s="225"/>
      <c r="Q275" s="225"/>
      <c r="R275" s="225"/>
      <c r="S275" s="225"/>
      <c r="T275" s="225"/>
      <c r="U275" s="225"/>
      <c r="V275" s="225"/>
      <c r="W275" s="225"/>
      <c r="X275" s="225"/>
      <c r="Y275" s="225"/>
      <c r="Z275" s="225"/>
    </row>
    <row r="276" spans="1:26" ht="15.75" customHeight="1">
      <c r="A276" s="224"/>
      <c r="B276" s="225"/>
      <c r="C276" s="225"/>
      <c r="D276" s="225"/>
      <c r="E276" s="225"/>
      <c r="F276" s="225"/>
      <c r="G276" s="225"/>
      <c r="H276" s="225"/>
      <c r="I276" s="225"/>
      <c r="J276" s="225"/>
      <c r="K276" s="225"/>
      <c r="L276" s="224"/>
      <c r="M276" s="225"/>
      <c r="N276" s="225"/>
      <c r="O276" s="225"/>
      <c r="P276" s="225"/>
      <c r="Q276" s="225"/>
      <c r="R276" s="225"/>
      <c r="S276" s="225"/>
      <c r="T276" s="225"/>
      <c r="U276" s="225"/>
      <c r="V276" s="225"/>
      <c r="W276" s="225"/>
      <c r="X276" s="225"/>
      <c r="Y276" s="225"/>
      <c r="Z276" s="225"/>
    </row>
    <row r="277" spans="1:26" ht="15.75" customHeight="1">
      <c r="A277" s="224"/>
      <c r="B277" s="225"/>
      <c r="C277" s="225"/>
      <c r="D277" s="225"/>
      <c r="E277" s="225"/>
      <c r="F277" s="225"/>
      <c r="G277" s="225"/>
      <c r="H277" s="225"/>
      <c r="I277" s="225"/>
      <c r="J277" s="225"/>
      <c r="K277" s="225"/>
      <c r="L277" s="224"/>
      <c r="M277" s="225"/>
      <c r="N277" s="225"/>
      <c r="O277" s="225"/>
      <c r="P277" s="225"/>
      <c r="Q277" s="225"/>
      <c r="R277" s="225"/>
      <c r="S277" s="225"/>
      <c r="T277" s="225"/>
      <c r="U277" s="225"/>
      <c r="V277" s="225"/>
      <c r="W277" s="225"/>
      <c r="X277" s="225"/>
      <c r="Y277" s="225"/>
      <c r="Z277" s="225"/>
    </row>
    <row r="278" spans="1:26" ht="15.75" customHeight="1">
      <c r="A278" s="224"/>
      <c r="B278" s="225"/>
      <c r="C278" s="225"/>
      <c r="D278" s="225"/>
      <c r="E278" s="225"/>
      <c r="F278" s="225"/>
      <c r="G278" s="225"/>
      <c r="H278" s="225"/>
      <c r="I278" s="225"/>
      <c r="J278" s="225"/>
      <c r="K278" s="225"/>
      <c r="L278" s="224"/>
      <c r="M278" s="225"/>
      <c r="N278" s="225"/>
      <c r="O278" s="225"/>
      <c r="P278" s="225"/>
      <c r="Q278" s="225"/>
      <c r="R278" s="225"/>
      <c r="S278" s="225"/>
      <c r="T278" s="225"/>
      <c r="U278" s="225"/>
      <c r="V278" s="225"/>
      <c r="W278" s="225"/>
      <c r="X278" s="225"/>
      <c r="Y278" s="225"/>
      <c r="Z278" s="225"/>
    </row>
    <row r="279" spans="1:26" ht="15.75" customHeight="1">
      <c r="A279" s="224"/>
      <c r="B279" s="225"/>
      <c r="C279" s="225"/>
      <c r="D279" s="225"/>
      <c r="E279" s="225"/>
      <c r="F279" s="225"/>
      <c r="G279" s="225"/>
      <c r="H279" s="225"/>
      <c r="I279" s="225"/>
      <c r="J279" s="225"/>
      <c r="K279" s="225"/>
      <c r="L279" s="224"/>
      <c r="M279" s="225"/>
      <c r="N279" s="225"/>
      <c r="O279" s="225"/>
      <c r="P279" s="225"/>
      <c r="Q279" s="225"/>
      <c r="R279" s="225"/>
      <c r="S279" s="225"/>
      <c r="T279" s="225"/>
      <c r="U279" s="225"/>
      <c r="V279" s="225"/>
      <c r="W279" s="225"/>
      <c r="X279" s="225"/>
      <c r="Y279" s="225"/>
      <c r="Z279" s="225"/>
    </row>
    <row r="280" spans="1:26" ht="15.75" customHeight="1">
      <c r="A280" s="224"/>
      <c r="B280" s="225"/>
      <c r="C280" s="225"/>
      <c r="D280" s="225"/>
      <c r="E280" s="225"/>
      <c r="F280" s="225"/>
      <c r="G280" s="225"/>
      <c r="H280" s="225"/>
      <c r="I280" s="225"/>
      <c r="J280" s="225"/>
      <c r="K280" s="225"/>
      <c r="L280" s="224"/>
      <c r="M280" s="225"/>
      <c r="N280" s="225"/>
      <c r="O280" s="225"/>
      <c r="P280" s="225"/>
      <c r="Q280" s="225"/>
      <c r="R280" s="225"/>
      <c r="S280" s="225"/>
      <c r="T280" s="225"/>
      <c r="U280" s="225"/>
      <c r="V280" s="225"/>
      <c r="W280" s="225"/>
      <c r="X280" s="225"/>
      <c r="Y280" s="225"/>
      <c r="Z280" s="225"/>
    </row>
    <row r="281" spans="1:26" ht="15.75" customHeight="1">
      <c r="A281" s="224"/>
      <c r="B281" s="225"/>
      <c r="C281" s="225"/>
      <c r="D281" s="225"/>
      <c r="E281" s="225"/>
      <c r="F281" s="225"/>
      <c r="G281" s="225"/>
      <c r="H281" s="225"/>
      <c r="I281" s="225"/>
      <c r="J281" s="225"/>
      <c r="K281" s="225"/>
      <c r="L281" s="224"/>
      <c r="M281" s="225"/>
      <c r="N281" s="225"/>
      <c r="O281" s="225"/>
      <c r="P281" s="225"/>
      <c r="Q281" s="225"/>
      <c r="R281" s="225"/>
      <c r="S281" s="225"/>
      <c r="T281" s="225"/>
      <c r="U281" s="225"/>
      <c r="V281" s="225"/>
      <c r="W281" s="225"/>
      <c r="X281" s="225"/>
      <c r="Y281" s="225"/>
      <c r="Z281" s="225"/>
    </row>
    <row r="282" spans="1:26" ht="15.75" customHeight="1">
      <c r="A282" s="224"/>
      <c r="B282" s="225"/>
      <c r="C282" s="225"/>
      <c r="D282" s="225"/>
      <c r="E282" s="225"/>
      <c r="F282" s="225"/>
      <c r="G282" s="225"/>
      <c r="H282" s="225"/>
      <c r="I282" s="225"/>
      <c r="J282" s="225"/>
      <c r="K282" s="225"/>
      <c r="L282" s="224"/>
      <c r="M282" s="225"/>
      <c r="N282" s="225"/>
      <c r="O282" s="225"/>
      <c r="P282" s="225"/>
      <c r="Q282" s="225"/>
      <c r="R282" s="225"/>
      <c r="S282" s="225"/>
      <c r="T282" s="225"/>
      <c r="U282" s="225"/>
      <c r="V282" s="225"/>
      <c r="W282" s="225"/>
      <c r="X282" s="225"/>
      <c r="Y282" s="225"/>
      <c r="Z282" s="225"/>
    </row>
    <row r="283" spans="1:26" ht="15.75" customHeight="1">
      <c r="A283" s="224"/>
      <c r="B283" s="225"/>
      <c r="C283" s="225"/>
      <c r="D283" s="225"/>
      <c r="E283" s="225"/>
      <c r="F283" s="225"/>
      <c r="G283" s="225"/>
      <c r="H283" s="225"/>
      <c r="I283" s="225"/>
      <c r="J283" s="225"/>
      <c r="K283" s="225"/>
      <c r="L283" s="224"/>
      <c r="M283" s="225"/>
      <c r="N283" s="225"/>
      <c r="O283" s="225"/>
      <c r="P283" s="225"/>
      <c r="Q283" s="225"/>
      <c r="R283" s="225"/>
      <c r="S283" s="225"/>
      <c r="T283" s="225"/>
      <c r="U283" s="225"/>
      <c r="V283" s="225"/>
      <c r="W283" s="225"/>
      <c r="X283" s="225"/>
      <c r="Y283" s="225"/>
      <c r="Z283" s="225"/>
    </row>
    <row r="284" spans="1:26" ht="15.75" customHeight="1">
      <c r="A284" s="224"/>
      <c r="B284" s="225"/>
      <c r="C284" s="225"/>
      <c r="D284" s="225"/>
      <c r="E284" s="225"/>
      <c r="F284" s="225"/>
      <c r="G284" s="225"/>
      <c r="H284" s="225"/>
      <c r="I284" s="225"/>
      <c r="J284" s="225"/>
      <c r="K284" s="225"/>
      <c r="L284" s="224"/>
      <c r="M284" s="225"/>
      <c r="N284" s="225"/>
      <c r="O284" s="225"/>
      <c r="P284" s="225"/>
      <c r="Q284" s="225"/>
      <c r="R284" s="225"/>
      <c r="S284" s="225"/>
      <c r="T284" s="225"/>
      <c r="U284" s="225"/>
      <c r="V284" s="225"/>
      <c r="W284" s="225"/>
      <c r="X284" s="225"/>
      <c r="Y284" s="225"/>
      <c r="Z284" s="225"/>
    </row>
    <row r="285" spans="1:26" ht="15.75" customHeight="1">
      <c r="A285" s="224"/>
      <c r="B285" s="225"/>
      <c r="C285" s="225"/>
      <c r="D285" s="225"/>
      <c r="E285" s="225"/>
      <c r="F285" s="225"/>
      <c r="G285" s="225"/>
      <c r="H285" s="225"/>
      <c r="I285" s="225"/>
      <c r="J285" s="225"/>
      <c r="K285" s="225"/>
      <c r="L285" s="224"/>
      <c r="M285" s="225"/>
      <c r="N285" s="225"/>
      <c r="O285" s="225"/>
      <c r="P285" s="225"/>
      <c r="Q285" s="225"/>
      <c r="R285" s="225"/>
      <c r="S285" s="225"/>
      <c r="T285" s="225"/>
      <c r="U285" s="225"/>
      <c r="V285" s="225"/>
      <c r="W285" s="225"/>
      <c r="X285" s="225"/>
      <c r="Y285" s="225"/>
      <c r="Z285" s="225"/>
    </row>
    <row r="286" spans="1:26" ht="15.75" customHeight="1">
      <c r="A286" s="224"/>
      <c r="B286" s="225"/>
      <c r="C286" s="225"/>
      <c r="D286" s="225"/>
      <c r="E286" s="225"/>
      <c r="F286" s="225"/>
      <c r="G286" s="225"/>
      <c r="H286" s="225"/>
      <c r="I286" s="225"/>
      <c r="J286" s="225"/>
      <c r="K286" s="225"/>
      <c r="L286" s="224"/>
      <c r="M286" s="225"/>
      <c r="N286" s="225"/>
      <c r="O286" s="225"/>
      <c r="P286" s="225"/>
      <c r="Q286" s="225"/>
      <c r="R286" s="225"/>
      <c r="S286" s="225"/>
      <c r="T286" s="225"/>
      <c r="U286" s="225"/>
      <c r="V286" s="225"/>
      <c r="W286" s="225"/>
      <c r="X286" s="225"/>
      <c r="Y286" s="225"/>
      <c r="Z286" s="225"/>
    </row>
    <row r="287" spans="1:26" ht="15.75" customHeight="1">
      <c r="A287" s="224"/>
      <c r="B287" s="225"/>
      <c r="C287" s="225"/>
      <c r="D287" s="225"/>
      <c r="E287" s="225"/>
      <c r="F287" s="225"/>
      <c r="G287" s="225"/>
      <c r="H287" s="225"/>
      <c r="I287" s="225"/>
      <c r="J287" s="225"/>
      <c r="K287" s="225"/>
      <c r="L287" s="224"/>
      <c r="M287" s="225"/>
      <c r="N287" s="225"/>
      <c r="O287" s="225"/>
      <c r="P287" s="225"/>
      <c r="Q287" s="225"/>
      <c r="R287" s="225"/>
      <c r="S287" s="225"/>
      <c r="T287" s="225"/>
      <c r="U287" s="225"/>
      <c r="V287" s="225"/>
      <c r="W287" s="225"/>
      <c r="X287" s="225"/>
      <c r="Y287" s="225"/>
      <c r="Z287" s="225"/>
    </row>
    <row r="288" spans="1:26" ht="15.75" customHeight="1">
      <c r="A288" s="224"/>
      <c r="B288" s="225"/>
      <c r="C288" s="225"/>
      <c r="D288" s="225"/>
      <c r="E288" s="225"/>
      <c r="F288" s="225"/>
      <c r="G288" s="225"/>
      <c r="H288" s="225"/>
      <c r="I288" s="225"/>
      <c r="J288" s="225"/>
      <c r="K288" s="225"/>
      <c r="L288" s="224"/>
      <c r="M288" s="225"/>
      <c r="N288" s="225"/>
      <c r="O288" s="225"/>
      <c r="P288" s="225"/>
      <c r="Q288" s="225"/>
      <c r="R288" s="225"/>
      <c r="S288" s="225"/>
      <c r="T288" s="225"/>
      <c r="U288" s="225"/>
      <c r="V288" s="225"/>
      <c r="W288" s="225"/>
      <c r="X288" s="225"/>
      <c r="Y288" s="225"/>
      <c r="Z288" s="225"/>
    </row>
    <row r="289" spans="1:26" ht="15.75" customHeight="1">
      <c r="A289" s="224"/>
      <c r="B289" s="225"/>
      <c r="C289" s="225"/>
      <c r="D289" s="225"/>
      <c r="E289" s="225"/>
      <c r="F289" s="225"/>
      <c r="G289" s="225"/>
      <c r="H289" s="225"/>
      <c r="I289" s="225"/>
      <c r="J289" s="225"/>
      <c r="K289" s="225"/>
      <c r="L289" s="224"/>
      <c r="M289" s="225"/>
      <c r="N289" s="225"/>
      <c r="O289" s="225"/>
      <c r="P289" s="225"/>
      <c r="Q289" s="225"/>
      <c r="R289" s="225"/>
      <c r="S289" s="225"/>
      <c r="T289" s="225"/>
      <c r="U289" s="225"/>
      <c r="V289" s="225"/>
      <c r="W289" s="225"/>
      <c r="X289" s="225"/>
      <c r="Y289" s="225"/>
      <c r="Z289" s="225"/>
    </row>
    <row r="290" spans="1:26" ht="15.75" customHeight="1">
      <c r="A290" s="224"/>
      <c r="B290" s="225"/>
      <c r="C290" s="225"/>
      <c r="D290" s="225"/>
      <c r="E290" s="225"/>
      <c r="F290" s="225"/>
      <c r="G290" s="225"/>
      <c r="H290" s="225"/>
      <c r="I290" s="225"/>
      <c r="J290" s="225"/>
      <c r="K290" s="225"/>
      <c r="L290" s="224"/>
      <c r="M290" s="225"/>
      <c r="N290" s="225"/>
      <c r="O290" s="225"/>
      <c r="P290" s="225"/>
      <c r="Q290" s="225"/>
      <c r="R290" s="225"/>
      <c r="S290" s="225"/>
      <c r="T290" s="225"/>
      <c r="U290" s="225"/>
      <c r="V290" s="225"/>
      <c r="W290" s="225"/>
      <c r="X290" s="225"/>
      <c r="Y290" s="225"/>
      <c r="Z290" s="225"/>
    </row>
    <row r="291" spans="1:26" ht="15.75" customHeight="1">
      <c r="A291" s="224"/>
      <c r="B291" s="225"/>
      <c r="C291" s="225"/>
      <c r="D291" s="225"/>
      <c r="E291" s="225"/>
      <c r="F291" s="225"/>
      <c r="G291" s="225"/>
      <c r="H291" s="225"/>
      <c r="I291" s="225"/>
      <c r="J291" s="225"/>
      <c r="K291" s="225"/>
      <c r="L291" s="224"/>
      <c r="M291" s="225"/>
      <c r="N291" s="225"/>
      <c r="O291" s="225"/>
      <c r="P291" s="225"/>
      <c r="Q291" s="225"/>
      <c r="R291" s="225"/>
      <c r="S291" s="225"/>
      <c r="T291" s="225"/>
      <c r="U291" s="225"/>
      <c r="V291" s="225"/>
      <c r="W291" s="225"/>
      <c r="X291" s="225"/>
      <c r="Y291" s="225"/>
      <c r="Z291" s="225"/>
    </row>
    <row r="292" spans="1:26" ht="15.75" customHeight="1">
      <c r="A292" s="224"/>
      <c r="B292" s="225"/>
      <c r="C292" s="225"/>
      <c r="D292" s="225"/>
      <c r="E292" s="225"/>
      <c r="F292" s="225"/>
      <c r="G292" s="225"/>
      <c r="H292" s="225"/>
      <c r="I292" s="225"/>
      <c r="J292" s="225"/>
      <c r="K292" s="225"/>
      <c r="L292" s="224"/>
      <c r="M292" s="225"/>
      <c r="N292" s="225"/>
      <c r="O292" s="225"/>
      <c r="P292" s="225"/>
      <c r="Q292" s="225"/>
      <c r="R292" s="225"/>
      <c r="S292" s="225"/>
      <c r="T292" s="225"/>
      <c r="U292" s="225"/>
      <c r="V292" s="225"/>
      <c r="W292" s="225"/>
      <c r="X292" s="225"/>
      <c r="Y292" s="225"/>
      <c r="Z292" s="225"/>
    </row>
    <row r="293" spans="1:26" ht="15.75" customHeight="1">
      <c r="A293" s="224"/>
      <c r="B293" s="225"/>
      <c r="C293" s="225"/>
      <c r="D293" s="225"/>
      <c r="E293" s="225"/>
      <c r="F293" s="225"/>
      <c r="G293" s="225"/>
      <c r="H293" s="225"/>
      <c r="I293" s="225"/>
      <c r="J293" s="225"/>
      <c r="K293" s="225"/>
      <c r="L293" s="224"/>
      <c r="M293" s="225"/>
      <c r="N293" s="225"/>
      <c r="O293" s="225"/>
      <c r="P293" s="225"/>
      <c r="Q293" s="225"/>
      <c r="R293" s="225"/>
      <c r="S293" s="225"/>
      <c r="T293" s="225"/>
      <c r="U293" s="225"/>
      <c r="V293" s="225"/>
      <c r="W293" s="225"/>
      <c r="X293" s="225"/>
      <c r="Y293" s="225"/>
      <c r="Z293" s="225"/>
    </row>
    <row r="294" spans="1:26" ht="15.75" customHeight="1">
      <c r="A294" s="224"/>
      <c r="B294" s="225"/>
      <c r="C294" s="225"/>
      <c r="D294" s="225"/>
      <c r="E294" s="225"/>
      <c r="F294" s="225"/>
      <c r="G294" s="225"/>
      <c r="H294" s="225"/>
      <c r="I294" s="225"/>
      <c r="J294" s="225"/>
      <c r="K294" s="225"/>
      <c r="L294" s="224"/>
      <c r="M294" s="225"/>
      <c r="N294" s="225"/>
      <c r="O294" s="225"/>
      <c r="P294" s="225"/>
      <c r="Q294" s="225"/>
      <c r="R294" s="225"/>
      <c r="S294" s="225"/>
      <c r="T294" s="225"/>
      <c r="U294" s="225"/>
      <c r="V294" s="225"/>
      <c r="W294" s="225"/>
      <c r="X294" s="225"/>
      <c r="Y294" s="225"/>
      <c r="Z294" s="225"/>
    </row>
    <row r="295" spans="1:26" ht="15.75" customHeight="1">
      <c r="A295" s="224"/>
      <c r="B295" s="225"/>
      <c r="C295" s="225"/>
      <c r="D295" s="225"/>
      <c r="E295" s="225"/>
      <c r="F295" s="225"/>
      <c r="G295" s="225"/>
      <c r="H295" s="225"/>
      <c r="I295" s="225"/>
      <c r="J295" s="225"/>
      <c r="K295" s="225"/>
      <c r="L295" s="224"/>
      <c r="M295" s="225"/>
      <c r="N295" s="225"/>
      <c r="O295" s="225"/>
      <c r="P295" s="225"/>
      <c r="Q295" s="225"/>
      <c r="R295" s="225"/>
      <c r="S295" s="225"/>
      <c r="T295" s="225"/>
      <c r="U295" s="225"/>
      <c r="V295" s="225"/>
      <c r="W295" s="225"/>
      <c r="X295" s="225"/>
      <c r="Y295" s="225"/>
      <c r="Z295" s="225"/>
    </row>
    <row r="296" spans="1:26" ht="15.75" customHeight="1">
      <c r="A296" s="224"/>
      <c r="B296" s="225"/>
      <c r="C296" s="225"/>
      <c r="D296" s="225"/>
      <c r="E296" s="225"/>
      <c r="F296" s="225"/>
      <c r="G296" s="225"/>
      <c r="H296" s="225"/>
      <c r="I296" s="225"/>
      <c r="J296" s="225"/>
      <c r="K296" s="225"/>
      <c r="L296" s="224"/>
      <c r="M296" s="225"/>
      <c r="N296" s="225"/>
      <c r="O296" s="225"/>
      <c r="P296" s="225"/>
      <c r="Q296" s="225"/>
      <c r="R296" s="225"/>
      <c r="S296" s="225"/>
      <c r="T296" s="225"/>
      <c r="U296" s="225"/>
      <c r="V296" s="225"/>
      <c r="W296" s="225"/>
      <c r="X296" s="225"/>
      <c r="Y296" s="225"/>
      <c r="Z296" s="225"/>
    </row>
    <row r="297" spans="1:26" ht="15.75" customHeight="1">
      <c r="A297" s="224"/>
      <c r="B297" s="225"/>
      <c r="C297" s="225"/>
      <c r="D297" s="225"/>
      <c r="E297" s="225"/>
      <c r="F297" s="225"/>
      <c r="G297" s="225"/>
      <c r="H297" s="225"/>
      <c r="I297" s="225"/>
      <c r="J297" s="225"/>
      <c r="K297" s="225"/>
      <c r="L297" s="224"/>
      <c r="M297" s="225"/>
      <c r="N297" s="225"/>
      <c r="O297" s="225"/>
      <c r="P297" s="225"/>
      <c r="Q297" s="225"/>
      <c r="R297" s="225"/>
      <c r="S297" s="225"/>
      <c r="T297" s="225"/>
      <c r="U297" s="225"/>
      <c r="V297" s="225"/>
      <c r="W297" s="225"/>
      <c r="X297" s="225"/>
      <c r="Y297" s="225"/>
      <c r="Z297" s="225"/>
    </row>
    <row r="298" spans="1:26" ht="15.75" customHeight="1">
      <c r="A298" s="224"/>
      <c r="B298" s="225"/>
      <c r="C298" s="225"/>
      <c r="D298" s="225"/>
      <c r="E298" s="225"/>
      <c r="F298" s="225"/>
      <c r="G298" s="225"/>
      <c r="H298" s="225"/>
      <c r="I298" s="225"/>
      <c r="J298" s="225"/>
      <c r="K298" s="225"/>
      <c r="L298" s="224"/>
      <c r="M298" s="225"/>
      <c r="N298" s="225"/>
      <c r="O298" s="225"/>
      <c r="P298" s="225"/>
      <c r="Q298" s="225"/>
      <c r="R298" s="225"/>
      <c r="S298" s="225"/>
      <c r="T298" s="225"/>
      <c r="U298" s="225"/>
      <c r="V298" s="225"/>
      <c r="W298" s="225"/>
      <c r="X298" s="225"/>
      <c r="Y298" s="225"/>
      <c r="Z298" s="225"/>
    </row>
    <row r="299" spans="1:26" ht="15.75" customHeight="1">
      <c r="A299" s="224"/>
      <c r="B299" s="225"/>
      <c r="C299" s="225"/>
      <c r="D299" s="225"/>
      <c r="E299" s="225"/>
      <c r="F299" s="225"/>
      <c r="G299" s="225"/>
      <c r="H299" s="225"/>
      <c r="I299" s="225"/>
      <c r="J299" s="225"/>
      <c r="K299" s="225"/>
      <c r="L299" s="224"/>
      <c r="M299" s="225"/>
      <c r="N299" s="225"/>
      <c r="O299" s="225"/>
      <c r="P299" s="225"/>
      <c r="Q299" s="225"/>
      <c r="R299" s="225"/>
      <c r="S299" s="225"/>
      <c r="T299" s="225"/>
      <c r="U299" s="225"/>
      <c r="V299" s="225"/>
      <c r="W299" s="225"/>
      <c r="X299" s="225"/>
      <c r="Y299" s="225"/>
      <c r="Z299" s="225"/>
    </row>
    <row r="300" spans="1:26" ht="15.75" customHeight="1">
      <c r="A300" s="224"/>
      <c r="B300" s="225"/>
      <c r="C300" s="225"/>
      <c r="D300" s="225"/>
      <c r="E300" s="225"/>
      <c r="F300" s="225"/>
      <c r="G300" s="225"/>
      <c r="H300" s="225"/>
      <c r="I300" s="225"/>
      <c r="J300" s="225"/>
      <c r="K300" s="225"/>
      <c r="L300" s="224"/>
      <c r="M300" s="225"/>
      <c r="N300" s="225"/>
      <c r="O300" s="225"/>
      <c r="P300" s="225"/>
      <c r="Q300" s="225"/>
      <c r="R300" s="225"/>
      <c r="S300" s="225"/>
      <c r="T300" s="225"/>
      <c r="U300" s="225"/>
      <c r="V300" s="225"/>
      <c r="W300" s="225"/>
      <c r="X300" s="225"/>
      <c r="Y300" s="225"/>
      <c r="Z300" s="225"/>
    </row>
    <row r="301" spans="1:26" ht="15.75" customHeight="1">
      <c r="A301" s="224"/>
      <c r="B301" s="225"/>
      <c r="C301" s="225"/>
      <c r="D301" s="225"/>
      <c r="E301" s="225"/>
      <c r="F301" s="225"/>
      <c r="G301" s="225"/>
      <c r="H301" s="225"/>
      <c r="I301" s="225"/>
      <c r="J301" s="225"/>
      <c r="K301" s="225"/>
      <c r="L301" s="224"/>
      <c r="M301" s="225"/>
      <c r="N301" s="225"/>
      <c r="O301" s="225"/>
      <c r="P301" s="225"/>
      <c r="Q301" s="225"/>
      <c r="R301" s="225"/>
      <c r="S301" s="225"/>
      <c r="T301" s="225"/>
      <c r="U301" s="225"/>
      <c r="V301" s="225"/>
      <c r="W301" s="225"/>
      <c r="X301" s="225"/>
      <c r="Y301" s="225"/>
      <c r="Z301" s="225"/>
    </row>
    <row r="302" spans="1:26" ht="15.75" customHeight="1">
      <c r="A302" s="224"/>
      <c r="B302" s="225"/>
      <c r="C302" s="225"/>
      <c r="D302" s="225"/>
      <c r="E302" s="225"/>
      <c r="F302" s="225"/>
      <c r="G302" s="225"/>
      <c r="H302" s="225"/>
      <c r="I302" s="225"/>
      <c r="J302" s="225"/>
      <c r="K302" s="225"/>
      <c r="L302" s="224"/>
      <c r="M302" s="225"/>
      <c r="N302" s="225"/>
      <c r="O302" s="225"/>
      <c r="P302" s="225"/>
      <c r="Q302" s="225"/>
      <c r="R302" s="225"/>
      <c r="S302" s="225"/>
      <c r="T302" s="225"/>
      <c r="U302" s="225"/>
      <c r="V302" s="225"/>
      <c r="W302" s="225"/>
      <c r="X302" s="225"/>
      <c r="Y302" s="225"/>
      <c r="Z302" s="225"/>
    </row>
    <row r="303" spans="1:26" ht="15.75" customHeight="1">
      <c r="A303" s="224"/>
      <c r="B303" s="225"/>
      <c r="C303" s="225"/>
      <c r="D303" s="225"/>
      <c r="E303" s="225"/>
      <c r="F303" s="225"/>
      <c r="G303" s="225"/>
      <c r="H303" s="225"/>
      <c r="I303" s="225"/>
      <c r="J303" s="225"/>
      <c r="K303" s="225"/>
      <c r="L303" s="224"/>
      <c r="M303" s="225"/>
      <c r="N303" s="225"/>
      <c r="O303" s="225"/>
      <c r="P303" s="225"/>
      <c r="Q303" s="225"/>
      <c r="R303" s="225"/>
      <c r="S303" s="225"/>
      <c r="T303" s="225"/>
      <c r="U303" s="225"/>
      <c r="V303" s="225"/>
      <c r="W303" s="225"/>
      <c r="X303" s="225"/>
      <c r="Y303" s="225"/>
      <c r="Z303" s="225"/>
    </row>
    <row r="304" spans="1:26" ht="15.75" customHeight="1">
      <c r="A304" s="224"/>
      <c r="B304" s="225"/>
      <c r="C304" s="225"/>
      <c r="D304" s="225"/>
      <c r="E304" s="225"/>
      <c r="F304" s="225"/>
      <c r="G304" s="225"/>
      <c r="H304" s="225"/>
      <c r="I304" s="225"/>
      <c r="J304" s="225"/>
      <c r="K304" s="225"/>
      <c r="L304" s="224"/>
      <c r="M304" s="225"/>
      <c r="N304" s="225"/>
      <c r="O304" s="225"/>
      <c r="P304" s="225"/>
      <c r="Q304" s="225"/>
      <c r="R304" s="225"/>
      <c r="S304" s="225"/>
      <c r="T304" s="225"/>
      <c r="U304" s="225"/>
      <c r="V304" s="225"/>
      <c r="W304" s="225"/>
      <c r="X304" s="225"/>
      <c r="Y304" s="225"/>
      <c r="Z304" s="225"/>
    </row>
    <row r="305" spans="1:26" ht="15.75" customHeight="1">
      <c r="A305" s="224"/>
      <c r="B305" s="225"/>
      <c r="C305" s="225"/>
      <c r="D305" s="225"/>
      <c r="E305" s="225"/>
      <c r="F305" s="225"/>
      <c r="G305" s="225"/>
      <c r="H305" s="225"/>
      <c r="I305" s="225"/>
      <c r="J305" s="225"/>
      <c r="K305" s="225"/>
      <c r="L305" s="224"/>
      <c r="M305" s="225"/>
      <c r="N305" s="225"/>
      <c r="O305" s="225"/>
      <c r="P305" s="225"/>
      <c r="Q305" s="225"/>
      <c r="R305" s="225"/>
      <c r="S305" s="225"/>
      <c r="T305" s="225"/>
      <c r="U305" s="225"/>
      <c r="V305" s="225"/>
      <c r="W305" s="225"/>
      <c r="X305" s="225"/>
      <c r="Y305" s="225"/>
      <c r="Z305" s="225"/>
    </row>
    <row r="306" spans="1:26" ht="15.75" customHeight="1">
      <c r="A306" s="224"/>
      <c r="B306" s="225"/>
      <c r="C306" s="225"/>
      <c r="D306" s="225"/>
      <c r="E306" s="225"/>
      <c r="F306" s="225"/>
      <c r="G306" s="225"/>
      <c r="H306" s="225"/>
      <c r="I306" s="225"/>
      <c r="J306" s="225"/>
      <c r="K306" s="225"/>
      <c r="L306" s="224"/>
      <c r="M306" s="225"/>
      <c r="N306" s="225"/>
      <c r="O306" s="225"/>
      <c r="P306" s="225"/>
      <c r="Q306" s="225"/>
      <c r="R306" s="225"/>
      <c r="S306" s="225"/>
      <c r="T306" s="225"/>
      <c r="U306" s="225"/>
      <c r="V306" s="225"/>
      <c r="W306" s="225"/>
      <c r="X306" s="225"/>
      <c r="Y306" s="225"/>
      <c r="Z306" s="225"/>
    </row>
    <row r="307" spans="1:26" ht="15.75" customHeight="1">
      <c r="A307" s="224"/>
      <c r="B307" s="225"/>
      <c r="C307" s="225"/>
      <c r="D307" s="225"/>
      <c r="E307" s="225"/>
      <c r="F307" s="225"/>
      <c r="G307" s="225"/>
      <c r="H307" s="225"/>
      <c r="I307" s="225"/>
      <c r="J307" s="225"/>
      <c r="K307" s="225"/>
      <c r="L307" s="224"/>
      <c r="M307" s="225"/>
      <c r="N307" s="225"/>
      <c r="O307" s="225"/>
      <c r="P307" s="225"/>
      <c r="Q307" s="225"/>
      <c r="R307" s="225"/>
      <c r="S307" s="225"/>
      <c r="T307" s="225"/>
      <c r="U307" s="225"/>
      <c r="V307" s="225"/>
      <c r="W307" s="225"/>
      <c r="X307" s="225"/>
      <c r="Y307" s="225"/>
      <c r="Z307" s="225"/>
    </row>
    <row r="308" spans="1:26" ht="15.75" customHeight="1">
      <c r="A308" s="224"/>
      <c r="B308" s="225"/>
      <c r="C308" s="225"/>
      <c r="D308" s="225"/>
      <c r="E308" s="225"/>
      <c r="F308" s="225"/>
      <c r="G308" s="225"/>
      <c r="H308" s="225"/>
      <c r="I308" s="225"/>
      <c r="J308" s="225"/>
      <c r="K308" s="225"/>
      <c r="L308" s="224"/>
      <c r="M308" s="225"/>
      <c r="N308" s="225"/>
      <c r="O308" s="225"/>
      <c r="P308" s="225"/>
      <c r="Q308" s="225"/>
      <c r="R308" s="225"/>
      <c r="S308" s="225"/>
      <c r="T308" s="225"/>
      <c r="U308" s="225"/>
      <c r="V308" s="225"/>
      <c r="W308" s="225"/>
      <c r="X308" s="225"/>
      <c r="Y308" s="225"/>
      <c r="Z308" s="225"/>
    </row>
    <row r="309" spans="1:26" ht="15.75" customHeight="1">
      <c r="A309" s="224"/>
      <c r="B309" s="225"/>
      <c r="C309" s="225"/>
      <c r="D309" s="225"/>
      <c r="E309" s="225"/>
      <c r="F309" s="225"/>
      <c r="G309" s="225"/>
      <c r="H309" s="225"/>
      <c r="I309" s="225"/>
      <c r="J309" s="225"/>
      <c r="K309" s="225"/>
      <c r="L309" s="224"/>
      <c r="M309" s="225"/>
      <c r="N309" s="225"/>
      <c r="O309" s="225"/>
      <c r="P309" s="225"/>
      <c r="Q309" s="225"/>
      <c r="R309" s="225"/>
      <c r="S309" s="225"/>
      <c r="T309" s="225"/>
      <c r="U309" s="225"/>
      <c r="V309" s="225"/>
      <c r="W309" s="225"/>
      <c r="X309" s="225"/>
      <c r="Y309" s="225"/>
      <c r="Z309" s="225"/>
    </row>
    <row r="310" spans="1:26" ht="15.75" customHeight="1">
      <c r="A310" s="224"/>
      <c r="B310" s="225"/>
      <c r="C310" s="225"/>
      <c r="D310" s="225"/>
      <c r="E310" s="225"/>
      <c r="F310" s="225"/>
      <c r="G310" s="225"/>
      <c r="H310" s="225"/>
      <c r="I310" s="225"/>
      <c r="J310" s="225"/>
      <c r="K310" s="225"/>
      <c r="L310" s="224"/>
      <c r="M310" s="225"/>
      <c r="N310" s="225"/>
      <c r="O310" s="225"/>
      <c r="P310" s="225"/>
      <c r="Q310" s="225"/>
      <c r="R310" s="225"/>
      <c r="S310" s="225"/>
      <c r="T310" s="225"/>
      <c r="U310" s="225"/>
      <c r="V310" s="225"/>
      <c r="W310" s="225"/>
      <c r="X310" s="225"/>
      <c r="Y310" s="225"/>
      <c r="Z310" s="225"/>
    </row>
    <row r="311" spans="1:26" ht="15.75" customHeight="1">
      <c r="A311" s="224"/>
      <c r="B311" s="225"/>
      <c r="C311" s="225"/>
      <c r="D311" s="225"/>
      <c r="E311" s="225"/>
      <c r="F311" s="225"/>
      <c r="G311" s="225"/>
      <c r="H311" s="225"/>
      <c r="I311" s="225"/>
      <c r="J311" s="225"/>
      <c r="K311" s="225"/>
      <c r="L311" s="224"/>
      <c r="M311" s="225"/>
      <c r="N311" s="225"/>
      <c r="O311" s="225"/>
      <c r="P311" s="225"/>
      <c r="Q311" s="225"/>
      <c r="R311" s="225"/>
      <c r="S311" s="225"/>
      <c r="T311" s="225"/>
      <c r="U311" s="225"/>
      <c r="V311" s="225"/>
      <c r="W311" s="225"/>
      <c r="X311" s="225"/>
      <c r="Y311" s="225"/>
      <c r="Z311" s="225"/>
    </row>
    <row r="312" spans="1:26" ht="15.75" customHeight="1">
      <c r="A312" s="224"/>
      <c r="B312" s="225"/>
      <c r="C312" s="225"/>
      <c r="D312" s="225"/>
      <c r="E312" s="225"/>
      <c r="F312" s="225"/>
      <c r="G312" s="225"/>
      <c r="H312" s="225"/>
      <c r="I312" s="225"/>
      <c r="J312" s="225"/>
      <c r="K312" s="225"/>
      <c r="L312" s="224"/>
      <c r="M312" s="225"/>
      <c r="N312" s="225"/>
      <c r="O312" s="225"/>
      <c r="P312" s="225"/>
      <c r="Q312" s="225"/>
      <c r="R312" s="225"/>
      <c r="S312" s="225"/>
      <c r="T312" s="225"/>
      <c r="U312" s="225"/>
      <c r="V312" s="225"/>
      <c r="W312" s="225"/>
      <c r="X312" s="225"/>
      <c r="Y312" s="225"/>
      <c r="Z312" s="225"/>
    </row>
    <row r="313" spans="1:26" ht="15.75" customHeight="1">
      <c r="A313" s="224"/>
      <c r="B313" s="225"/>
      <c r="C313" s="225"/>
      <c r="D313" s="225"/>
      <c r="E313" s="225"/>
      <c r="F313" s="225"/>
      <c r="G313" s="225"/>
      <c r="H313" s="225"/>
      <c r="I313" s="225"/>
      <c r="J313" s="225"/>
      <c r="K313" s="225"/>
      <c r="L313" s="224"/>
      <c r="M313" s="225"/>
      <c r="N313" s="225"/>
      <c r="O313" s="225"/>
      <c r="P313" s="225"/>
      <c r="Q313" s="225"/>
      <c r="R313" s="225"/>
      <c r="S313" s="225"/>
      <c r="T313" s="225"/>
      <c r="U313" s="225"/>
      <c r="V313" s="225"/>
      <c r="W313" s="225"/>
      <c r="X313" s="225"/>
      <c r="Y313" s="225"/>
      <c r="Z313" s="225"/>
    </row>
    <row r="314" spans="1:26" ht="15.75" customHeight="1">
      <c r="A314" s="224"/>
      <c r="B314" s="225"/>
      <c r="C314" s="225"/>
      <c r="D314" s="225"/>
      <c r="E314" s="225"/>
      <c r="F314" s="225"/>
      <c r="G314" s="225"/>
      <c r="H314" s="225"/>
      <c r="I314" s="225"/>
      <c r="J314" s="225"/>
      <c r="K314" s="225"/>
      <c r="L314" s="224"/>
      <c r="M314" s="225"/>
      <c r="N314" s="225"/>
      <c r="O314" s="225"/>
      <c r="P314" s="225"/>
      <c r="Q314" s="225"/>
      <c r="R314" s="225"/>
      <c r="S314" s="225"/>
      <c r="T314" s="225"/>
      <c r="U314" s="225"/>
      <c r="V314" s="225"/>
      <c r="W314" s="225"/>
      <c r="X314" s="225"/>
      <c r="Y314" s="225"/>
      <c r="Z314" s="225"/>
    </row>
    <row r="315" spans="1:26" ht="15.75" customHeight="1">
      <c r="A315" s="224"/>
      <c r="B315" s="225"/>
      <c r="C315" s="225"/>
      <c r="D315" s="225"/>
      <c r="E315" s="225"/>
      <c r="F315" s="225"/>
      <c r="G315" s="225"/>
      <c r="H315" s="225"/>
      <c r="I315" s="225"/>
      <c r="J315" s="225"/>
      <c r="K315" s="225"/>
      <c r="L315" s="224"/>
      <c r="M315" s="225"/>
      <c r="N315" s="225"/>
      <c r="O315" s="225"/>
      <c r="P315" s="225"/>
      <c r="Q315" s="225"/>
      <c r="R315" s="225"/>
      <c r="S315" s="225"/>
      <c r="T315" s="225"/>
      <c r="U315" s="225"/>
      <c r="V315" s="225"/>
      <c r="W315" s="225"/>
      <c r="X315" s="225"/>
      <c r="Y315" s="225"/>
      <c r="Z315" s="225"/>
    </row>
    <row r="316" spans="1:26" ht="15.75" customHeight="1">
      <c r="A316" s="224"/>
      <c r="B316" s="225"/>
      <c r="C316" s="225"/>
      <c r="D316" s="225"/>
      <c r="E316" s="225"/>
      <c r="F316" s="225"/>
      <c r="G316" s="225"/>
      <c r="H316" s="225"/>
      <c r="I316" s="225"/>
      <c r="J316" s="225"/>
      <c r="K316" s="225"/>
      <c r="L316" s="224"/>
      <c r="M316" s="225"/>
      <c r="N316" s="225"/>
      <c r="O316" s="225"/>
      <c r="P316" s="225"/>
      <c r="Q316" s="225"/>
      <c r="R316" s="225"/>
      <c r="S316" s="225"/>
      <c r="T316" s="225"/>
      <c r="U316" s="225"/>
      <c r="V316" s="225"/>
      <c r="W316" s="225"/>
      <c r="X316" s="225"/>
      <c r="Y316" s="225"/>
      <c r="Z316" s="225"/>
    </row>
    <row r="317" spans="1:26" ht="15.75" customHeight="1">
      <c r="A317" s="224"/>
      <c r="B317" s="225"/>
      <c r="C317" s="225"/>
      <c r="D317" s="225"/>
      <c r="E317" s="225"/>
      <c r="F317" s="225"/>
      <c r="G317" s="225"/>
      <c r="H317" s="225"/>
      <c r="I317" s="225"/>
      <c r="J317" s="225"/>
      <c r="K317" s="225"/>
      <c r="L317" s="224"/>
      <c r="M317" s="225"/>
      <c r="N317" s="225"/>
      <c r="O317" s="225"/>
      <c r="P317" s="225"/>
      <c r="Q317" s="225"/>
      <c r="R317" s="225"/>
      <c r="S317" s="225"/>
      <c r="T317" s="225"/>
      <c r="U317" s="225"/>
      <c r="V317" s="225"/>
      <c r="W317" s="225"/>
      <c r="X317" s="225"/>
      <c r="Y317" s="225"/>
      <c r="Z317" s="225"/>
    </row>
    <row r="318" spans="1:26" ht="15.75" customHeight="1">
      <c r="A318" s="224"/>
      <c r="B318" s="225"/>
      <c r="C318" s="225"/>
      <c r="D318" s="225"/>
      <c r="E318" s="225"/>
      <c r="F318" s="225"/>
      <c r="G318" s="225"/>
      <c r="H318" s="225"/>
      <c r="I318" s="225"/>
      <c r="J318" s="225"/>
      <c r="K318" s="225"/>
      <c r="L318" s="224"/>
      <c r="M318" s="225"/>
      <c r="N318" s="225"/>
      <c r="O318" s="225"/>
      <c r="P318" s="225"/>
      <c r="Q318" s="225"/>
      <c r="R318" s="225"/>
      <c r="S318" s="225"/>
      <c r="T318" s="225"/>
      <c r="U318" s="225"/>
      <c r="V318" s="225"/>
      <c r="W318" s="225"/>
      <c r="X318" s="225"/>
      <c r="Y318" s="225"/>
      <c r="Z318" s="225"/>
    </row>
    <row r="319" spans="1:26" ht="15.75" customHeight="1">
      <c r="A319" s="224"/>
      <c r="B319" s="225"/>
      <c r="C319" s="225"/>
      <c r="D319" s="225"/>
      <c r="E319" s="225"/>
      <c r="F319" s="225"/>
      <c r="G319" s="225"/>
      <c r="H319" s="225"/>
      <c r="I319" s="225"/>
      <c r="J319" s="225"/>
      <c r="K319" s="225"/>
      <c r="L319" s="224"/>
      <c r="M319" s="225"/>
      <c r="N319" s="225"/>
      <c r="O319" s="225"/>
      <c r="P319" s="225"/>
      <c r="Q319" s="225"/>
      <c r="R319" s="225"/>
      <c r="S319" s="225"/>
      <c r="T319" s="225"/>
      <c r="U319" s="225"/>
      <c r="V319" s="225"/>
      <c r="W319" s="225"/>
      <c r="X319" s="225"/>
      <c r="Y319" s="225"/>
      <c r="Z319" s="225"/>
    </row>
    <row r="320" spans="1:26" ht="15.75" customHeight="1">
      <c r="A320" s="224"/>
      <c r="B320" s="225"/>
      <c r="C320" s="225"/>
      <c r="D320" s="225"/>
      <c r="E320" s="225"/>
      <c r="F320" s="225"/>
      <c r="G320" s="225"/>
      <c r="H320" s="225"/>
      <c r="I320" s="225"/>
      <c r="J320" s="225"/>
      <c r="K320" s="225"/>
      <c r="L320" s="224"/>
      <c r="M320" s="225"/>
      <c r="N320" s="225"/>
      <c r="O320" s="225"/>
      <c r="P320" s="225"/>
      <c r="Q320" s="225"/>
      <c r="R320" s="225"/>
      <c r="S320" s="225"/>
      <c r="T320" s="225"/>
      <c r="U320" s="225"/>
      <c r="V320" s="225"/>
      <c r="W320" s="225"/>
      <c r="X320" s="225"/>
      <c r="Y320" s="225"/>
      <c r="Z320" s="225"/>
    </row>
    <row r="321" spans="1:26" ht="15.75" customHeight="1">
      <c r="A321" s="224"/>
      <c r="B321" s="225"/>
      <c r="C321" s="225"/>
      <c r="D321" s="225"/>
      <c r="E321" s="225"/>
      <c r="F321" s="225"/>
      <c r="G321" s="225"/>
      <c r="H321" s="225"/>
      <c r="I321" s="225"/>
      <c r="J321" s="225"/>
      <c r="K321" s="225"/>
      <c r="L321" s="224"/>
      <c r="M321" s="225"/>
      <c r="N321" s="225"/>
      <c r="O321" s="225"/>
      <c r="P321" s="225"/>
      <c r="Q321" s="225"/>
      <c r="R321" s="225"/>
      <c r="S321" s="225"/>
      <c r="T321" s="225"/>
      <c r="U321" s="225"/>
      <c r="V321" s="225"/>
      <c r="W321" s="225"/>
      <c r="X321" s="225"/>
      <c r="Y321" s="225"/>
      <c r="Z321" s="225"/>
    </row>
    <row r="322" spans="1:26" ht="15.75" customHeight="1">
      <c r="A322" s="224"/>
      <c r="B322" s="225"/>
      <c r="C322" s="225"/>
      <c r="D322" s="225"/>
      <c r="E322" s="225"/>
      <c r="F322" s="225"/>
      <c r="G322" s="225"/>
      <c r="H322" s="225"/>
      <c r="I322" s="225"/>
      <c r="J322" s="225"/>
      <c r="K322" s="225"/>
      <c r="L322" s="224"/>
      <c r="M322" s="225"/>
      <c r="N322" s="225"/>
      <c r="O322" s="225"/>
      <c r="P322" s="225"/>
      <c r="Q322" s="225"/>
      <c r="R322" s="225"/>
      <c r="S322" s="225"/>
      <c r="T322" s="225"/>
      <c r="U322" s="225"/>
      <c r="V322" s="225"/>
      <c r="W322" s="225"/>
      <c r="X322" s="225"/>
      <c r="Y322" s="225"/>
      <c r="Z322" s="225"/>
    </row>
    <row r="323" spans="1:26" ht="15.75" customHeight="1">
      <c r="A323" s="224"/>
      <c r="B323" s="225"/>
      <c r="C323" s="225"/>
      <c r="D323" s="225"/>
      <c r="E323" s="225"/>
      <c r="F323" s="225"/>
      <c r="G323" s="225"/>
      <c r="H323" s="225"/>
      <c r="I323" s="225"/>
      <c r="J323" s="225"/>
      <c r="K323" s="225"/>
      <c r="L323" s="224"/>
      <c r="M323" s="225"/>
      <c r="N323" s="225"/>
      <c r="O323" s="225"/>
      <c r="P323" s="225"/>
      <c r="Q323" s="225"/>
      <c r="R323" s="225"/>
      <c r="S323" s="225"/>
      <c r="T323" s="225"/>
      <c r="U323" s="225"/>
      <c r="V323" s="225"/>
      <c r="W323" s="225"/>
      <c r="X323" s="225"/>
      <c r="Y323" s="225"/>
      <c r="Z323" s="225"/>
    </row>
    <row r="324" spans="1:26" ht="15.75" customHeight="1">
      <c r="A324" s="224"/>
      <c r="B324" s="225"/>
      <c r="C324" s="225"/>
      <c r="D324" s="225"/>
      <c r="E324" s="225"/>
      <c r="F324" s="225"/>
      <c r="G324" s="225"/>
      <c r="H324" s="225"/>
      <c r="I324" s="225"/>
      <c r="J324" s="225"/>
      <c r="K324" s="225"/>
      <c r="L324" s="224"/>
      <c r="M324" s="225"/>
      <c r="N324" s="225"/>
      <c r="O324" s="225"/>
      <c r="P324" s="225"/>
      <c r="Q324" s="225"/>
      <c r="R324" s="225"/>
      <c r="S324" s="225"/>
      <c r="T324" s="225"/>
      <c r="U324" s="225"/>
      <c r="V324" s="225"/>
      <c r="W324" s="225"/>
      <c r="X324" s="225"/>
      <c r="Y324" s="225"/>
      <c r="Z324" s="225"/>
    </row>
    <row r="325" spans="1:26" ht="15.75" customHeight="1">
      <c r="A325" s="224"/>
      <c r="B325" s="225"/>
      <c r="C325" s="225"/>
      <c r="D325" s="225"/>
      <c r="E325" s="225"/>
      <c r="F325" s="225"/>
      <c r="G325" s="225"/>
      <c r="H325" s="225"/>
      <c r="I325" s="225"/>
      <c r="J325" s="225"/>
      <c r="K325" s="225"/>
      <c r="L325" s="224"/>
      <c r="M325" s="225"/>
      <c r="N325" s="225"/>
      <c r="O325" s="225"/>
      <c r="P325" s="225"/>
      <c r="Q325" s="225"/>
      <c r="R325" s="225"/>
      <c r="S325" s="225"/>
      <c r="T325" s="225"/>
      <c r="U325" s="225"/>
      <c r="V325" s="225"/>
      <c r="W325" s="225"/>
      <c r="X325" s="225"/>
      <c r="Y325" s="225"/>
      <c r="Z325" s="225"/>
    </row>
    <row r="326" spans="1:26" ht="15.75" customHeight="1">
      <c r="A326" s="224"/>
      <c r="B326" s="225"/>
      <c r="C326" s="225"/>
      <c r="D326" s="225"/>
      <c r="E326" s="225"/>
      <c r="F326" s="225"/>
      <c r="G326" s="225"/>
      <c r="H326" s="225"/>
      <c r="I326" s="225"/>
      <c r="J326" s="225"/>
      <c r="K326" s="225"/>
      <c r="L326" s="224"/>
      <c r="M326" s="225"/>
      <c r="N326" s="225"/>
      <c r="O326" s="225"/>
      <c r="P326" s="225"/>
      <c r="Q326" s="225"/>
      <c r="R326" s="225"/>
      <c r="S326" s="225"/>
      <c r="T326" s="225"/>
      <c r="U326" s="225"/>
      <c r="V326" s="225"/>
      <c r="W326" s="225"/>
      <c r="X326" s="225"/>
      <c r="Y326" s="225"/>
      <c r="Z326" s="225"/>
    </row>
    <row r="327" spans="1:26" ht="15.75" customHeight="1">
      <c r="A327" s="224"/>
      <c r="B327" s="225"/>
      <c r="C327" s="225"/>
      <c r="D327" s="225"/>
      <c r="E327" s="225"/>
      <c r="F327" s="225"/>
      <c r="G327" s="225"/>
      <c r="H327" s="225"/>
      <c r="I327" s="225"/>
      <c r="J327" s="225"/>
      <c r="K327" s="225"/>
      <c r="L327" s="224"/>
      <c r="M327" s="225"/>
      <c r="N327" s="225"/>
      <c r="O327" s="225"/>
      <c r="P327" s="225"/>
      <c r="Q327" s="225"/>
      <c r="R327" s="225"/>
      <c r="S327" s="225"/>
      <c r="T327" s="225"/>
      <c r="U327" s="225"/>
      <c r="V327" s="225"/>
      <c r="W327" s="225"/>
      <c r="X327" s="225"/>
      <c r="Y327" s="225"/>
      <c r="Z327" s="225"/>
    </row>
    <row r="328" spans="1:26" ht="15.75" customHeight="1">
      <c r="A328" s="224"/>
      <c r="B328" s="225"/>
      <c r="C328" s="225"/>
      <c r="D328" s="225"/>
      <c r="E328" s="225"/>
      <c r="F328" s="225"/>
      <c r="G328" s="225"/>
      <c r="H328" s="225"/>
      <c r="I328" s="225"/>
      <c r="J328" s="225"/>
      <c r="K328" s="225"/>
      <c r="L328" s="224"/>
      <c r="M328" s="225"/>
      <c r="N328" s="225"/>
      <c r="O328" s="225"/>
      <c r="P328" s="225"/>
      <c r="Q328" s="225"/>
      <c r="R328" s="225"/>
      <c r="S328" s="225"/>
      <c r="T328" s="225"/>
      <c r="U328" s="225"/>
      <c r="V328" s="225"/>
      <c r="W328" s="225"/>
      <c r="X328" s="225"/>
      <c r="Y328" s="225"/>
      <c r="Z328" s="225"/>
    </row>
    <row r="329" spans="1:26" ht="15.75" customHeight="1">
      <c r="A329" s="224"/>
      <c r="B329" s="225"/>
      <c r="C329" s="225"/>
      <c r="D329" s="225"/>
      <c r="E329" s="225"/>
      <c r="F329" s="225"/>
      <c r="G329" s="225"/>
      <c r="H329" s="225"/>
      <c r="I329" s="225"/>
      <c r="J329" s="225"/>
      <c r="K329" s="225"/>
      <c r="L329" s="224"/>
      <c r="M329" s="225"/>
      <c r="N329" s="225"/>
      <c r="O329" s="225"/>
      <c r="P329" s="225"/>
      <c r="Q329" s="225"/>
      <c r="R329" s="225"/>
      <c r="S329" s="225"/>
      <c r="T329" s="225"/>
      <c r="U329" s="225"/>
      <c r="V329" s="225"/>
      <c r="W329" s="225"/>
      <c r="X329" s="225"/>
      <c r="Y329" s="225"/>
      <c r="Z329" s="225"/>
    </row>
    <row r="330" spans="1:26" ht="15.75" customHeight="1">
      <c r="A330" s="224"/>
      <c r="B330" s="225"/>
      <c r="C330" s="225"/>
      <c r="D330" s="225"/>
      <c r="E330" s="225"/>
      <c r="F330" s="225"/>
      <c r="G330" s="225"/>
      <c r="H330" s="225"/>
      <c r="I330" s="225"/>
      <c r="J330" s="225"/>
      <c r="K330" s="225"/>
      <c r="L330" s="224"/>
      <c r="M330" s="225"/>
      <c r="N330" s="225"/>
      <c r="O330" s="225"/>
      <c r="P330" s="225"/>
      <c r="Q330" s="225"/>
      <c r="R330" s="225"/>
      <c r="S330" s="225"/>
      <c r="T330" s="225"/>
      <c r="U330" s="225"/>
      <c r="V330" s="225"/>
      <c r="W330" s="225"/>
      <c r="X330" s="225"/>
      <c r="Y330" s="225"/>
      <c r="Z330" s="225"/>
    </row>
    <row r="331" spans="1:26" ht="15.75" customHeight="1">
      <c r="A331" s="224"/>
      <c r="B331" s="225"/>
      <c r="C331" s="225"/>
      <c r="D331" s="225"/>
      <c r="E331" s="225"/>
      <c r="F331" s="225"/>
      <c r="G331" s="225"/>
      <c r="H331" s="225"/>
      <c r="I331" s="225"/>
      <c r="J331" s="225"/>
      <c r="K331" s="225"/>
      <c r="L331" s="224"/>
      <c r="M331" s="225"/>
      <c r="N331" s="225"/>
      <c r="O331" s="225"/>
      <c r="P331" s="225"/>
      <c r="Q331" s="225"/>
      <c r="R331" s="225"/>
      <c r="S331" s="225"/>
      <c r="T331" s="225"/>
      <c r="U331" s="225"/>
      <c r="V331" s="225"/>
      <c r="W331" s="225"/>
      <c r="X331" s="225"/>
      <c r="Y331" s="225"/>
      <c r="Z331" s="225"/>
    </row>
    <row r="332" spans="1:26" ht="15.75" customHeight="1">
      <c r="A332" s="224"/>
      <c r="B332" s="225"/>
      <c r="C332" s="225"/>
      <c r="D332" s="225"/>
      <c r="E332" s="225"/>
      <c r="F332" s="225"/>
      <c r="G332" s="225"/>
      <c r="H332" s="225"/>
      <c r="I332" s="225"/>
      <c r="J332" s="225"/>
      <c r="K332" s="225"/>
      <c r="L332" s="224"/>
      <c r="M332" s="225"/>
      <c r="N332" s="225"/>
      <c r="O332" s="225"/>
      <c r="P332" s="225"/>
      <c r="Q332" s="225"/>
      <c r="R332" s="225"/>
      <c r="S332" s="225"/>
      <c r="T332" s="225"/>
      <c r="U332" s="225"/>
      <c r="V332" s="225"/>
      <c r="W332" s="225"/>
      <c r="X332" s="225"/>
      <c r="Y332" s="225"/>
      <c r="Z332" s="225"/>
    </row>
    <row r="333" spans="1:26" ht="15.75" customHeight="1">
      <c r="A333" s="224"/>
      <c r="B333" s="225"/>
      <c r="C333" s="225"/>
      <c r="D333" s="225"/>
      <c r="E333" s="225"/>
      <c r="F333" s="225"/>
      <c r="G333" s="225"/>
      <c r="H333" s="225"/>
      <c r="I333" s="225"/>
      <c r="J333" s="225"/>
      <c r="K333" s="225"/>
      <c r="L333" s="224"/>
      <c r="M333" s="225"/>
      <c r="N333" s="225"/>
      <c r="O333" s="225"/>
      <c r="P333" s="225"/>
      <c r="Q333" s="225"/>
      <c r="R333" s="225"/>
      <c r="S333" s="225"/>
      <c r="T333" s="225"/>
      <c r="U333" s="225"/>
      <c r="V333" s="225"/>
      <c r="W333" s="225"/>
      <c r="X333" s="225"/>
      <c r="Y333" s="225"/>
      <c r="Z333" s="225"/>
    </row>
    <row r="334" spans="1:26" ht="15.75" customHeight="1">
      <c r="A334" s="224"/>
      <c r="B334" s="225"/>
      <c r="C334" s="225"/>
      <c r="D334" s="225"/>
      <c r="E334" s="225"/>
      <c r="F334" s="225"/>
      <c r="G334" s="225"/>
      <c r="H334" s="225"/>
      <c r="I334" s="225"/>
      <c r="J334" s="225"/>
      <c r="K334" s="225"/>
      <c r="L334" s="224"/>
      <c r="M334" s="225"/>
      <c r="N334" s="225"/>
      <c r="O334" s="225"/>
      <c r="P334" s="225"/>
      <c r="Q334" s="225"/>
      <c r="R334" s="225"/>
      <c r="S334" s="225"/>
      <c r="T334" s="225"/>
      <c r="U334" s="225"/>
      <c r="V334" s="225"/>
      <c r="W334" s="225"/>
      <c r="X334" s="225"/>
      <c r="Y334" s="225"/>
      <c r="Z334" s="225"/>
    </row>
    <row r="335" spans="1:26" ht="15.75" customHeight="1">
      <c r="A335" s="224"/>
      <c r="B335" s="225"/>
      <c r="C335" s="225"/>
      <c r="D335" s="225"/>
      <c r="E335" s="225"/>
      <c r="F335" s="225"/>
      <c r="G335" s="225"/>
      <c r="H335" s="225"/>
      <c r="I335" s="225"/>
      <c r="J335" s="225"/>
      <c r="K335" s="225"/>
      <c r="L335" s="224"/>
      <c r="M335" s="225"/>
      <c r="N335" s="225"/>
      <c r="O335" s="225"/>
      <c r="P335" s="225"/>
      <c r="Q335" s="225"/>
      <c r="R335" s="225"/>
      <c r="S335" s="225"/>
      <c r="T335" s="225"/>
      <c r="U335" s="225"/>
      <c r="V335" s="225"/>
      <c r="W335" s="225"/>
      <c r="X335" s="225"/>
      <c r="Y335" s="225"/>
      <c r="Z335" s="225"/>
    </row>
    <row r="336" spans="1:26" ht="15.75" customHeight="1">
      <c r="A336" s="224"/>
      <c r="B336" s="225"/>
      <c r="C336" s="225"/>
      <c r="D336" s="225"/>
      <c r="E336" s="225"/>
      <c r="F336" s="225"/>
      <c r="G336" s="225"/>
      <c r="H336" s="225"/>
      <c r="I336" s="225"/>
      <c r="J336" s="225"/>
      <c r="K336" s="225"/>
      <c r="L336" s="224"/>
      <c r="M336" s="225"/>
      <c r="N336" s="225"/>
      <c r="O336" s="225"/>
      <c r="P336" s="225"/>
      <c r="Q336" s="225"/>
      <c r="R336" s="225"/>
      <c r="S336" s="225"/>
      <c r="T336" s="225"/>
      <c r="U336" s="225"/>
      <c r="V336" s="225"/>
      <c r="W336" s="225"/>
      <c r="X336" s="225"/>
      <c r="Y336" s="225"/>
      <c r="Z336" s="225"/>
    </row>
    <row r="337" spans="1:26" ht="15.75" customHeight="1">
      <c r="A337" s="224"/>
      <c r="B337" s="225"/>
      <c r="C337" s="225"/>
      <c r="D337" s="225"/>
      <c r="E337" s="225"/>
      <c r="F337" s="225"/>
      <c r="G337" s="225"/>
      <c r="H337" s="225"/>
      <c r="I337" s="225"/>
      <c r="J337" s="225"/>
      <c r="K337" s="225"/>
      <c r="L337" s="224"/>
      <c r="M337" s="225"/>
      <c r="N337" s="225"/>
      <c r="O337" s="225"/>
      <c r="P337" s="225"/>
      <c r="Q337" s="225"/>
      <c r="R337" s="225"/>
      <c r="S337" s="225"/>
      <c r="T337" s="225"/>
      <c r="U337" s="225"/>
      <c r="V337" s="225"/>
      <c r="W337" s="225"/>
      <c r="X337" s="225"/>
      <c r="Y337" s="225"/>
      <c r="Z337" s="225"/>
    </row>
    <row r="338" spans="1:26" ht="15.75" customHeight="1">
      <c r="A338" s="224"/>
      <c r="B338" s="225"/>
      <c r="C338" s="225"/>
      <c r="D338" s="225"/>
      <c r="E338" s="225"/>
      <c r="F338" s="225"/>
      <c r="G338" s="225"/>
      <c r="H338" s="225"/>
      <c r="I338" s="225"/>
      <c r="J338" s="225"/>
      <c r="K338" s="225"/>
      <c r="L338" s="224"/>
      <c r="M338" s="225"/>
      <c r="N338" s="225"/>
      <c r="O338" s="225"/>
      <c r="P338" s="225"/>
      <c r="Q338" s="225"/>
      <c r="R338" s="225"/>
      <c r="S338" s="225"/>
      <c r="T338" s="225"/>
      <c r="U338" s="225"/>
      <c r="V338" s="225"/>
      <c r="W338" s="225"/>
      <c r="X338" s="225"/>
      <c r="Y338" s="225"/>
      <c r="Z338" s="225"/>
    </row>
    <row r="339" spans="1:26" ht="15.75" customHeight="1">
      <c r="A339" s="224"/>
      <c r="B339" s="225"/>
      <c r="C339" s="225"/>
      <c r="D339" s="225"/>
      <c r="E339" s="225"/>
      <c r="F339" s="225"/>
      <c r="G339" s="225"/>
      <c r="H339" s="225"/>
      <c r="I339" s="225"/>
      <c r="J339" s="225"/>
      <c r="K339" s="225"/>
      <c r="L339" s="224"/>
      <c r="M339" s="225"/>
      <c r="N339" s="225"/>
      <c r="O339" s="225"/>
      <c r="P339" s="225"/>
      <c r="Q339" s="225"/>
      <c r="R339" s="225"/>
      <c r="S339" s="225"/>
      <c r="T339" s="225"/>
      <c r="U339" s="225"/>
      <c r="V339" s="225"/>
      <c r="W339" s="225"/>
      <c r="X339" s="225"/>
      <c r="Y339" s="225"/>
      <c r="Z339" s="225"/>
    </row>
    <row r="340" spans="1:26" ht="15.75" customHeight="1">
      <c r="A340" s="224"/>
      <c r="B340" s="225"/>
      <c r="C340" s="225"/>
      <c r="D340" s="225"/>
      <c r="E340" s="225"/>
      <c r="F340" s="225"/>
      <c r="G340" s="225"/>
      <c r="H340" s="225"/>
      <c r="I340" s="225"/>
      <c r="J340" s="225"/>
      <c r="K340" s="225"/>
      <c r="L340" s="224"/>
      <c r="M340" s="225"/>
      <c r="N340" s="225"/>
      <c r="O340" s="225"/>
      <c r="P340" s="225"/>
      <c r="Q340" s="225"/>
      <c r="R340" s="225"/>
      <c r="S340" s="225"/>
      <c r="T340" s="225"/>
      <c r="U340" s="225"/>
      <c r="V340" s="225"/>
      <c r="W340" s="225"/>
      <c r="X340" s="225"/>
      <c r="Y340" s="225"/>
      <c r="Z340" s="225"/>
    </row>
    <row r="341" spans="1:26" ht="15.75" customHeight="1">
      <c r="A341" s="224"/>
      <c r="B341" s="225"/>
      <c r="C341" s="225"/>
      <c r="D341" s="225"/>
      <c r="E341" s="225"/>
      <c r="F341" s="225"/>
      <c r="G341" s="225"/>
      <c r="H341" s="225"/>
      <c r="I341" s="225"/>
      <c r="J341" s="225"/>
      <c r="K341" s="225"/>
      <c r="L341" s="224"/>
      <c r="M341" s="225"/>
      <c r="N341" s="225"/>
      <c r="O341" s="225"/>
      <c r="P341" s="225"/>
      <c r="Q341" s="225"/>
      <c r="R341" s="225"/>
      <c r="S341" s="225"/>
      <c r="T341" s="225"/>
      <c r="U341" s="225"/>
      <c r="V341" s="225"/>
      <c r="W341" s="225"/>
      <c r="X341" s="225"/>
      <c r="Y341" s="225"/>
      <c r="Z341" s="225"/>
    </row>
    <row r="342" spans="1:26" ht="15.75" customHeight="1">
      <c r="A342" s="224"/>
      <c r="B342" s="225"/>
      <c r="C342" s="225"/>
      <c r="D342" s="225"/>
      <c r="E342" s="225"/>
      <c r="F342" s="225"/>
      <c r="G342" s="225"/>
      <c r="H342" s="225"/>
      <c r="I342" s="225"/>
      <c r="J342" s="225"/>
      <c r="K342" s="225"/>
      <c r="L342" s="224"/>
      <c r="M342" s="225"/>
      <c r="N342" s="225"/>
      <c r="O342" s="225"/>
      <c r="P342" s="225"/>
      <c r="Q342" s="225"/>
      <c r="R342" s="225"/>
      <c r="S342" s="225"/>
      <c r="T342" s="225"/>
      <c r="U342" s="225"/>
      <c r="V342" s="225"/>
      <c r="W342" s="225"/>
      <c r="X342" s="225"/>
      <c r="Y342" s="225"/>
      <c r="Z342" s="225"/>
    </row>
    <row r="343" spans="1:26" ht="15.75" customHeight="1">
      <c r="A343" s="224"/>
      <c r="B343" s="225"/>
      <c r="C343" s="225"/>
      <c r="D343" s="225"/>
      <c r="E343" s="225"/>
      <c r="F343" s="225"/>
      <c r="G343" s="225"/>
      <c r="H343" s="225"/>
      <c r="I343" s="225"/>
      <c r="J343" s="225"/>
      <c r="K343" s="225"/>
      <c r="L343" s="224"/>
      <c r="M343" s="225"/>
      <c r="N343" s="225"/>
      <c r="O343" s="225"/>
      <c r="P343" s="225"/>
      <c r="Q343" s="225"/>
      <c r="R343" s="225"/>
      <c r="S343" s="225"/>
      <c r="T343" s="225"/>
      <c r="U343" s="225"/>
      <c r="V343" s="225"/>
      <c r="W343" s="225"/>
      <c r="X343" s="225"/>
      <c r="Y343" s="225"/>
      <c r="Z343" s="225"/>
    </row>
    <row r="344" spans="1:26" ht="15.75" customHeight="1">
      <c r="A344" s="224"/>
      <c r="B344" s="225"/>
      <c r="C344" s="225"/>
      <c r="D344" s="225"/>
      <c r="E344" s="225"/>
      <c r="F344" s="225"/>
      <c r="G344" s="225"/>
      <c r="H344" s="225"/>
      <c r="I344" s="225"/>
      <c r="J344" s="225"/>
      <c r="K344" s="225"/>
      <c r="L344" s="224"/>
      <c r="M344" s="225"/>
      <c r="N344" s="225"/>
      <c r="O344" s="225"/>
      <c r="P344" s="225"/>
      <c r="Q344" s="225"/>
      <c r="R344" s="225"/>
      <c r="S344" s="225"/>
      <c r="T344" s="225"/>
      <c r="U344" s="225"/>
      <c r="V344" s="225"/>
      <c r="W344" s="225"/>
      <c r="X344" s="225"/>
      <c r="Y344" s="225"/>
      <c r="Z344" s="225"/>
    </row>
    <row r="345" spans="1:26" ht="15.75" customHeight="1">
      <c r="A345" s="224"/>
      <c r="B345" s="225"/>
      <c r="C345" s="225"/>
      <c r="D345" s="225"/>
      <c r="E345" s="225"/>
      <c r="F345" s="225"/>
      <c r="G345" s="225"/>
      <c r="H345" s="225"/>
      <c r="I345" s="225"/>
      <c r="J345" s="225"/>
      <c r="K345" s="225"/>
      <c r="L345" s="224"/>
      <c r="M345" s="225"/>
      <c r="N345" s="225"/>
      <c r="O345" s="225"/>
      <c r="P345" s="225"/>
      <c r="Q345" s="225"/>
      <c r="R345" s="225"/>
      <c r="S345" s="225"/>
      <c r="T345" s="225"/>
      <c r="U345" s="225"/>
      <c r="V345" s="225"/>
      <c r="W345" s="225"/>
      <c r="X345" s="225"/>
      <c r="Y345" s="225"/>
      <c r="Z345" s="225"/>
    </row>
    <row r="346" spans="1:26" ht="15.75" customHeight="1">
      <c r="A346" s="224"/>
      <c r="B346" s="225"/>
      <c r="C346" s="225"/>
      <c r="D346" s="225"/>
      <c r="E346" s="225"/>
      <c r="F346" s="225"/>
      <c r="G346" s="225"/>
      <c r="H346" s="225"/>
      <c r="I346" s="225"/>
      <c r="J346" s="225"/>
      <c r="K346" s="225"/>
      <c r="L346" s="224"/>
      <c r="M346" s="225"/>
      <c r="N346" s="225"/>
      <c r="O346" s="225"/>
      <c r="P346" s="225"/>
      <c r="Q346" s="225"/>
      <c r="R346" s="225"/>
      <c r="S346" s="225"/>
      <c r="T346" s="225"/>
      <c r="U346" s="225"/>
      <c r="V346" s="225"/>
      <c r="W346" s="225"/>
      <c r="X346" s="225"/>
      <c r="Y346" s="225"/>
      <c r="Z346" s="225"/>
    </row>
    <row r="347" spans="1:26" ht="15.75" customHeight="1">
      <c r="A347" s="224"/>
      <c r="B347" s="225"/>
      <c r="C347" s="225"/>
      <c r="D347" s="225"/>
      <c r="E347" s="225"/>
      <c r="F347" s="225"/>
      <c r="G347" s="225"/>
      <c r="H347" s="225"/>
      <c r="I347" s="225"/>
      <c r="J347" s="225"/>
      <c r="K347" s="225"/>
      <c r="L347" s="224"/>
      <c r="M347" s="225"/>
      <c r="N347" s="225"/>
      <c r="O347" s="225"/>
      <c r="P347" s="225"/>
      <c r="Q347" s="225"/>
      <c r="R347" s="225"/>
      <c r="S347" s="225"/>
      <c r="T347" s="225"/>
      <c r="U347" s="225"/>
      <c r="V347" s="225"/>
      <c r="W347" s="225"/>
      <c r="X347" s="225"/>
      <c r="Y347" s="225"/>
      <c r="Z347" s="225"/>
    </row>
    <row r="348" spans="1:26" ht="15.75" customHeight="1">
      <c r="A348" s="224"/>
      <c r="B348" s="225"/>
      <c r="C348" s="225"/>
      <c r="D348" s="225"/>
      <c r="E348" s="225"/>
      <c r="F348" s="225"/>
      <c r="G348" s="225"/>
      <c r="H348" s="225"/>
      <c r="I348" s="225"/>
      <c r="J348" s="225"/>
      <c r="K348" s="225"/>
      <c r="L348" s="224"/>
      <c r="M348" s="225"/>
      <c r="N348" s="225"/>
      <c r="O348" s="225"/>
      <c r="P348" s="225"/>
      <c r="Q348" s="225"/>
      <c r="R348" s="225"/>
      <c r="S348" s="225"/>
      <c r="T348" s="225"/>
      <c r="U348" s="225"/>
      <c r="V348" s="225"/>
      <c r="W348" s="225"/>
      <c r="X348" s="225"/>
      <c r="Y348" s="225"/>
      <c r="Z348" s="225"/>
    </row>
    <row r="349" spans="1:26" ht="15.75" customHeight="1">
      <c r="A349" s="224"/>
      <c r="B349" s="225"/>
      <c r="C349" s="225"/>
      <c r="D349" s="225"/>
      <c r="E349" s="225"/>
      <c r="F349" s="225"/>
      <c r="G349" s="225"/>
      <c r="H349" s="225"/>
      <c r="I349" s="225"/>
      <c r="J349" s="225"/>
      <c r="K349" s="225"/>
      <c r="L349" s="224"/>
      <c r="M349" s="225"/>
      <c r="N349" s="225"/>
      <c r="O349" s="225"/>
      <c r="P349" s="225"/>
      <c r="Q349" s="225"/>
      <c r="R349" s="225"/>
      <c r="S349" s="225"/>
      <c r="T349" s="225"/>
      <c r="U349" s="225"/>
      <c r="V349" s="225"/>
      <c r="W349" s="225"/>
      <c r="X349" s="225"/>
      <c r="Y349" s="225"/>
      <c r="Z349" s="225"/>
    </row>
    <row r="350" spans="1:26" ht="15.75" customHeight="1">
      <c r="A350" s="224"/>
      <c r="B350" s="225"/>
      <c r="C350" s="225"/>
      <c r="D350" s="225"/>
      <c r="E350" s="225"/>
      <c r="F350" s="225"/>
      <c r="G350" s="225"/>
      <c r="H350" s="225"/>
      <c r="I350" s="225"/>
      <c r="J350" s="225"/>
      <c r="K350" s="225"/>
      <c r="L350" s="224"/>
      <c r="M350" s="225"/>
      <c r="N350" s="225"/>
      <c r="O350" s="225"/>
      <c r="P350" s="225"/>
      <c r="Q350" s="225"/>
      <c r="R350" s="225"/>
      <c r="S350" s="225"/>
      <c r="T350" s="225"/>
      <c r="U350" s="225"/>
      <c r="V350" s="225"/>
      <c r="W350" s="225"/>
      <c r="X350" s="225"/>
      <c r="Y350" s="225"/>
      <c r="Z350" s="225"/>
    </row>
    <row r="351" spans="1:26" ht="15.75" customHeight="1">
      <c r="A351" s="224"/>
      <c r="B351" s="225"/>
      <c r="C351" s="225"/>
      <c r="D351" s="225"/>
      <c r="E351" s="225"/>
      <c r="F351" s="225"/>
      <c r="G351" s="225"/>
      <c r="H351" s="225"/>
      <c r="I351" s="225"/>
      <c r="J351" s="225"/>
      <c r="K351" s="225"/>
      <c r="L351" s="224"/>
      <c r="M351" s="225"/>
      <c r="N351" s="225"/>
      <c r="O351" s="225"/>
      <c r="P351" s="225"/>
      <c r="Q351" s="225"/>
      <c r="R351" s="225"/>
      <c r="S351" s="225"/>
      <c r="T351" s="225"/>
      <c r="U351" s="225"/>
      <c r="V351" s="225"/>
      <c r="W351" s="225"/>
      <c r="X351" s="225"/>
      <c r="Y351" s="225"/>
      <c r="Z351" s="225"/>
    </row>
    <row r="352" spans="1:26" ht="15.75" customHeight="1">
      <c r="A352" s="224"/>
      <c r="B352" s="225"/>
      <c r="C352" s="225"/>
      <c r="D352" s="225"/>
      <c r="E352" s="225"/>
      <c r="F352" s="225"/>
      <c r="G352" s="225"/>
      <c r="H352" s="225"/>
      <c r="I352" s="225"/>
      <c r="J352" s="225"/>
      <c r="K352" s="225"/>
      <c r="L352" s="224"/>
      <c r="M352" s="225"/>
      <c r="N352" s="225"/>
      <c r="O352" s="225"/>
      <c r="P352" s="225"/>
      <c r="Q352" s="225"/>
      <c r="R352" s="225"/>
      <c r="S352" s="225"/>
      <c r="T352" s="225"/>
      <c r="U352" s="225"/>
      <c r="V352" s="225"/>
      <c r="W352" s="225"/>
      <c r="X352" s="225"/>
      <c r="Y352" s="225"/>
      <c r="Z352" s="225"/>
    </row>
    <row r="353" spans="1:26" ht="15.75" customHeight="1">
      <c r="A353" s="224"/>
      <c r="B353" s="225"/>
      <c r="C353" s="225"/>
      <c r="D353" s="225"/>
      <c r="E353" s="225"/>
      <c r="F353" s="225"/>
      <c r="G353" s="225"/>
      <c r="H353" s="225"/>
      <c r="I353" s="225"/>
      <c r="J353" s="225"/>
      <c r="K353" s="225"/>
      <c r="L353" s="224"/>
      <c r="M353" s="225"/>
      <c r="N353" s="225"/>
      <c r="O353" s="225"/>
      <c r="P353" s="225"/>
      <c r="Q353" s="225"/>
      <c r="R353" s="225"/>
      <c r="S353" s="225"/>
      <c r="T353" s="225"/>
      <c r="U353" s="225"/>
      <c r="V353" s="225"/>
      <c r="W353" s="225"/>
      <c r="X353" s="225"/>
      <c r="Y353" s="225"/>
      <c r="Z353" s="225"/>
    </row>
    <row r="354" spans="1:26" ht="15.75" customHeight="1">
      <c r="A354" s="224"/>
      <c r="B354" s="225"/>
      <c r="C354" s="225"/>
      <c r="D354" s="225"/>
      <c r="E354" s="225"/>
      <c r="F354" s="225"/>
      <c r="G354" s="225"/>
      <c r="H354" s="225"/>
      <c r="I354" s="225"/>
      <c r="J354" s="225"/>
      <c r="K354" s="225"/>
      <c r="L354" s="224"/>
      <c r="M354" s="225"/>
      <c r="N354" s="225"/>
      <c r="O354" s="225"/>
      <c r="P354" s="225"/>
      <c r="Q354" s="225"/>
      <c r="R354" s="225"/>
      <c r="S354" s="225"/>
      <c r="T354" s="225"/>
      <c r="U354" s="225"/>
      <c r="V354" s="225"/>
      <c r="W354" s="225"/>
      <c r="X354" s="225"/>
      <c r="Y354" s="225"/>
      <c r="Z354" s="225"/>
    </row>
    <row r="355" spans="1:26" ht="15.75" customHeight="1">
      <c r="A355" s="224"/>
      <c r="B355" s="225"/>
      <c r="C355" s="225"/>
      <c r="D355" s="225"/>
      <c r="E355" s="225"/>
      <c r="F355" s="225"/>
      <c r="G355" s="225"/>
      <c r="H355" s="225"/>
      <c r="I355" s="225"/>
      <c r="J355" s="225"/>
      <c r="K355" s="225"/>
      <c r="L355" s="224"/>
      <c r="M355" s="225"/>
      <c r="N355" s="225"/>
      <c r="O355" s="225"/>
      <c r="P355" s="225"/>
      <c r="Q355" s="225"/>
      <c r="R355" s="225"/>
      <c r="S355" s="225"/>
      <c r="T355" s="225"/>
      <c r="U355" s="225"/>
      <c r="V355" s="225"/>
      <c r="W355" s="225"/>
      <c r="X355" s="225"/>
      <c r="Y355" s="225"/>
      <c r="Z355" s="225"/>
    </row>
    <row r="356" spans="1:26" ht="15.75" customHeight="1">
      <c r="A356" s="224"/>
      <c r="B356" s="225"/>
      <c r="C356" s="225"/>
      <c r="D356" s="225"/>
      <c r="E356" s="225"/>
      <c r="F356" s="225"/>
      <c r="G356" s="225"/>
      <c r="H356" s="225"/>
      <c r="I356" s="225"/>
      <c r="J356" s="225"/>
      <c r="K356" s="225"/>
      <c r="L356" s="224"/>
      <c r="M356" s="225"/>
      <c r="N356" s="225"/>
      <c r="O356" s="225"/>
      <c r="P356" s="225"/>
      <c r="Q356" s="225"/>
      <c r="R356" s="225"/>
      <c r="S356" s="225"/>
      <c r="T356" s="225"/>
      <c r="U356" s="225"/>
      <c r="V356" s="225"/>
      <c r="W356" s="225"/>
      <c r="X356" s="225"/>
      <c r="Y356" s="225"/>
      <c r="Z356" s="225"/>
    </row>
    <row r="357" spans="1:26" ht="15.75" customHeight="1">
      <c r="A357" s="224"/>
      <c r="B357" s="225"/>
      <c r="C357" s="225"/>
      <c r="D357" s="225"/>
      <c r="E357" s="225"/>
      <c r="F357" s="225"/>
      <c r="G357" s="225"/>
      <c r="H357" s="225"/>
      <c r="I357" s="225"/>
      <c r="J357" s="225"/>
      <c r="K357" s="225"/>
      <c r="L357" s="224"/>
      <c r="M357" s="225"/>
      <c r="N357" s="225"/>
      <c r="O357" s="225"/>
      <c r="P357" s="225"/>
      <c r="Q357" s="225"/>
      <c r="R357" s="225"/>
      <c r="S357" s="225"/>
      <c r="T357" s="225"/>
      <c r="U357" s="225"/>
      <c r="V357" s="225"/>
      <c r="W357" s="225"/>
      <c r="X357" s="225"/>
      <c r="Y357" s="225"/>
      <c r="Z357" s="225"/>
    </row>
    <row r="358" spans="1:26" ht="15.75" customHeight="1">
      <c r="A358" s="224"/>
      <c r="B358" s="225"/>
      <c r="C358" s="225"/>
      <c r="D358" s="225"/>
      <c r="E358" s="225"/>
      <c r="F358" s="225"/>
      <c r="G358" s="225"/>
      <c r="H358" s="225"/>
      <c r="I358" s="225"/>
      <c r="J358" s="225"/>
      <c r="K358" s="225"/>
      <c r="L358" s="224"/>
      <c r="M358" s="225"/>
      <c r="N358" s="225"/>
      <c r="O358" s="225"/>
      <c r="P358" s="225"/>
      <c r="Q358" s="225"/>
      <c r="R358" s="225"/>
      <c r="S358" s="225"/>
      <c r="T358" s="225"/>
      <c r="U358" s="225"/>
      <c r="V358" s="225"/>
      <c r="W358" s="225"/>
      <c r="X358" s="225"/>
      <c r="Y358" s="225"/>
      <c r="Z358" s="225"/>
    </row>
    <row r="359" spans="1:26" ht="15.75" customHeight="1">
      <c r="A359" s="224"/>
      <c r="B359" s="225"/>
      <c r="C359" s="225"/>
      <c r="D359" s="225"/>
      <c r="E359" s="225"/>
      <c r="F359" s="225"/>
      <c r="G359" s="225"/>
      <c r="H359" s="225"/>
      <c r="I359" s="225"/>
      <c r="J359" s="225"/>
      <c r="K359" s="225"/>
      <c r="L359" s="224"/>
      <c r="M359" s="225"/>
      <c r="N359" s="225"/>
      <c r="O359" s="225"/>
      <c r="P359" s="225"/>
      <c r="Q359" s="225"/>
      <c r="R359" s="225"/>
      <c r="S359" s="225"/>
      <c r="T359" s="225"/>
      <c r="U359" s="225"/>
      <c r="V359" s="225"/>
      <c r="W359" s="225"/>
      <c r="X359" s="225"/>
      <c r="Y359" s="225"/>
      <c r="Z359" s="225"/>
    </row>
    <row r="360" spans="1:26" ht="15.75" customHeight="1">
      <c r="A360" s="224"/>
      <c r="B360" s="225"/>
      <c r="C360" s="225"/>
      <c r="D360" s="225"/>
      <c r="E360" s="225"/>
      <c r="F360" s="225"/>
      <c r="G360" s="225"/>
      <c r="H360" s="225"/>
      <c r="I360" s="225"/>
      <c r="J360" s="225"/>
      <c r="K360" s="225"/>
      <c r="L360" s="224"/>
      <c r="M360" s="225"/>
      <c r="N360" s="225"/>
      <c r="O360" s="225"/>
      <c r="P360" s="225"/>
      <c r="Q360" s="225"/>
      <c r="R360" s="225"/>
      <c r="S360" s="225"/>
      <c r="T360" s="225"/>
      <c r="U360" s="225"/>
      <c r="V360" s="225"/>
      <c r="W360" s="225"/>
      <c r="X360" s="225"/>
      <c r="Y360" s="225"/>
      <c r="Z360" s="225"/>
    </row>
    <row r="361" spans="1:26" ht="15.75" customHeight="1">
      <c r="A361" s="224"/>
      <c r="B361" s="225"/>
      <c r="C361" s="225"/>
      <c r="D361" s="225"/>
      <c r="E361" s="225"/>
      <c r="F361" s="225"/>
      <c r="G361" s="225"/>
      <c r="H361" s="225"/>
      <c r="I361" s="225"/>
      <c r="J361" s="225"/>
      <c r="K361" s="225"/>
      <c r="L361" s="224"/>
      <c r="M361" s="225"/>
      <c r="N361" s="225"/>
      <c r="O361" s="225"/>
      <c r="P361" s="225"/>
      <c r="Q361" s="225"/>
      <c r="R361" s="225"/>
      <c r="S361" s="225"/>
      <c r="T361" s="225"/>
      <c r="U361" s="225"/>
      <c r="V361" s="225"/>
      <c r="W361" s="225"/>
      <c r="X361" s="225"/>
      <c r="Y361" s="225"/>
      <c r="Z361" s="225"/>
    </row>
    <row r="362" spans="1:26" ht="15.75" customHeight="1">
      <c r="A362" s="224"/>
      <c r="B362" s="225"/>
      <c r="C362" s="225"/>
      <c r="D362" s="225"/>
      <c r="E362" s="225"/>
      <c r="F362" s="225"/>
      <c r="G362" s="225"/>
      <c r="H362" s="225"/>
      <c r="I362" s="225"/>
      <c r="J362" s="225"/>
      <c r="K362" s="225"/>
      <c r="L362" s="224"/>
      <c r="M362" s="225"/>
      <c r="N362" s="225"/>
      <c r="O362" s="225"/>
      <c r="P362" s="225"/>
      <c r="Q362" s="225"/>
      <c r="R362" s="225"/>
      <c r="S362" s="225"/>
      <c r="T362" s="225"/>
      <c r="U362" s="225"/>
      <c r="V362" s="225"/>
      <c r="W362" s="225"/>
      <c r="X362" s="225"/>
      <c r="Y362" s="225"/>
      <c r="Z362" s="225"/>
    </row>
    <row r="363" spans="1:26" ht="15.75" customHeight="1">
      <c r="A363" s="224"/>
      <c r="B363" s="225"/>
      <c r="C363" s="225"/>
      <c r="D363" s="225"/>
      <c r="E363" s="225"/>
      <c r="F363" s="225"/>
      <c r="G363" s="225"/>
      <c r="H363" s="225"/>
      <c r="I363" s="225"/>
      <c r="J363" s="225"/>
      <c r="K363" s="225"/>
      <c r="L363" s="224"/>
      <c r="M363" s="225"/>
      <c r="N363" s="225"/>
      <c r="O363" s="225"/>
      <c r="P363" s="225"/>
      <c r="Q363" s="225"/>
      <c r="R363" s="225"/>
      <c r="S363" s="225"/>
      <c r="T363" s="225"/>
      <c r="U363" s="225"/>
      <c r="V363" s="225"/>
      <c r="W363" s="225"/>
      <c r="X363" s="225"/>
      <c r="Y363" s="225"/>
      <c r="Z363" s="225"/>
    </row>
    <row r="364" spans="1:26" ht="15.75" customHeight="1">
      <c r="A364" s="224"/>
      <c r="B364" s="225"/>
      <c r="C364" s="225"/>
      <c r="D364" s="225"/>
      <c r="E364" s="225"/>
      <c r="F364" s="225"/>
      <c r="G364" s="225"/>
      <c r="H364" s="225"/>
      <c r="I364" s="225"/>
      <c r="J364" s="225"/>
      <c r="K364" s="225"/>
      <c r="L364" s="224"/>
      <c r="M364" s="225"/>
      <c r="N364" s="225"/>
      <c r="O364" s="225"/>
      <c r="P364" s="225"/>
      <c r="Q364" s="225"/>
      <c r="R364" s="225"/>
      <c r="S364" s="225"/>
      <c r="T364" s="225"/>
      <c r="U364" s="225"/>
      <c r="V364" s="225"/>
      <c r="W364" s="225"/>
      <c r="X364" s="225"/>
      <c r="Y364" s="225"/>
      <c r="Z364" s="225"/>
    </row>
    <row r="365" spans="1:26" ht="15.75" customHeight="1">
      <c r="A365" s="224"/>
      <c r="B365" s="225"/>
      <c r="C365" s="225"/>
      <c r="D365" s="225"/>
      <c r="E365" s="225"/>
      <c r="F365" s="225"/>
      <c r="G365" s="225"/>
      <c r="H365" s="225"/>
      <c r="I365" s="225"/>
      <c r="J365" s="225"/>
      <c r="K365" s="225"/>
      <c r="L365" s="224"/>
      <c r="M365" s="225"/>
      <c r="N365" s="225"/>
      <c r="O365" s="225"/>
      <c r="P365" s="225"/>
      <c r="Q365" s="225"/>
      <c r="R365" s="225"/>
      <c r="S365" s="225"/>
      <c r="T365" s="225"/>
      <c r="U365" s="225"/>
      <c r="V365" s="225"/>
      <c r="W365" s="225"/>
      <c r="X365" s="225"/>
      <c r="Y365" s="225"/>
      <c r="Z365" s="225"/>
    </row>
    <row r="366" spans="1:26" ht="15.75" customHeight="1">
      <c r="A366" s="224"/>
      <c r="B366" s="225"/>
      <c r="C366" s="225"/>
      <c r="D366" s="225"/>
      <c r="E366" s="225"/>
      <c r="F366" s="225"/>
      <c r="G366" s="225"/>
      <c r="H366" s="225"/>
      <c r="I366" s="225"/>
      <c r="J366" s="225"/>
      <c r="K366" s="225"/>
      <c r="L366" s="224"/>
      <c r="M366" s="225"/>
      <c r="N366" s="225"/>
      <c r="O366" s="225"/>
      <c r="P366" s="225"/>
      <c r="Q366" s="225"/>
      <c r="R366" s="225"/>
      <c r="S366" s="225"/>
      <c r="T366" s="225"/>
      <c r="U366" s="225"/>
      <c r="V366" s="225"/>
      <c r="W366" s="225"/>
      <c r="X366" s="225"/>
      <c r="Y366" s="225"/>
      <c r="Z366" s="225"/>
    </row>
    <row r="367" spans="1:26" ht="15.75" customHeight="1">
      <c r="A367" s="224"/>
      <c r="B367" s="225"/>
      <c r="C367" s="225"/>
      <c r="D367" s="225"/>
      <c r="E367" s="225"/>
      <c r="F367" s="225"/>
      <c r="G367" s="225"/>
      <c r="H367" s="225"/>
      <c r="I367" s="225"/>
      <c r="J367" s="225"/>
      <c r="K367" s="225"/>
      <c r="L367" s="224"/>
      <c r="M367" s="225"/>
      <c r="N367" s="225"/>
      <c r="O367" s="225"/>
      <c r="P367" s="225"/>
      <c r="Q367" s="225"/>
      <c r="R367" s="225"/>
      <c r="S367" s="225"/>
      <c r="T367" s="225"/>
      <c r="U367" s="225"/>
      <c r="V367" s="225"/>
      <c r="W367" s="225"/>
      <c r="X367" s="225"/>
      <c r="Y367" s="225"/>
      <c r="Z367" s="225"/>
    </row>
    <row r="368" spans="1:26" ht="15.75" customHeight="1">
      <c r="A368" s="224"/>
      <c r="B368" s="225"/>
      <c r="C368" s="225"/>
      <c r="D368" s="225"/>
      <c r="E368" s="225"/>
      <c r="F368" s="225"/>
      <c r="G368" s="225"/>
      <c r="H368" s="225"/>
      <c r="I368" s="225"/>
      <c r="J368" s="225"/>
      <c r="K368" s="225"/>
      <c r="L368" s="224"/>
      <c r="M368" s="225"/>
      <c r="N368" s="225"/>
      <c r="O368" s="225"/>
      <c r="P368" s="225"/>
      <c r="Q368" s="225"/>
      <c r="R368" s="225"/>
      <c r="S368" s="225"/>
      <c r="T368" s="225"/>
      <c r="U368" s="225"/>
      <c r="V368" s="225"/>
      <c r="W368" s="225"/>
      <c r="X368" s="225"/>
      <c r="Y368" s="225"/>
      <c r="Z368" s="225"/>
    </row>
    <row r="369" spans="1:26" ht="15.75" customHeight="1">
      <c r="A369" s="224"/>
      <c r="B369" s="225"/>
      <c r="C369" s="225"/>
      <c r="D369" s="225"/>
      <c r="E369" s="225"/>
      <c r="F369" s="225"/>
      <c r="G369" s="225"/>
      <c r="H369" s="225"/>
      <c r="I369" s="225"/>
      <c r="J369" s="225"/>
      <c r="K369" s="225"/>
      <c r="L369" s="224"/>
      <c r="M369" s="225"/>
      <c r="N369" s="225"/>
      <c r="O369" s="225"/>
      <c r="P369" s="225"/>
      <c r="Q369" s="225"/>
      <c r="R369" s="225"/>
      <c r="S369" s="225"/>
      <c r="T369" s="225"/>
      <c r="U369" s="225"/>
      <c r="V369" s="225"/>
      <c r="W369" s="225"/>
      <c r="X369" s="225"/>
      <c r="Y369" s="225"/>
      <c r="Z369" s="225"/>
    </row>
    <row r="370" spans="1:26" ht="15.75" customHeight="1">
      <c r="A370" s="224"/>
      <c r="B370" s="225"/>
      <c r="C370" s="225"/>
      <c r="D370" s="225"/>
      <c r="E370" s="225"/>
      <c r="F370" s="225"/>
      <c r="G370" s="225"/>
      <c r="H370" s="225"/>
      <c r="I370" s="225"/>
      <c r="J370" s="225"/>
      <c r="K370" s="225"/>
      <c r="L370" s="224"/>
      <c r="M370" s="225"/>
      <c r="N370" s="225"/>
      <c r="O370" s="225"/>
      <c r="P370" s="225"/>
      <c r="Q370" s="225"/>
      <c r="R370" s="225"/>
      <c r="S370" s="225"/>
      <c r="T370" s="225"/>
      <c r="U370" s="225"/>
      <c r="V370" s="225"/>
      <c r="W370" s="225"/>
      <c r="X370" s="225"/>
      <c r="Y370" s="225"/>
      <c r="Z370" s="225"/>
    </row>
    <row r="371" spans="1:26" ht="15.75" customHeight="1">
      <c r="A371" s="224"/>
      <c r="B371" s="225"/>
      <c r="C371" s="225"/>
      <c r="D371" s="225"/>
      <c r="E371" s="225"/>
      <c r="F371" s="225"/>
      <c r="G371" s="225"/>
      <c r="H371" s="225"/>
      <c r="I371" s="225"/>
      <c r="J371" s="225"/>
      <c r="K371" s="225"/>
      <c r="L371" s="224"/>
      <c r="M371" s="225"/>
      <c r="N371" s="225"/>
      <c r="O371" s="225"/>
      <c r="P371" s="225"/>
      <c r="Q371" s="225"/>
      <c r="R371" s="225"/>
      <c r="S371" s="225"/>
      <c r="T371" s="225"/>
      <c r="U371" s="225"/>
      <c r="V371" s="225"/>
      <c r="W371" s="225"/>
      <c r="X371" s="225"/>
      <c r="Y371" s="225"/>
      <c r="Z371" s="225"/>
    </row>
    <row r="372" spans="1:26" ht="15.75" customHeight="1">
      <c r="A372" s="224"/>
      <c r="B372" s="225"/>
      <c r="C372" s="225"/>
      <c r="D372" s="225"/>
      <c r="E372" s="225"/>
      <c r="F372" s="225"/>
      <c r="G372" s="225"/>
      <c r="H372" s="225"/>
      <c r="I372" s="225"/>
      <c r="J372" s="225"/>
      <c r="K372" s="225"/>
      <c r="L372" s="224"/>
      <c r="M372" s="225"/>
      <c r="N372" s="225"/>
      <c r="O372" s="225"/>
      <c r="P372" s="225"/>
      <c r="Q372" s="225"/>
      <c r="R372" s="225"/>
      <c r="S372" s="225"/>
      <c r="T372" s="225"/>
      <c r="U372" s="225"/>
      <c r="V372" s="225"/>
      <c r="W372" s="225"/>
      <c r="X372" s="225"/>
      <c r="Y372" s="225"/>
      <c r="Z372" s="225"/>
    </row>
    <row r="373" spans="1:26" ht="15.75" customHeight="1">
      <c r="A373" s="224"/>
      <c r="B373" s="225"/>
      <c r="C373" s="225"/>
      <c r="D373" s="225"/>
      <c r="E373" s="225"/>
      <c r="F373" s="225"/>
      <c r="G373" s="225"/>
      <c r="H373" s="225"/>
      <c r="I373" s="225"/>
      <c r="J373" s="225"/>
      <c r="K373" s="225"/>
      <c r="L373" s="224"/>
      <c r="M373" s="225"/>
      <c r="N373" s="225"/>
      <c r="O373" s="225"/>
      <c r="P373" s="225"/>
      <c r="Q373" s="225"/>
      <c r="R373" s="225"/>
      <c r="S373" s="225"/>
      <c r="T373" s="225"/>
      <c r="U373" s="225"/>
      <c r="V373" s="225"/>
      <c r="W373" s="225"/>
      <c r="X373" s="225"/>
      <c r="Y373" s="225"/>
      <c r="Z373" s="225"/>
    </row>
    <row r="374" spans="1:26" ht="15.75" customHeight="1">
      <c r="A374" s="224"/>
      <c r="B374" s="225"/>
      <c r="C374" s="225"/>
      <c r="D374" s="225"/>
      <c r="E374" s="225"/>
      <c r="F374" s="225"/>
      <c r="G374" s="225"/>
      <c r="H374" s="225"/>
      <c r="I374" s="225"/>
      <c r="J374" s="225"/>
      <c r="K374" s="225"/>
      <c r="L374" s="224"/>
      <c r="M374" s="225"/>
      <c r="N374" s="225"/>
      <c r="O374" s="225"/>
      <c r="P374" s="225"/>
      <c r="Q374" s="225"/>
      <c r="R374" s="225"/>
      <c r="S374" s="225"/>
      <c r="T374" s="225"/>
      <c r="U374" s="225"/>
      <c r="V374" s="225"/>
      <c r="W374" s="225"/>
      <c r="X374" s="225"/>
      <c r="Y374" s="225"/>
      <c r="Z374" s="225"/>
    </row>
    <row r="375" spans="1:26" ht="15.75" customHeight="1">
      <c r="A375" s="224"/>
      <c r="B375" s="225"/>
      <c r="C375" s="225"/>
      <c r="D375" s="225"/>
      <c r="E375" s="225"/>
      <c r="F375" s="225"/>
      <c r="G375" s="225"/>
      <c r="H375" s="225"/>
      <c r="I375" s="225"/>
      <c r="J375" s="225"/>
      <c r="K375" s="225"/>
      <c r="L375" s="224"/>
      <c r="M375" s="225"/>
      <c r="N375" s="225"/>
      <c r="O375" s="225"/>
      <c r="P375" s="225"/>
      <c r="Q375" s="225"/>
      <c r="R375" s="225"/>
      <c r="S375" s="225"/>
      <c r="T375" s="225"/>
      <c r="U375" s="225"/>
      <c r="V375" s="225"/>
      <c r="W375" s="225"/>
      <c r="X375" s="225"/>
      <c r="Y375" s="225"/>
      <c r="Z375" s="225"/>
    </row>
    <row r="376" spans="1:26" ht="15.75" customHeight="1">
      <c r="A376" s="224"/>
      <c r="B376" s="225"/>
      <c r="C376" s="225"/>
      <c r="D376" s="225"/>
      <c r="E376" s="225"/>
      <c r="F376" s="225"/>
      <c r="G376" s="225"/>
      <c r="H376" s="225"/>
      <c r="I376" s="225"/>
      <c r="J376" s="225"/>
      <c r="K376" s="225"/>
      <c r="L376" s="224"/>
      <c r="M376" s="225"/>
      <c r="N376" s="225"/>
      <c r="O376" s="225"/>
      <c r="P376" s="225"/>
      <c r="Q376" s="225"/>
      <c r="R376" s="225"/>
      <c r="S376" s="225"/>
      <c r="T376" s="225"/>
      <c r="U376" s="225"/>
      <c r="V376" s="225"/>
      <c r="W376" s="225"/>
      <c r="X376" s="225"/>
      <c r="Y376" s="225"/>
      <c r="Z376" s="225"/>
    </row>
    <row r="377" spans="1:26" ht="15.75" customHeight="1">
      <c r="A377" s="224"/>
      <c r="B377" s="225"/>
      <c r="C377" s="225"/>
      <c r="D377" s="225"/>
      <c r="E377" s="225"/>
      <c r="F377" s="225"/>
      <c r="G377" s="225"/>
      <c r="H377" s="225"/>
      <c r="I377" s="225"/>
      <c r="J377" s="225"/>
      <c r="K377" s="225"/>
      <c r="L377" s="224"/>
      <c r="M377" s="225"/>
      <c r="N377" s="225"/>
      <c r="O377" s="225"/>
      <c r="P377" s="225"/>
      <c r="Q377" s="225"/>
      <c r="R377" s="225"/>
      <c r="S377" s="225"/>
      <c r="T377" s="225"/>
      <c r="U377" s="225"/>
      <c r="V377" s="225"/>
      <c r="W377" s="225"/>
      <c r="X377" s="225"/>
      <c r="Y377" s="225"/>
      <c r="Z377" s="225"/>
    </row>
    <row r="378" spans="1:26" ht="15.75" customHeight="1">
      <c r="A378" s="224"/>
      <c r="B378" s="225"/>
      <c r="C378" s="225"/>
      <c r="D378" s="225"/>
      <c r="E378" s="225"/>
      <c r="F378" s="225"/>
      <c r="G378" s="225"/>
      <c r="H378" s="225"/>
      <c r="I378" s="225"/>
      <c r="J378" s="225"/>
      <c r="K378" s="225"/>
      <c r="L378" s="224"/>
      <c r="M378" s="225"/>
      <c r="N378" s="225"/>
      <c r="O378" s="225"/>
      <c r="P378" s="225"/>
      <c r="Q378" s="225"/>
      <c r="R378" s="225"/>
      <c r="S378" s="225"/>
      <c r="T378" s="225"/>
      <c r="U378" s="225"/>
      <c r="V378" s="225"/>
      <c r="W378" s="225"/>
      <c r="X378" s="225"/>
      <c r="Y378" s="225"/>
      <c r="Z378" s="225"/>
    </row>
    <row r="379" spans="1:26" ht="15.75" customHeight="1">
      <c r="A379" s="224"/>
      <c r="B379" s="225"/>
      <c r="C379" s="225"/>
      <c r="D379" s="225"/>
      <c r="E379" s="225"/>
      <c r="F379" s="225"/>
      <c r="G379" s="225"/>
      <c r="H379" s="225"/>
      <c r="I379" s="225"/>
      <c r="J379" s="225"/>
      <c r="K379" s="225"/>
      <c r="L379" s="224"/>
      <c r="M379" s="225"/>
      <c r="N379" s="225"/>
      <c r="O379" s="225"/>
      <c r="P379" s="225"/>
      <c r="Q379" s="225"/>
      <c r="R379" s="225"/>
      <c r="S379" s="225"/>
      <c r="T379" s="225"/>
      <c r="U379" s="225"/>
      <c r="V379" s="225"/>
      <c r="W379" s="225"/>
      <c r="X379" s="225"/>
      <c r="Y379" s="225"/>
      <c r="Z379" s="225"/>
    </row>
    <row r="380" spans="1:26" ht="15.75" customHeight="1">
      <c r="A380" s="224"/>
      <c r="B380" s="225"/>
      <c r="C380" s="225"/>
      <c r="D380" s="225"/>
      <c r="E380" s="225"/>
      <c r="F380" s="225"/>
      <c r="G380" s="225"/>
      <c r="H380" s="225"/>
      <c r="I380" s="225"/>
      <c r="J380" s="225"/>
      <c r="K380" s="225"/>
      <c r="L380" s="224"/>
      <c r="M380" s="225"/>
      <c r="N380" s="225"/>
      <c r="O380" s="225"/>
      <c r="P380" s="225"/>
      <c r="Q380" s="225"/>
      <c r="R380" s="225"/>
      <c r="S380" s="225"/>
      <c r="T380" s="225"/>
      <c r="U380" s="225"/>
      <c r="V380" s="225"/>
      <c r="W380" s="225"/>
      <c r="X380" s="225"/>
      <c r="Y380" s="225"/>
      <c r="Z380" s="225"/>
    </row>
    <row r="381" spans="1:26" ht="15.75" customHeight="1">
      <c r="A381" s="224"/>
      <c r="B381" s="225"/>
      <c r="C381" s="225"/>
      <c r="D381" s="225"/>
      <c r="E381" s="225"/>
      <c r="F381" s="225"/>
      <c r="G381" s="225"/>
      <c r="H381" s="225"/>
      <c r="I381" s="225"/>
      <c r="J381" s="225"/>
      <c r="K381" s="225"/>
      <c r="L381" s="224"/>
      <c r="M381" s="225"/>
      <c r="N381" s="225"/>
      <c r="O381" s="225"/>
      <c r="P381" s="225"/>
      <c r="Q381" s="225"/>
      <c r="R381" s="225"/>
      <c r="S381" s="225"/>
      <c r="T381" s="225"/>
      <c r="U381" s="225"/>
      <c r="V381" s="225"/>
      <c r="W381" s="225"/>
      <c r="X381" s="225"/>
      <c r="Y381" s="225"/>
      <c r="Z381" s="225"/>
    </row>
    <row r="382" spans="1:26" ht="15.75" customHeight="1">
      <c r="A382" s="224"/>
      <c r="B382" s="225"/>
      <c r="C382" s="225"/>
      <c r="D382" s="225"/>
      <c r="E382" s="225"/>
      <c r="F382" s="225"/>
      <c r="G382" s="225"/>
      <c r="H382" s="225"/>
      <c r="I382" s="225"/>
      <c r="J382" s="225"/>
      <c r="K382" s="225"/>
      <c r="L382" s="224"/>
      <c r="M382" s="225"/>
      <c r="N382" s="225"/>
      <c r="O382" s="225"/>
      <c r="P382" s="225"/>
      <c r="Q382" s="225"/>
      <c r="R382" s="225"/>
      <c r="S382" s="225"/>
      <c r="T382" s="225"/>
      <c r="U382" s="225"/>
      <c r="V382" s="225"/>
      <c r="W382" s="225"/>
      <c r="X382" s="225"/>
      <c r="Y382" s="225"/>
      <c r="Z382" s="225"/>
    </row>
    <row r="383" spans="1:26" ht="15.75" customHeight="1">
      <c r="A383" s="224"/>
      <c r="B383" s="225"/>
      <c r="C383" s="225"/>
      <c r="D383" s="225"/>
      <c r="E383" s="225"/>
      <c r="F383" s="225"/>
      <c r="G383" s="225"/>
      <c r="H383" s="225"/>
      <c r="I383" s="225"/>
      <c r="J383" s="225"/>
      <c r="K383" s="225"/>
      <c r="L383" s="224"/>
      <c r="M383" s="225"/>
      <c r="N383" s="225"/>
      <c r="O383" s="225"/>
      <c r="P383" s="225"/>
      <c r="Q383" s="225"/>
      <c r="R383" s="225"/>
      <c r="S383" s="225"/>
      <c r="T383" s="225"/>
      <c r="U383" s="225"/>
      <c r="V383" s="225"/>
      <c r="W383" s="225"/>
      <c r="X383" s="225"/>
      <c r="Y383" s="225"/>
      <c r="Z383" s="225"/>
    </row>
    <row r="384" spans="1:26" ht="15.75" customHeight="1">
      <c r="A384" s="224"/>
      <c r="B384" s="225"/>
      <c r="C384" s="225"/>
      <c r="D384" s="225"/>
      <c r="E384" s="225"/>
      <c r="F384" s="225"/>
      <c r="G384" s="225"/>
      <c r="H384" s="225"/>
      <c r="I384" s="225"/>
      <c r="J384" s="225"/>
      <c r="K384" s="225"/>
      <c r="L384" s="224"/>
      <c r="M384" s="225"/>
      <c r="N384" s="225"/>
      <c r="O384" s="225"/>
      <c r="P384" s="225"/>
      <c r="Q384" s="225"/>
      <c r="R384" s="225"/>
      <c r="S384" s="225"/>
      <c r="T384" s="225"/>
      <c r="U384" s="225"/>
      <c r="V384" s="225"/>
      <c r="W384" s="225"/>
      <c r="X384" s="225"/>
      <c r="Y384" s="225"/>
      <c r="Z384" s="225"/>
    </row>
    <row r="385" spans="1:26" ht="15.75" customHeight="1">
      <c r="A385" s="224"/>
      <c r="B385" s="225"/>
      <c r="C385" s="225"/>
      <c r="D385" s="225"/>
      <c r="E385" s="225"/>
      <c r="F385" s="225"/>
      <c r="G385" s="225"/>
      <c r="H385" s="225"/>
      <c r="I385" s="225"/>
      <c r="J385" s="225"/>
      <c r="K385" s="225"/>
      <c r="L385" s="224"/>
      <c r="M385" s="225"/>
      <c r="N385" s="225"/>
      <c r="O385" s="225"/>
      <c r="P385" s="225"/>
      <c r="Q385" s="225"/>
      <c r="R385" s="225"/>
      <c r="S385" s="225"/>
      <c r="T385" s="225"/>
      <c r="U385" s="225"/>
      <c r="V385" s="225"/>
      <c r="W385" s="225"/>
      <c r="X385" s="225"/>
      <c r="Y385" s="225"/>
      <c r="Z385" s="225"/>
    </row>
    <row r="386" spans="1:26" ht="15.75" customHeight="1">
      <c r="A386" s="224"/>
      <c r="B386" s="225"/>
      <c r="C386" s="225"/>
      <c r="D386" s="225"/>
      <c r="E386" s="225"/>
      <c r="F386" s="225"/>
      <c r="G386" s="225"/>
      <c r="H386" s="225"/>
      <c r="I386" s="225"/>
      <c r="J386" s="225"/>
      <c r="K386" s="225"/>
      <c r="L386" s="224"/>
      <c r="M386" s="225"/>
      <c r="N386" s="225"/>
      <c r="O386" s="225"/>
      <c r="P386" s="225"/>
      <c r="Q386" s="225"/>
      <c r="R386" s="225"/>
      <c r="S386" s="225"/>
      <c r="T386" s="225"/>
      <c r="U386" s="225"/>
      <c r="V386" s="225"/>
      <c r="W386" s="225"/>
      <c r="X386" s="225"/>
      <c r="Y386" s="225"/>
      <c r="Z386" s="225"/>
    </row>
    <row r="387" spans="1:26" ht="15.75" customHeight="1">
      <c r="A387" s="224"/>
      <c r="B387" s="225"/>
      <c r="C387" s="225"/>
      <c r="D387" s="225"/>
      <c r="E387" s="225"/>
      <c r="F387" s="225"/>
      <c r="G387" s="225"/>
      <c r="H387" s="225"/>
      <c r="I387" s="225"/>
      <c r="J387" s="225"/>
      <c r="K387" s="225"/>
      <c r="L387" s="224"/>
      <c r="M387" s="225"/>
      <c r="N387" s="225"/>
      <c r="O387" s="225"/>
      <c r="P387" s="225"/>
      <c r="Q387" s="225"/>
      <c r="R387" s="225"/>
      <c r="S387" s="225"/>
      <c r="T387" s="225"/>
      <c r="U387" s="225"/>
      <c r="V387" s="225"/>
      <c r="W387" s="225"/>
      <c r="X387" s="225"/>
      <c r="Y387" s="225"/>
      <c r="Z387" s="225"/>
    </row>
    <row r="388" spans="1:26" ht="15.75" customHeight="1">
      <c r="A388" s="224"/>
      <c r="B388" s="225"/>
      <c r="C388" s="225"/>
      <c r="D388" s="225"/>
      <c r="E388" s="225"/>
      <c r="F388" s="225"/>
      <c r="G388" s="225"/>
      <c r="H388" s="225"/>
      <c r="I388" s="225"/>
      <c r="J388" s="225"/>
      <c r="K388" s="225"/>
      <c r="L388" s="224"/>
      <c r="M388" s="225"/>
      <c r="N388" s="225"/>
      <c r="O388" s="225"/>
      <c r="P388" s="225"/>
      <c r="Q388" s="225"/>
      <c r="R388" s="225"/>
      <c r="S388" s="225"/>
      <c r="T388" s="225"/>
      <c r="U388" s="225"/>
      <c r="V388" s="225"/>
      <c r="W388" s="225"/>
      <c r="X388" s="225"/>
      <c r="Y388" s="225"/>
      <c r="Z388" s="225"/>
    </row>
    <row r="389" spans="1:26" ht="15.75" customHeight="1">
      <c r="A389" s="224"/>
      <c r="B389" s="225"/>
      <c r="C389" s="225"/>
      <c r="D389" s="225"/>
      <c r="E389" s="225"/>
      <c r="F389" s="225"/>
      <c r="G389" s="225"/>
      <c r="H389" s="225"/>
      <c r="I389" s="225"/>
      <c r="J389" s="225"/>
      <c r="K389" s="225"/>
      <c r="L389" s="224"/>
      <c r="M389" s="225"/>
      <c r="N389" s="225"/>
      <c r="O389" s="225"/>
      <c r="P389" s="225"/>
      <c r="Q389" s="225"/>
      <c r="R389" s="225"/>
      <c r="S389" s="225"/>
      <c r="T389" s="225"/>
      <c r="U389" s="225"/>
      <c r="V389" s="225"/>
      <c r="W389" s="225"/>
      <c r="X389" s="225"/>
      <c r="Y389" s="225"/>
      <c r="Z389" s="225"/>
    </row>
    <row r="390" spans="1:26" ht="15.75" customHeight="1">
      <c r="A390" s="224"/>
      <c r="B390" s="225"/>
      <c r="C390" s="225"/>
      <c r="D390" s="225"/>
      <c r="E390" s="225"/>
      <c r="F390" s="225"/>
      <c r="G390" s="225"/>
      <c r="H390" s="225"/>
      <c r="I390" s="225"/>
      <c r="J390" s="225"/>
      <c r="K390" s="225"/>
      <c r="L390" s="224"/>
      <c r="M390" s="225"/>
      <c r="N390" s="225"/>
      <c r="O390" s="225"/>
      <c r="P390" s="225"/>
      <c r="Q390" s="225"/>
      <c r="R390" s="225"/>
      <c r="S390" s="225"/>
      <c r="T390" s="225"/>
      <c r="U390" s="225"/>
      <c r="V390" s="225"/>
      <c r="W390" s="225"/>
      <c r="X390" s="225"/>
      <c r="Y390" s="225"/>
      <c r="Z390" s="225"/>
    </row>
    <row r="391" spans="1:26" ht="15.75" customHeight="1">
      <c r="A391" s="224"/>
      <c r="B391" s="225"/>
      <c r="C391" s="225"/>
      <c r="D391" s="225"/>
      <c r="E391" s="225"/>
      <c r="F391" s="225"/>
      <c r="G391" s="225"/>
      <c r="H391" s="225"/>
      <c r="I391" s="225"/>
      <c r="J391" s="225"/>
      <c r="K391" s="225"/>
      <c r="L391" s="224"/>
      <c r="M391" s="225"/>
      <c r="N391" s="225"/>
      <c r="O391" s="225"/>
      <c r="P391" s="225"/>
      <c r="Q391" s="225"/>
      <c r="R391" s="225"/>
      <c r="S391" s="225"/>
      <c r="T391" s="225"/>
      <c r="U391" s="225"/>
      <c r="V391" s="225"/>
      <c r="W391" s="225"/>
      <c r="X391" s="225"/>
      <c r="Y391" s="225"/>
      <c r="Z391" s="225"/>
    </row>
    <row r="392" spans="1:26" ht="15.75" customHeight="1">
      <c r="A392" s="224"/>
      <c r="B392" s="225"/>
      <c r="C392" s="225"/>
      <c r="D392" s="225"/>
      <c r="E392" s="225"/>
      <c r="F392" s="225"/>
      <c r="G392" s="225"/>
      <c r="H392" s="225"/>
      <c r="I392" s="225"/>
      <c r="J392" s="225"/>
      <c r="K392" s="225"/>
      <c r="L392" s="224"/>
      <c r="M392" s="225"/>
      <c r="N392" s="225"/>
      <c r="O392" s="225"/>
      <c r="P392" s="225"/>
      <c r="Q392" s="225"/>
      <c r="R392" s="225"/>
      <c r="S392" s="225"/>
      <c r="T392" s="225"/>
      <c r="U392" s="225"/>
      <c r="V392" s="225"/>
      <c r="W392" s="225"/>
      <c r="X392" s="225"/>
      <c r="Y392" s="225"/>
      <c r="Z392" s="225"/>
    </row>
    <row r="393" spans="1:26" ht="15.75" customHeight="1">
      <c r="A393" s="224"/>
      <c r="B393" s="225"/>
      <c r="C393" s="225"/>
      <c r="D393" s="225"/>
      <c r="E393" s="225"/>
      <c r="F393" s="225"/>
      <c r="G393" s="225"/>
      <c r="H393" s="225"/>
      <c r="I393" s="225"/>
      <c r="J393" s="225"/>
      <c r="K393" s="225"/>
      <c r="L393" s="224"/>
      <c r="M393" s="225"/>
      <c r="N393" s="225"/>
      <c r="O393" s="225"/>
      <c r="P393" s="225"/>
      <c r="Q393" s="225"/>
      <c r="R393" s="225"/>
      <c r="S393" s="225"/>
      <c r="T393" s="225"/>
      <c r="U393" s="225"/>
      <c r="V393" s="225"/>
      <c r="W393" s="225"/>
      <c r="X393" s="225"/>
      <c r="Y393" s="225"/>
      <c r="Z393" s="225"/>
    </row>
    <row r="394" spans="1:26" ht="15.75" customHeight="1">
      <c r="A394" s="224"/>
      <c r="B394" s="225"/>
      <c r="C394" s="225"/>
      <c r="D394" s="225"/>
      <c r="E394" s="225"/>
      <c r="F394" s="225"/>
      <c r="G394" s="225"/>
      <c r="H394" s="225"/>
      <c r="I394" s="225"/>
      <c r="J394" s="225"/>
      <c r="K394" s="225"/>
      <c r="L394" s="224"/>
      <c r="M394" s="225"/>
      <c r="N394" s="225"/>
      <c r="O394" s="225"/>
      <c r="P394" s="225"/>
      <c r="Q394" s="225"/>
      <c r="R394" s="225"/>
      <c r="S394" s="225"/>
      <c r="T394" s="225"/>
      <c r="U394" s="225"/>
      <c r="V394" s="225"/>
      <c r="W394" s="225"/>
      <c r="X394" s="225"/>
      <c r="Y394" s="225"/>
      <c r="Z394" s="225"/>
    </row>
    <row r="395" spans="1:26" ht="15.75" customHeight="1">
      <c r="A395" s="224"/>
      <c r="B395" s="225"/>
      <c r="C395" s="225"/>
      <c r="D395" s="225"/>
      <c r="E395" s="225"/>
      <c r="F395" s="225"/>
      <c r="G395" s="225"/>
      <c r="H395" s="225"/>
      <c r="I395" s="225"/>
      <c r="J395" s="225"/>
      <c r="K395" s="225"/>
      <c r="L395" s="224"/>
      <c r="M395" s="225"/>
      <c r="N395" s="225"/>
      <c r="O395" s="225"/>
      <c r="P395" s="225"/>
      <c r="Q395" s="225"/>
      <c r="R395" s="225"/>
      <c r="S395" s="225"/>
      <c r="T395" s="225"/>
      <c r="U395" s="225"/>
      <c r="V395" s="225"/>
      <c r="W395" s="225"/>
      <c r="X395" s="225"/>
      <c r="Y395" s="225"/>
      <c r="Z395" s="225"/>
    </row>
    <row r="396" spans="1:26" ht="15.75" customHeight="1">
      <c r="A396" s="224"/>
      <c r="B396" s="225"/>
      <c r="C396" s="225"/>
      <c r="D396" s="225"/>
      <c r="E396" s="225"/>
      <c r="F396" s="225"/>
      <c r="G396" s="225"/>
      <c r="H396" s="225"/>
      <c r="I396" s="225"/>
      <c r="J396" s="225"/>
      <c r="K396" s="225"/>
      <c r="L396" s="224"/>
      <c r="M396" s="225"/>
      <c r="N396" s="225"/>
      <c r="O396" s="225"/>
      <c r="P396" s="225"/>
      <c r="Q396" s="225"/>
      <c r="R396" s="225"/>
      <c r="S396" s="225"/>
      <c r="T396" s="225"/>
      <c r="U396" s="225"/>
      <c r="V396" s="225"/>
      <c r="W396" s="225"/>
      <c r="X396" s="225"/>
      <c r="Y396" s="225"/>
      <c r="Z396" s="225"/>
    </row>
    <row r="397" spans="1:26" ht="15.75" customHeight="1">
      <c r="A397" s="224"/>
      <c r="B397" s="225"/>
      <c r="C397" s="225"/>
      <c r="D397" s="225"/>
      <c r="E397" s="225"/>
      <c r="F397" s="225"/>
      <c r="G397" s="225"/>
      <c r="H397" s="225"/>
      <c r="I397" s="225"/>
      <c r="J397" s="225"/>
      <c r="K397" s="225"/>
      <c r="L397" s="224"/>
      <c r="M397" s="225"/>
      <c r="N397" s="225"/>
      <c r="O397" s="225"/>
      <c r="P397" s="225"/>
      <c r="Q397" s="225"/>
      <c r="R397" s="225"/>
      <c r="S397" s="225"/>
      <c r="T397" s="225"/>
      <c r="U397" s="225"/>
      <c r="V397" s="225"/>
      <c r="W397" s="225"/>
      <c r="X397" s="225"/>
      <c r="Y397" s="225"/>
      <c r="Z397" s="225"/>
    </row>
    <row r="398" spans="1:26" ht="15.75" customHeight="1">
      <c r="A398" s="224"/>
      <c r="B398" s="225"/>
      <c r="C398" s="225"/>
      <c r="D398" s="225"/>
      <c r="E398" s="225"/>
      <c r="F398" s="225"/>
      <c r="G398" s="225"/>
      <c r="H398" s="225"/>
      <c r="I398" s="225"/>
      <c r="J398" s="225"/>
      <c r="K398" s="225"/>
      <c r="L398" s="224"/>
      <c r="M398" s="225"/>
      <c r="N398" s="225"/>
      <c r="O398" s="225"/>
      <c r="P398" s="225"/>
      <c r="Q398" s="225"/>
      <c r="R398" s="225"/>
      <c r="S398" s="225"/>
      <c r="T398" s="225"/>
      <c r="U398" s="225"/>
      <c r="V398" s="225"/>
      <c r="W398" s="225"/>
      <c r="X398" s="225"/>
      <c r="Y398" s="225"/>
      <c r="Z398" s="225"/>
    </row>
    <row r="399" spans="1:26" ht="15.75" customHeight="1">
      <c r="A399" s="224"/>
      <c r="B399" s="225"/>
      <c r="C399" s="225"/>
      <c r="D399" s="225"/>
      <c r="E399" s="225"/>
      <c r="F399" s="225"/>
      <c r="G399" s="225"/>
      <c r="H399" s="225"/>
      <c r="I399" s="225"/>
      <c r="J399" s="225"/>
      <c r="K399" s="225"/>
      <c r="L399" s="224"/>
      <c r="M399" s="225"/>
      <c r="N399" s="225"/>
      <c r="O399" s="225"/>
      <c r="P399" s="225"/>
      <c r="Q399" s="225"/>
      <c r="R399" s="225"/>
      <c r="S399" s="225"/>
      <c r="T399" s="225"/>
      <c r="U399" s="225"/>
      <c r="V399" s="225"/>
      <c r="W399" s="225"/>
      <c r="X399" s="225"/>
      <c r="Y399" s="225"/>
      <c r="Z399" s="225"/>
    </row>
    <row r="400" spans="1:26" ht="15.75" customHeight="1">
      <c r="A400" s="224"/>
      <c r="B400" s="225"/>
      <c r="C400" s="225"/>
      <c r="D400" s="225"/>
      <c r="E400" s="225"/>
      <c r="F400" s="225"/>
      <c r="G400" s="225"/>
      <c r="H400" s="225"/>
      <c r="I400" s="225"/>
      <c r="J400" s="225"/>
      <c r="K400" s="225"/>
      <c r="L400" s="224"/>
      <c r="M400" s="225"/>
      <c r="N400" s="225"/>
      <c r="O400" s="225"/>
      <c r="P400" s="225"/>
      <c r="Q400" s="225"/>
      <c r="R400" s="225"/>
      <c r="S400" s="225"/>
      <c r="T400" s="225"/>
      <c r="U400" s="225"/>
      <c r="V400" s="225"/>
      <c r="W400" s="225"/>
      <c r="X400" s="225"/>
      <c r="Y400" s="225"/>
      <c r="Z400" s="225"/>
    </row>
    <row r="401" spans="1:26" ht="15.75" customHeight="1">
      <c r="A401" s="224"/>
      <c r="B401" s="225"/>
      <c r="C401" s="225"/>
      <c r="D401" s="225"/>
      <c r="E401" s="225"/>
      <c r="F401" s="225"/>
      <c r="G401" s="225"/>
      <c r="H401" s="225"/>
      <c r="I401" s="225"/>
      <c r="J401" s="225"/>
      <c r="K401" s="225"/>
      <c r="L401" s="224"/>
      <c r="M401" s="225"/>
      <c r="N401" s="225"/>
      <c r="O401" s="225"/>
      <c r="P401" s="225"/>
      <c r="Q401" s="225"/>
      <c r="R401" s="225"/>
      <c r="S401" s="225"/>
      <c r="T401" s="225"/>
      <c r="U401" s="225"/>
      <c r="V401" s="225"/>
      <c r="W401" s="225"/>
      <c r="X401" s="225"/>
      <c r="Y401" s="225"/>
      <c r="Z401" s="225"/>
    </row>
    <row r="402" spans="1:26" ht="15.75" customHeight="1">
      <c r="A402" s="224"/>
      <c r="B402" s="225"/>
      <c r="C402" s="225"/>
      <c r="D402" s="225"/>
      <c r="E402" s="225"/>
      <c r="F402" s="225"/>
      <c r="G402" s="225"/>
      <c r="H402" s="225"/>
      <c r="I402" s="225"/>
      <c r="J402" s="225"/>
      <c r="K402" s="225"/>
      <c r="L402" s="224"/>
      <c r="M402" s="225"/>
      <c r="N402" s="225"/>
      <c r="O402" s="225"/>
      <c r="P402" s="225"/>
      <c r="Q402" s="225"/>
      <c r="R402" s="225"/>
      <c r="S402" s="225"/>
      <c r="T402" s="225"/>
      <c r="U402" s="225"/>
      <c r="V402" s="225"/>
      <c r="W402" s="225"/>
      <c r="X402" s="225"/>
      <c r="Y402" s="225"/>
      <c r="Z402" s="225"/>
    </row>
    <row r="403" spans="1:26" ht="15.75" customHeight="1">
      <c r="A403" s="224"/>
      <c r="B403" s="225"/>
      <c r="C403" s="225"/>
      <c r="D403" s="225"/>
      <c r="E403" s="225"/>
      <c r="F403" s="225"/>
      <c r="G403" s="225"/>
      <c r="H403" s="225"/>
      <c r="I403" s="225"/>
      <c r="J403" s="225"/>
      <c r="K403" s="225"/>
      <c r="L403" s="224"/>
      <c r="M403" s="225"/>
      <c r="N403" s="225"/>
      <c r="O403" s="225"/>
      <c r="P403" s="225"/>
      <c r="Q403" s="225"/>
      <c r="R403" s="225"/>
      <c r="S403" s="225"/>
      <c r="T403" s="225"/>
      <c r="U403" s="225"/>
      <c r="V403" s="225"/>
      <c r="W403" s="225"/>
      <c r="X403" s="225"/>
      <c r="Y403" s="225"/>
      <c r="Z403" s="225"/>
    </row>
    <row r="404" spans="1:26" ht="15.75" customHeight="1">
      <c r="A404" s="224"/>
      <c r="B404" s="225"/>
      <c r="C404" s="225"/>
      <c r="D404" s="225"/>
      <c r="E404" s="225"/>
      <c r="F404" s="225"/>
      <c r="G404" s="225"/>
      <c r="H404" s="225"/>
      <c r="I404" s="225"/>
      <c r="J404" s="225"/>
      <c r="K404" s="225"/>
      <c r="L404" s="224"/>
      <c r="M404" s="225"/>
      <c r="N404" s="225"/>
      <c r="O404" s="225"/>
      <c r="P404" s="225"/>
      <c r="Q404" s="225"/>
      <c r="R404" s="225"/>
      <c r="S404" s="225"/>
      <c r="T404" s="225"/>
      <c r="U404" s="225"/>
      <c r="V404" s="225"/>
      <c r="W404" s="225"/>
      <c r="X404" s="225"/>
      <c r="Y404" s="225"/>
      <c r="Z404" s="225"/>
    </row>
    <row r="405" spans="1:26" ht="15.75" customHeight="1">
      <c r="A405" s="224"/>
      <c r="B405" s="225"/>
      <c r="C405" s="225"/>
      <c r="D405" s="225"/>
      <c r="E405" s="225"/>
      <c r="F405" s="225"/>
      <c r="G405" s="225"/>
      <c r="H405" s="225"/>
      <c r="I405" s="225"/>
      <c r="J405" s="225"/>
      <c r="K405" s="225"/>
      <c r="L405" s="224"/>
      <c r="M405" s="225"/>
      <c r="N405" s="225"/>
      <c r="O405" s="225"/>
      <c r="P405" s="225"/>
      <c r="Q405" s="225"/>
      <c r="R405" s="225"/>
      <c r="S405" s="225"/>
      <c r="T405" s="225"/>
      <c r="U405" s="225"/>
      <c r="V405" s="225"/>
      <c r="W405" s="225"/>
      <c r="X405" s="225"/>
      <c r="Y405" s="225"/>
      <c r="Z405" s="225"/>
    </row>
    <row r="406" spans="1:26" ht="15.75" customHeight="1">
      <c r="A406" s="224"/>
      <c r="B406" s="225"/>
      <c r="C406" s="225"/>
      <c r="D406" s="225"/>
      <c r="E406" s="225"/>
      <c r="F406" s="225"/>
      <c r="G406" s="225"/>
      <c r="H406" s="225"/>
      <c r="I406" s="225"/>
      <c r="J406" s="225"/>
      <c r="K406" s="225"/>
      <c r="L406" s="224"/>
      <c r="M406" s="225"/>
      <c r="N406" s="225"/>
      <c r="O406" s="225"/>
      <c r="P406" s="225"/>
      <c r="Q406" s="225"/>
      <c r="R406" s="225"/>
      <c r="S406" s="225"/>
      <c r="T406" s="225"/>
      <c r="U406" s="225"/>
      <c r="V406" s="225"/>
      <c r="W406" s="225"/>
      <c r="X406" s="225"/>
      <c r="Y406" s="225"/>
      <c r="Z406" s="225"/>
    </row>
    <row r="407" spans="1:26" ht="15.75" customHeight="1">
      <c r="A407" s="224"/>
      <c r="B407" s="225"/>
      <c r="C407" s="225"/>
      <c r="D407" s="225"/>
      <c r="E407" s="225"/>
      <c r="F407" s="225"/>
      <c r="G407" s="225"/>
      <c r="H407" s="225"/>
      <c r="I407" s="225"/>
      <c r="J407" s="225"/>
      <c r="K407" s="225"/>
      <c r="L407" s="224"/>
      <c r="M407" s="225"/>
      <c r="N407" s="225"/>
      <c r="O407" s="225"/>
      <c r="P407" s="225"/>
      <c r="Q407" s="225"/>
      <c r="R407" s="225"/>
      <c r="S407" s="225"/>
      <c r="T407" s="225"/>
      <c r="U407" s="225"/>
      <c r="V407" s="225"/>
      <c r="W407" s="225"/>
      <c r="X407" s="225"/>
      <c r="Y407" s="225"/>
      <c r="Z407" s="225"/>
    </row>
    <row r="408" spans="1:26" ht="15.75" customHeight="1">
      <c r="A408" s="224"/>
      <c r="B408" s="225"/>
      <c r="C408" s="225"/>
      <c r="D408" s="225"/>
      <c r="E408" s="225"/>
      <c r="F408" s="225"/>
      <c r="G408" s="225"/>
      <c r="H408" s="225"/>
      <c r="I408" s="225"/>
      <c r="J408" s="225"/>
      <c r="K408" s="225"/>
      <c r="L408" s="224"/>
      <c r="M408" s="225"/>
      <c r="N408" s="225"/>
      <c r="O408" s="225"/>
      <c r="P408" s="225"/>
      <c r="Q408" s="225"/>
      <c r="R408" s="225"/>
      <c r="S408" s="225"/>
      <c r="T408" s="225"/>
      <c r="U408" s="225"/>
      <c r="V408" s="225"/>
      <c r="W408" s="225"/>
      <c r="X408" s="225"/>
      <c r="Y408" s="225"/>
      <c r="Z408" s="225"/>
    </row>
    <row r="409" spans="1:26" ht="15.75" customHeight="1">
      <c r="A409" s="224"/>
      <c r="B409" s="225"/>
      <c r="C409" s="225"/>
      <c r="D409" s="225"/>
      <c r="E409" s="225"/>
      <c r="F409" s="225"/>
      <c r="G409" s="225"/>
      <c r="H409" s="225"/>
      <c r="I409" s="225"/>
      <c r="J409" s="225"/>
      <c r="K409" s="225"/>
      <c r="L409" s="224"/>
      <c r="M409" s="225"/>
      <c r="N409" s="225"/>
      <c r="O409" s="225"/>
      <c r="P409" s="225"/>
      <c r="Q409" s="225"/>
      <c r="R409" s="225"/>
      <c r="S409" s="225"/>
      <c r="T409" s="225"/>
      <c r="U409" s="225"/>
      <c r="V409" s="225"/>
      <c r="W409" s="225"/>
      <c r="X409" s="225"/>
      <c r="Y409" s="225"/>
      <c r="Z409" s="225"/>
    </row>
    <row r="410" spans="1:26" ht="15.75" customHeight="1">
      <c r="A410" s="224"/>
      <c r="B410" s="225"/>
      <c r="C410" s="225"/>
      <c r="D410" s="225"/>
      <c r="E410" s="225"/>
      <c r="F410" s="225"/>
      <c r="G410" s="225"/>
      <c r="H410" s="225"/>
      <c r="I410" s="225"/>
      <c r="J410" s="225"/>
      <c r="K410" s="225"/>
      <c r="L410" s="224"/>
      <c r="M410" s="225"/>
      <c r="N410" s="225"/>
      <c r="O410" s="225"/>
      <c r="P410" s="225"/>
      <c r="Q410" s="225"/>
      <c r="R410" s="225"/>
      <c r="S410" s="225"/>
      <c r="T410" s="225"/>
      <c r="U410" s="225"/>
      <c r="V410" s="225"/>
      <c r="W410" s="225"/>
      <c r="X410" s="225"/>
      <c r="Y410" s="225"/>
      <c r="Z410" s="225"/>
    </row>
    <row r="411" spans="1:26" ht="15.75" customHeight="1">
      <c r="A411" s="224"/>
      <c r="B411" s="225"/>
      <c r="C411" s="225"/>
      <c r="D411" s="225"/>
      <c r="E411" s="225"/>
      <c r="F411" s="225"/>
      <c r="G411" s="225"/>
      <c r="H411" s="225"/>
      <c r="I411" s="225"/>
      <c r="J411" s="225"/>
      <c r="K411" s="225"/>
      <c r="L411" s="224"/>
      <c r="M411" s="225"/>
      <c r="N411" s="225"/>
      <c r="O411" s="225"/>
      <c r="P411" s="225"/>
      <c r="Q411" s="225"/>
      <c r="R411" s="225"/>
      <c r="S411" s="225"/>
      <c r="T411" s="225"/>
      <c r="U411" s="225"/>
      <c r="V411" s="225"/>
      <c r="W411" s="225"/>
      <c r="X411" s="225"/>
      <c r="Y411" s="225"/>
      <c r="Z411" s="225"/>
    </row>
    <row r="412" spans="1:26" ht="15.75" customHeight="1">
      <c r="A412" s="224"/>
      <c r="B412" s="225"/>
      <c r="C412" s="225"/>
      <c r="D412" s="225"/>
      <c r="E412" s="225"/>
      <c r="F412" s="225"/>
      <c r="G412" s="225"/>
      <c r="H412" s="225"/>
      <c r="I412" s="225"/>
      <c r="J412" s="225"/>
      <c r="K412" s="225"/>
      <c r="L412" s="224"/>
      <c r="M412" s="225"/>
      <c r="N412" s="225"/>
      <c r="O412" s="225"/>
      <c r="P412" s="225"/>
      <c r="Q412" s="225"/>
      <c r="R412" s="225"/>
      <c r="S412" s="225"/>
      <c r="T412" s="225"/>
      <c r="U412" s="225"/>
      <c r="V412" s="225"/>
      <c r="W412" s="225"/>
      <c r="X412" s="225"/>
      <c r="Y412" s="225"/>
      <c r="Z412" s="225"/>
    </row>
    <row r="413" spans="1:26" ht="15.75" customHeight="1">
      <c r="A413" s="224"/>
      <c r="B413" s="225"/>
      <c r="C413" s="225"/>
      <c r="D413" s="225"/>
      <c r="E413" s="225"/>
      <c r="F413" s="225"/>
      <c r="G413" s="225"/>
      <c r="H413" s="225"/>
      <c r="I413" s="225"/>
      <c r="J413" s="225"/>
      <c r="K413" s="225"/>
      <c r="L413" s="224"/>
      <c r="M413" s="225"/>
      <c r="N413" s="225"/>
      <c r="O413" s="225"/>
      <c r="P413" s="225"/>
      <c r="Q413" s="225"/>
      <c r="R413" s="225"/>
      <c r="S413" s="225"/>
      <c r="T413" s="225"/>
      <c r="U413" s="225"/>
      <c r="V413" s="225"/>
      <c r="W413" s="225"/>
      <c r="X413" s="225"/>
      <c r="Y413" s="225"/>
      <c r="Z413" s="225"/>
    </row>
    <row r="414" spans="1:26" ht="15.75" customHeight="1">
      <c r="A414" s="224"/>
      <c r="B414" s="225"/>
      <c r="C414" s="225"/>
      <c r="D414" s="225"/>
      <c r="E414" s="225"/>
      <c r="F414" s="225"/>
      <c r="G414" s="225"/>
      <c r="H414" s="225"/>
      <c r="I414" s="225"/>
      <c r="J414" s="225"/>
      <c r="K414" s="225"/>
      <c r="L414" s="224"/>
      <c r="M414" s="225"/>
      <c r="N414" s="225"/>
      <c r="O414" s="225"/>
      <c r="P414" s="225"/>
      <c r="Q414" s="225"/>
      <c r="R414" s="225"/>
      <c r="S414" s="225"/>
      <c r="T414" s="225"/>
      <c r="U414" s="225"/>
      <c r="V414" s="225"/>
      <c r="W414" s="225"/>
      <c r="X414" s="225"/>
      <c r="Y414" s="225"/>
      <c r="Z414" s="225"/>
    </row>
    <row r="415" spans="1:26" ht="15.75" customHeight="1">
      <c r="A415" s="224"/>
      <c r="B415" s="225"/>
      <c r="C415" s="225"/>
      <c r="D415" s="225"/>
      <c r="E415" s="225"/>
      <c r="F415" s="225"/>
      <c r="G415" s="225"/>
      <c r="H415" s="225"/>
      <c r="I415" s="225"/>
      <c r="J415" s="225"/>
      <c r="K415" s="225"/>
      <c r="L415" s="224"/>
      <c r="M415" s="225"/>
      <c r="N415" s="225"/>
      <c r="O415" s="225"/>
      <c r="P415" s="225"/>
      <c r="Q415" s="225"/>
      <c r="R415" s="225"/>
      <c r="S415" s="225"/>
      <c r="T415" s="225"/>
      <c r="U415" s="225"/>
      <c r="V415" s="225"/>
      <c r="W415" s="225"/>
      <c r="X415" s="225"/>
      <c r="Y415" s="225"/>
      <c r="Z415" s="225"/>
    </row>
    <row r="416" spans="1:26" ht="15.75" customHeight="1">
      <c r="A416" s="224"/>
      <c r="B416" s="225"/>
      <c r="C416" s="225"/>
      <c r="D416" s="225"/>
      <c r="E416" s="225"/>
      <c r="F416" s="225"/>
      <c r="G416" s="225"/>
      <c r="H416" s="225"/>
      <c r="I416" s="225"/>
      <c r="J416" s="225"/>
      <c r="K416" s="225"/>
      <c r="L416" s="224"/>
      <c r="M416" s="225"/>
      <c r="N416" s="225"/>
      <c r="O416" s="225"/>
      <c r="P416" s="225"/>
      <c r="Q416" s="225"/>
      <c r="R416" s="225"/>
      <c r="S416" s="225"/>
      <c r="T416" s="225"/>
      <c r="U416" s="225"/>
      <c r="V416" s="225"/>
      <c r="W416" s="225"/>
      <c r="X416" s="225"/>
      <c r="Y416" s="225"/>
      <c r="Z416" s="225"/>
    </row>
    <row r="417" spans="1:26" ht="15.75" customHeight="1">
      <c r="A417" s="224"/>
      <c r="B417" s="225"/>
      <c r="C417" s="225"/>
      <c r="D417" s="225"/>
      <c r="E417" s="225"/>
      <c r="F417" s="225"/>
      <c r="G417" s="225"/>
      <c r="H417" s="225"/>
      <c r="I417" s="225"/>
      <c r="J417" s="225"/>
      <c r="K417" s="225"/>
      <c r="L417" s="224"/>
      <c r="M417" s="225"/>
      <c r="N417" s="225"/>
      <c r="O417" s="225"/>
      <c r="P417" s="225"/>
      <c r="Q417" s="225"/>
      <c r="R417" s="225"/>
      <c r="S417" s="225"/>
      <c r="T417" s="225"/>
      <c r="U417" s="225"/>
      <c r="V417" s="225"/>
      <c r="W417" s="225"/>
      <c r="X417" s="225"/>
      <c r="Y417" s="225"/>
      <c r="Z417" s="225"/>
    </row>
    <row r="418" spans="1:26" ht="15.75" customHeight="1">
      <c r="A418" s="224"/>
      <c r="B418" s="225"/>
      <c r="C418" s="225"/>
      <c r="D418" s="225"/>
      <c r="E418" s="225"/>
      <c r="F418" s="225"/>
      <c r="G418" s="225"/>
      <c r="H418" s="225"/>
      <c r="I418" s="225"/>
      <c r="J418" s="225"/>
      <c r="K418" s="225"/>
      <c r="L418" s="224"/>
      <c r="M418" s="225"/>
      <c r="N418" s="225"/>
      <c r="O418" s="225"/>
      <c r="P418" s="225"/>
      <c r="Q418" s="225"/>
      <c r="R418" s="225"/>
      <c r="S418" s="225"/>
      <c r="T418" s="225"/>
      <c r="U418" s="225"/>
      <c r="V418" s="225"/>
      <c r="W418" s="225"/>
      <c r="X418" s="225"/>
      <c r="Y418" s="225"/>
      <c r="Z418" s="225"/>
    </row>
    <row r="419" spans="1:26" ht="15.75" customHeight="1">
      <c r="A419" s="224"/>
      <c r="B419" s="225"/>
      <c r="C419" s="225"/>
      <c r="D419" s="225"/>
      <c r="E419" s="225"/>
      <c r="F419" s="225"/>
      <c r="G419" s="225"/>
      <c r="H419" s="225"/>
      <c r="I419" s="225"/>
      <c r="J419" s="225"/>
      <c r="K419" s="225"/>
      <c r="L419" s="224"/>
      <c r="M419" s="225"/>
      <c r="N419" s="225"/>
      <c r="O419" s="225"/>
      <c r="P419" s="225"/>
      <c r="Q419" s="225"/>
      <c r="R419" s="225"/>
      <c r="S419" s="225"/>
      <c r="T419" s="225"/>
      <c r="U419" s="225"/>
      <c r="V419" s="225"/>
      <c r="W419" s="225"/>
      <c r="X419" s="225"/>
      <c r="Y419" s="225"/>
      <c r="Z419" s="225"/>
    </row>
    <row r="420" spans="1:26" ht="15.75" customHeight="1">
      <c r="A420" s="224"/>
      <c r="B420" s="225"/>
      <c r="C420" s="225"/>
      <c r="D420" s="225"/>
      <c r="E420" s="225"/>
      <c r="F420" s="225"/>
      <c r="G420" s="225"/>
      <c r="H420" s="225"/>
      <c r="I420" s="225"/>
      <c r="J420" s="225"/>
      <c r="K420" s="225"/>
      <c r="L420" s="224"/>
      <c r="M420" s="225"/>
      <c r="N420" s="225"/>
      <c r="O420" s="225"/>
      <c r="P420" s="225"/>
      <c r="Q420" s="225"/>
      <c r="R420" s="225"/>
      <c r="S420" s="225"/>
      <c r="T420" s="225"/>
      <c r="U420" s="225"/>
      <c r="V420" s="225"/>
      <c r="W420" s="225"/>
      <c r="X420" s="225"/>
      <c r="Y420" s="225"/>
      <c r="Z420" s="225"/>
    </row>
    <row r="421" spans="1:26" ht="15.75" customHeight="1">
      <c r="A421" s="224"/>
      <c r="B421" s="225"/>
      <c r="C421" s="225"/>
      <c r="D421" s="225"/>
      <c r="E421" s="225"/>
      <c r="F421" s="225"/>
      <c r="G421" s="225"/>
      <c r="H421" s="225"/>
      <c r="I421" s="225"/>
      <c r="J421" s="225"/>
      <c r="K421" s="225"/>
      <c r="L421" s="224"/>
      <c r="M421" s="225"/>
      <c r="N421" s="225"/>
      <c r="O421" s="225"/>
      <c r="P421" s="225"/>
      <c r="Q421" s="225"/>
      <c r="R421" s="225"/>
      <c r="S421" s="225"/>
      <c r="T421" s="225"/>
      <c r="U421" s="225"/>
      <c r="V421" s="225"/>
      <c r="W421" s="225"/>
      <c r="X421" s="225"/>
      <c r="Y421" s="225"/>
      <c r="Z421" s="225"/>
    </row>
    <row r="422" spans="1:26" ht="15.75" customHeight="1">
      <c r="A422" s="224"/>
      <c r="B422" s="225"/>
      <c r="C422" s="225"/>
      <c r="D422" s="225"/>
      <c r="E422" s="225"/>
      <c r="F422" s="225"/>
      <c r="G422" s="225"/>
      <c r="H422" s="225"/>
      <c r="I422" s="225"/>
      <c r="J422" s="225"/>
      <c r="K422" s="225"/>
      <c r="L422" s="224"/>
      <c r="M422" s="225"/>
      <c r="N422" s="225"/>
      <c r="O422" s="225"/>
      <c r="P422" s="225"/>
      <c r="Q422" s="225"/>
      <c r="R422" s="225"/>
      <c r="S422" s="225"/>
      <c r="T422" s="225"/>
      <c r="U422" s="225"/>
      <c r="V422" s="225"/>
      <c r="W422" s="225"/>
      <c r="X422" s="225"/>
      <c r="Y422" s="225"/>
      <c r="Z422" s="225"/>
    </row>
    <row r="423" spans="1:26" ht="15.75" customHeight="1">
      <c r="A423" s="224"/>
      <c r="B423" s="225"/>
      <c r="C423" s="225"/>
      <c r="D423" s="225"/>
      <c r="E423" s="225"/>
      <c r="F423" s="225"/>
      <c r="G423" s="225"/>
      <c r="H423" s="225"/>
      <c r="I423" s="225"/>
      <c r="J423" s="225"/>
      <c r="K423" s="225"/>
      <c r="L423" s="224"/>
      <c r="M423" s="225"/>
      <c r="N423" s="225"/>
      <c r="O423" s="225"/>
      <c r="P423" s="225"/>
      <c r="Q423" s="225"/>
      <c r="R423" s="225"/>
      <c r="S423" s="225"/>
      <c r="T423" s="225"/>
      <c r="U423" s="225"/>
      <c r="V423" s="225"/>
      <c r="W423" s="225"/>
      <c r="X423" s="225"/>
      <c r="Y423" s="225"/>
      <c r="Z423" s="225"/>
    </row>
    <row r="424" spans="1:26" ht="15.75" customHeight="1">
      <c r="A424" s="224"/>
      <c r="B424" s="225"/>
      <c r="C424" s="225"/>
      <c r="D424" s="225"/>
      <c r="E424" s="225"/>
      <c r="F424" s="225"/>
      <c r="G424" s="225"/>
      <c r="H424" s="225"/>
      <c r="I424" s="225"/>
      <c r="J424" s="225"/>
      <c r="K424" s="225"/>
      <c r="L424" s="224"/>
      <c r="M424" s="225"/>
      <c r="N424" s="225"/>
      <c r="O424" s="225"/>
      <c r="P424" s="225"/>
      <c r="Q424" s="225"/>
      <c r="R424" s="225"/>
      <c r="S424" s="225"/>
      <c r="T424" s="225"/>
      <c r="U424" s="225"/>
      <c r="V424" s="225"/>
      <c r="W424" s="225"/>
      <c r="X424" s="225"/>
      <c r="Y424" s="225"/>
      <c r="Z424" s="225"/>
    </row>
    <row r="425" spans="1:26" ht="15.75" customHeight="1">
      <c r="A425" s="224"/>
      <c r="B425" s="225"/>
      <c r="C425" s="225"/>
      <c r="D425" s="225"/>
      <c r="E425" s="225"/>
      <c r="F425" s="225"/>
      <c r="G425" s="225"/>
      <c r="H425" s="225"/>
      <c r="I425" s="225"/>
      <c r="J425" s="225"/>
      <c r="K425" s="225"/>
      <c r="L425" s="224"/>
      <c r="M425" s="225"/>
      <c r="N425" s="225"/>
      <c r="O425" s="225"/>
      <c r="P425" s="225"/>
      <c r="Q425" s="225"/>
      <c r="R425" s="225"/>
      <c r="S425" s="225"/>
      <c r="T425" s="225"/>
      <c r="U425" s="225"/>
      <c r="V425" s="225"/>
      <c r="W425" s="225"/>
      <c r="X425" s="225"/>
      <c r="Y425" s="225"/>
      <c r="Z425" s="225"/>
    </row>
    <row r="426" spans="1:26" ht="15.75" customHeight="1">
      <c r="A426" s="224"/>
      <c r="B426" s="225"/>
      <c r="C426" s="225"/>
      <c r="D426" s="225"/>
      <c r="E426" s="225"/>
      <c r="F426" s="225"/>
      <c r="G426" s="225"/>
      <c r="H426" s="225"/>
      <c r="I426" s="225"/>
      <c r="J426" s="225"/>
      <c r="K426" s="225"/>
      <c r="L426" s="224"/>
      <c r="M426" s="225"/>
      <c r="N426" s="225"/>
      <c r="O426" s="225"/>
      <c r="P426" s="225"/>
      <c r="Q426" s="225"/>
      <c r="R426" s="225"/>
      <c r="S426" s="225"/>
      <c r="T426" s="225"/>
      <c r="U426" s="225"/>
      <c r="V426" s="225"/>
      <c r="W426" s="225"/>
      <c r="X426" s="225"/>
      <c r="Y426" s="225"/>
      <c r="Z426" s="225"/>
    </row>
    <row r="427" spans="1:26" ht="15.75" customHeight="1">
      <c r="A427" s="224"/>
      <c r="B427" s="225"/>
      <c r="C427" s="225"/>
      <c r="D427" s="225"/>
      <c r="E427" s="225"/>
      <c r="F427" s="225"/>
      <c r="G427" s="225"/>
      <c r="H427" s="225"/>
      <c r="I427" s="225"/>
      <c r="J427" s="225"/>
      <c r="K427" s="225"/>
      <c r="L427" s="224"/>
      <c r="M427" s="225"/>
      <c r="N427" s="225"/>
      <c r="O427" s="225"/>
      <c r="P427" s="225"/>
      <c r="Q427" s="225"/>
      <c r="R427" s="225"/>
      <c r="S427" s="225"/>
      <c r="T427" s="225"/>
      <c r="U427" s="225"/>
      <c r="V427" s="225"/>
      <c r="W427" s="225"/>
      <c r="X427" s="225"/>
      <c r="Y427" s="225"/>
      <c r="Z427" s="225"/>
    </row>
    <row r="428" spans="1:26" ht="15.75" customHeight="1">
      <c r="A428" s="224"/>
      <c r="B428" s="225"/>
      <c r="C428" s="225"/>
      <c r="D428" s="225"/>
      <c r="E428" s="225"/>
      <c r="F428" s="225"/>
      <c r="G428" s="225"/>
      <c r="H428" s="225"/>
      <c r="I428" s="225"/>
      <c r="J428" s="225"/>
      <c r="K428" s="225"/>
      <c r="L428" s="224"/>
      <c r="M428" s="225"/>
      <c r="N428" s="225"/>
      <c r="O428" s="225"/>
      <c r="P428" s="225"/>
      <c r="Q428" s="225"/>
      <c r="R428" s="225"/>
      <c r="S428" s="225"/>
      <c r="T428" s="225"/>
      <c r="U428" s="225"/>
      <c r="V428" s="225"/>
      <c r="W428" s="225"/>
      <c r="X428" s="225"/>
      <c r="Y428" s="225"/>
      <c r="Z428" s="225"/>
    </row>
    <row r="429" spans="1:26" ht="15.75" customHeight="1">
      <c r="A429" s="224"/>
      <c r="B429" s="225"/>
      <c r="C429" s="225"/>
      <c r="D429" s="225"/>
      <c r="E429" s="225"/>
      <c r="F429" s="225"/>
      <c r="G429" s="225"/>
      <c r="H429" s="225"/>
      <c r="I429" s="225"/>
      <c r="J429" s="225"/>
      <c r="K429" s="225"/>
      <c r="L429" s="224"/>
      <c r="M429" s="225"/>
      <c r="N429" s="225"/>
      <c r="O429" s="225"/>
      <c r="P429" s="225"/>
      <c r="Q429" s="225"/>
      <c r="R429" s="225"/>
      <c r="S429" s="225"/>
      <c r="T429" s="225"/>
      <c r="U429" s="225"/>
      <c r="V429" s="225"/>
      <c r="W429" s="225"/>
      <c r="X429" s="225"/>
      <c r="Y429" s="225"/>
      <c r="Z429" s="225"/>
    </row>
    <row r="430" spans="1:26" ht="15.75" customHeight="1">
      <c r="A430" s="224"/>
      <c r="B430" s="225"/>
      <c r="C430" s="225"/>
      <c r="D430" s="225"/>
      <c r="E430" s="225"/>
      <c r="F430" s="225"/>
      <c r="G430" s="225"/>
      <c r="H430" s="225"/>
      <c r="I430" s="225"/>
      <c r="J430" s="225"/>
      <c r="K430" s="225"/>
      <c r="L430" s="224"/>
      <c r="M430" s="225"/>
      <c r="N430" s="225"/>
      <c r="O430" s="225"/>
      <c r="P430" s="225"/>
      <c r="Q430" s="225"/>
      <c r="R430" s="225"/>
      <c r="S430" s="225"/>
      <c r="T430" s="225"/>
      <c r="U430" s="225"/>
      <c r="V430" s="225"/>
      <c r="W430" s="225"/>
      <c r="X430" s="225"/>
      <c r="Y430" s="225"/>
      <c r="Z430" s="225"/>
    </row>
    <row r="431" spans="1:26" ht="15.75" customHeight="1">
      <c r="A431" s="224"/>
      <c r="B431" s="225"/>
      <c r="C431" s="225"/>
      <c r="D431" s="225"/>
      <c r="E431" s="225"/>
      <c r="F431" s="225"/>
      <c r="G431" s="225"/>
      <c r="H431" s="225"/>
      <c r="I431" s="225"/>
      <c r="J431" s="225"/>
      <c r="K431" s="225"/>
      <c r="L431" s="224"/>
      <c r="M431" s="225"/>
      <c r="N431" s="225"/>
      <c r="O431" s="225"/>
      <c r="P431" s="225"/>
      <c r="Q431" s="225"/>
      <c r="R431" s="225"/>
      <c r="S431" s="225"/>
      <c r="T431" s="225"/>
      <c r="U431" s="225"/>
      <c r="V431" s="225"/>
      <c r="W431" s="225"/>
      <c r="X431" s="225"/>
      <c r="Y431" s="225"/>
      <c r="Z431" s="225"/>
    </row>
    <row r="432" spans="1:26" ht="15.75" customHeight="1">
      <c r="A432" s="224"/>
      <c r="B432" s="225"/>
      <c r="C432" s="225"/>
      <c r="D432" s="225"/>
      <c r="E432" s="225"/>
      <c r="F432" s="225"/>
      <c r="G432" s="225"/>
      <c r="H432" s="225"/>
      <c r="I432" s="225"/>
      <c r="J432" s="225"/>
      <c r="K432" s="225"/>
      <c r="L432" s="224"/>
      <c r="M432" s="225"/>
      <c r="N432" s="225"/>
      <c r="O432" s="225"/>
      <c r="P432" s="225"/>
      <c r="Q432" s="225"/>
      <c r="R432" s="225"/>
      <c r="S432" s="225"/>
      <c r="T432" s="225"/>
      <c r="U432" s="225"/>
      <c r="V432" s="225"/>
      <c r="W432" s="225"/>
      <c r="X432" s="225"/>
      <c r="Y432" s="225"/>
      <c r="Z432" s="225"/>
    </row>
    <row r="433" spans="1:26" ht="15.75" customHeight="1">
      <c r="A433" s="224"/>
      <c r="B433" s="225"/>
      <c r="C433" s="225"/>
      <c r="D433" s="225"/>
      <c r="E433" s="225"/>
      <c r="F433" s="225"/>
      <c r="G433" s="225"/>
      <c r="H433" s="225"/>
      <c r="I433" s="225"/>
      <c r="J433" s="225"/>
      <c r="K433" s="225"/>
      <c r="L433" s="224"/>
      <c r="M433" s="225"/>
      <c r="N433" s="225"/>
      <c r="O433" s="225"/>
      <c r="P433" s="225"/>
      <c r="Q433" s="225"/>
      <c r="R433" s="225"/>
      <c r="S433" s="225"/>
      <c r="T433" s="225"/>
      <c r="U433" s="225"/>
      <c r="V433" s="225"/>
      <c r="W433" s="225"/>
      <c r="X433" s="225"/>
      <c r="Y433" s="225"/>
      <c r="Z433" s="225"/>
    </row>
    <row r="434" spans="1:26" ht="15.75" customHeight="1">
      <c r="A434" s="224"/>
      <c r="B434" s="225"/>
      <c r="C434" s="225"/>
      <c r="D434" s="225"/>
      <c r="E434" s="225"/>
      <c r="F434" s="225"/>
      <c r="G434" s="225"/>
      <c r="H434" s="225"/>
      <c r="I434" s="225"/>
      <c r="J434" s="225"/>
      <c r="K434" s="225"/>
      <c r="L434" s="224"/>
      <c r="M434" s="225"/>
      <c r="N434" s="225"/>
      <c r="O434" s="225"/>
      <c r="P434" s="225"/>
      <c r="Q434" s="225"/>
      <c r="R434" s="225"/>
      <c r="S434" s="225"/>
      <c r="T434" s="225"/>
      <c r="U434" s="225"/>
      <c r="V434" s="225"/>
      <c r="W434" s="225"/>
      <c r="X434" s="225"/>
      <c r="Y434" s="225"/>
      <c r="Z434" s="225"/>
    </row>
    <row r="435" spans="1:26" ht="15.75" customHeight="1">
      <c r="A435" s="224"/>
      <c r="B435" s="225"/>
      <c r="C435" s="225"/>
      <c r="D435" s="225"/>
      <c r="E435" s="225"/>
      <c r="F435" s="225"/>
      <c r="G435" s="225"/>
      <c r="H435" s="225"/>
      <c r="I435" s="225"/>
      <c r="J435" s="225"/>
      <c r="K435" s="225"/>
      <c r="L435" s="224"/>
      <c r="M435" s="225"/>
      <c r="N435" s="225"/>
      <c r="O435" s="225"/>
      <c r="P435" s="225"/>
      <c r="Q435" s="225"/>
      <c r="R435" s="225"/>
      <c r="S435" s="225"/>
      <c r="T435" s="225"/>
      <c r="U435" s="225"/>
      <c r="V435" s="225"/>
      <c r="W435" s="225"/>
      <c r="X435" s="225"/>
      <c r="Y435" s="225"/>
      <c r="Z435" s="225"/>
    </row>
    <row r="436" spans="1:26" ht="15.75" customHeight="1">
      <c r="A436" s="224"/>
      <c r="B436" s="225"/>
      <c r="C436" s="225"/>
      <c r="D436" s="225"/>
      <c r="E436" s="225"/>
      <c r="F436" s="225"/>
      <c r="G436" s="225"/>
      <c r="H436" s="225"/>
      <c r="I436" s="225"/>
      <c r="J436" s="225"/>
      <c r="K436" s="225"/>
      <c r="L436" s="224"/>
      <c r="M436" s="225"/>
      <c r="N436" s="225"/>
      <c r="O436" s="225"/>
      <c r="P436" s="225"/>
      <c r="Q436" s="225"/>
      <c r="R436" s="225"/>
      <c r="S436" s="225"/>
      <c r="T436" s="225"/>
      <c r="U436" s="225"/>
      <c r="V436" s="225"/>
      <c r="W436" s="225"/>
      <c r="X436" s="225"/>
      <c r="Y436" s="225"/>
      <c r="Z436" s="225"/>
    </row>
    <row r="437" spans="1:26" ht="15.75" customHeight="1">
      <c r="A437" s="224"/>
      <c r="B437" s="225"/>
      <c r="C437" s="225"/>
      <c r="D437" s="225"/>
      <c r="E437" s="225"/>
      <c r="F437" s="225"/>
      <c r="G437" s="225"/>
      <c r="H437" s="225"/>
      <c r="I437" s="225"/>
      <c r="J437" s="225"/>
      <c r="K437" s="225"/>
      <c r="L437" s="224"/>
      <c r="M437" s="225"/>
      <c r="N437" s="225"/>
      <c r="O437" s="225"/>
      <c r="P437" s="225"/>
      <c r="Q437" s="225"/>
      <c r="R437" s="225"/>
      <c r="S437" s="225"/>
      <c r="T437" s="225"/>
      <c r="U437" s="225"/>
      <c r="V437" s="225"/>
      <c r="W437" s="225"/>
      <c r="X437" s="225"/>
      <c r="Y437" s="225"/>
      <c r="Z437" s="225"/>
    </row>
    <row r="438" spans="1:26" ht="15.75" customHeight="1">
      <c r="A438" s="224"/>
      <c r="B438" s="225"/>
      <c r="C438" s="225"/>
      <c r="D438" s="225"/>
      <c r="E438" s="225"/>
      <c r="F438" s="225"/>
      <c r="G438" s="225"/>
      <c r="H438" s="225"/>
      <c r="I438" s="225"/>
      <c r="J438" s="225"/>
      <c r="K438" s="225"/>
      <c r="L438" s="224"/>
      <c r="M438" s="225"/>
      <c r="N438" s="225"/>
      <c r="O438" s="225"/>
      <c r="P438" s="225"/>
      <c r="Q438" s="225"/>
      <c r="R438" s="225"/>
      <c r="S438" s="225"/>
      <c r="T438" s="225"/>
      <c r="U438" s="225"/>
      <c r="V438" s="225"/>
      <c r="W438" s="225"/>
      <c r="X438" s="225"/>
      <c r="Y438" s="225"/>
      <c r="Z438" s="225"/>
    </row>
    <row r="439" spans="1:26" ht="15.75" customHeight="1">
      <c r="A439" s="224"/>
      <c r="B439" s="225"/>
      <c r="C439" s="225"/>
      <c r="D439" s="225"/>
      <c r="E439" s="225"/>
      <c r="F439" s="225"/>
      <c r="G439" s="225"/>
      <c r="H439" s="225"/>
      <c r="I439" s="225"/>
      <c r="J439" s="225"/>
      <c r="K439" s="225"/>
      <c r="L439" s="224"/>
      <c r="M439" s="225"/>
      <c r="N439" s="225"/>
      <c r="O439" s="225"/>
      <c r="P439" s="225"/>
      <c r="Q439" s="225"/>
      <c r="R439" s="225"/>
      <c r="S439" s="225"/>
      <c r="T439" s="225"/>
      <c r="U439" s="225"/>
      <c r="V439" s="225"/>
      <c r="W439" s="225"/>
      <c r="X439" s="225"/>
      <c r="Y439" s="225"/>
      <c r="Z439" s="225"/>
    </row>
    <row r="440" spans="1:26" ht="15.75" customHeight="1">
      <c r="A440" s="224"/>
      <c r="B440" s="225"/>
      <c r="C440" s="225"/>
      <c r="D440" s="225"/>
      <c r="E440" s="225"/>
      <c r="F440" s="225"/>
      <c r="G440" s="225"/>
      <c r="H440" s="225"/>
      <c r="I440" s="225"/>
      <c r="J440" s="225"/>
      <c r="K440" s="225"/>
      <c r="L440" s="224"/>
      <c r="M440" s="225"/>
      <c r="N440" s="225"/>
      <c r="O440" s="225"/>
      <c r="P440" s="225"/>
      <c r="Q440" s="225"/>
      <c r="R440" s="225"/>
      <c r="S440" s="225"/>
      <c r="T440" s="225"/>
      <c r="U440" s="225"/>
      <c r="V440" s="225"/>
      <c r="W440" s="225"/>
      <c r="X440" s="225"/>
      <c r="Y440" s="225"/>
      <c r="Z440" s="225"/>
    </row>
    <row r="441" spans="1:26" ht="15.75" customHeight="1">
      <c r="A441" s="224"/>
      <c r="B441" s="225"/>
      <c r="C441" s="225"/>
      <c r="D441" s="225"/>
      <c r="E441" s="225"/>
      <c r="F441" s="225"/>
      <c r="G441" s="225"/>
      <c r="H441" s="225"/>
      <c r="I441" s="225"/>
      <c r="J441" s="225"/>
      <c r="K441" s="225"/>
      <c r="L441" s="224"/>
      <c r="M441" s="225"/>
      <c r="N441" s="225"/>
      <c r="O441" s="225"/>
      <c r="P441" s="225"/>
      <c r="Q441" s="225"/>
      <c r="R441" s="225"/>
      <c r="S441" s="225"/>
      <c r="T441" s="225"/>
      <c r="U441" s="225"/>
      <c r="V441" s="225"/>
      <c r="W441" s="225"/>
      <c r="X441" s="225"/>
      <c r="Y441" s="225"/>
      <c r="Z441" s="225"/>
    </row>
    <row r="442" spans="1:26" ht="15.75" customHeight="1">
      <c r="A442" s="224"/>
      <c r="B442" s="225"/>
      <c r="C442" s="225"/>
      <c r="D442" s="225"/>
      <c r="E442" s="225"/>
      <c r="F442" s="225"/>
      <c r="G442" s="225"/>
      <c r="H442" s="225"/>
      <c r="I442" s="225"/>
      <c r="J442" s="225"/>
      <c r="K442" s="225"/>
      <c r="L442" s="224"/>
      <c r="M442" s="225"/>
      <c r="N442" s="225"/>
      <c r="O442" s="225"/>
      <c r="P442" s="225"/>
      <c r="Q442" s="225"/>
      <c r="R442" s="225"/>
      <c r="S442" s="225"/>
      <c r="T442" s="225"/>
      <c r="U442" s="225"/>
      <c r="V442" s="225"/>
      <c r="W442" s="225"/>
      <c r="X442" s="225"/>
      <c r="Y442" s="225"/>
      <c r="Z442" s="225"/>
    </row>
    <row r="443" spans="1:26" ht="15.75" customHeight="1">
      <c r="A443" s="224"/>
      <c r="B443" s="225"/>
      <c r="C443" s="225"/>
      <c r="D443" s="225"/>
      <c r="E443" s="225"/>
      <c r="F443" s="225"/>
      <c r="G443" s="225"/>
      <c r="H443" s="225"/>
      <c r="I443" s="225"/>
      <c r="J443" s="225"/>
      <c r="K443" s="225"/>
      <c r="L443" s="224"/>
      <c r="M443" s="225"/>
      <c r="N443" s="225"/>
      <c r="O443" s="225"/>
      <c r="P443" s="225"/>
      <c r="Q443" s="225"/>
      <c r="R443" s="225"/>
      <c r="S443" s="225"/>
      <c r="T443" s="225"/>
      <c r="U443" s="225"/>
      <c r="V443" s="225"/>
      <c r="W443" s="225"/>
      <c r="X443" s="225"/>
      <c r="Y443" s="225"/>
      <c r="Z443" s="225"/>
    </row>
    <row r="444" spans="1:26" ht="15.75" customHeight="1">
      <c r="A444" s="224"/>
      <c r="B444" s="225"/>
      <c r="C444" s="225"/>
      <c r="D444" s="225"/>
      <c r="E444" s="225"/>
      <c r="F444" s="225"/>
      <c r="G444" s="225"/>
      <c r="H444" s="225"/>
      <c r="I444" s="225"/>
      <c r="J444" s="225"/>
      <c r="K444" s="225"/>
      <c r="L444" s="224"/>
      <c r="M444" s="225"/>
      <c r="N444" s="225"/>
      <c r="O444" s="225"/>
      <c r="P444" s="225"/>
      <c r="Q444" s="225"/>
      <c r="R444" s="225"/>
      <c r="S444" s="225"/>
      <c r="T444" s="225"/>
      <c r="U444" s="225"/>
      <c r="V444" s="225"/>
      <c r="W444" s="225"/>
      <c r="X444" s="225"/>
      <c r="Y444" s="225"/>
      <c r="Z444" s="225"/>
    </row>
    <row r="445" spans="1:26" ht="15.75" customHeight="1">
      <c r="A445" s="224"/>
      <c r="B445" s="225"/>
      <c r="C445" s="225"/>
      <c r="D445" s="225"/>
      <c r="E445" s="225"/>
      <c r="F445" s="225"/>
      <c r="G445" s="225"/>
      <c r="H445" s="225"/>
      <c r="I445" s="225"/>
      <c r="J445" s="225"/>
      <c r="K445" s="225"/>
      <c r="L445" s="224"/>
      <c r="M445" s="225"/>
      <c r="N445" s="225"/>
      <c r="O445" s="225"/>
      <c r="P445" s="225"/>
      <c r="Q445" s="225"/>
      <c r="R445" s="225"/>
      <c r="S445" s="225"/>
      <c r="T445" s="225"/>
      <c r="U445" s="225"/>
      <c r="V445" s="225"/>
      <c r="W445" s="225"/>
      <c r="X445" s="225"/>
      <c r="Y445" s="225"/>
      <c r="Z445" s="225"/>
    </row>
    <row r="446" spans="1:26" ht="15.75" customHeight="1">
      <c r="A446" s="224"/>
      <c r="B446" s="225"/>
      <c r="C446" s="225"/>
      <c r="D446" s="225"/>
      <c r="E446" s="225"/>
      <c r="F446" s="225"/>
      <c r="G446" s="225"/>
      <c r="H446" s="225"/>
      <c r="I446" s="225"/>
      <c r="J446" s="225"/>
      <c r="K446" s="225"/>
      <c r="L446" s="224"/>
      <c r="M446" s="225"/>
      <c r="N446" s="225"/>
      <c r="O446" s="225"/>
      <c r="P446" s="225"/>
      <c r="Q446" s="225"/>
      <c r="R446" s="225"/>
      <c r="S446" s="225"/>
      <c r="T446" s="225"/>
      <c r="U446" s="225"/>
      <c r="V446" s="225"/>
      <c r="W446" s="225"/>
      <c r="X446" s="225"/>
      <c r="Y446" s="225"/>
      <c r="Z446" s="225"/>
    </row>
    <row r="447" spans="1:26" ht="15.75" customHeight="1">
      <c r="A447" s="224"/>
      <c r="B447" s="225"/>
      <c r="C447" s="225"/>
      <c r="D447" s="225"/>
      <c r="E447" s="225"/>
      <c r="F447" s="225"/>
      <c r="G447" s="225"/>
      <c r="H447" s="225"/>
      <c r="I447" s="225"/>
      <c r="J447" s="225"/>
      <c r="K447" s="225"/>
      <c r="L447" s="224"/>
      <c r="M447" s="225"/>
      <c r="N447" s="225"/>
      <c r="O447" s="225"/>
      <c r="P447" s="225"/>
      <c r="Q447" s="225"/>
      <c r="R447" s="225"/>
      <c r="S447" s="225"/>
      <c r="T447" s="225"/>
      <c r="U447" s="225"/>
      <c r="V447" s="225"/>
      <c r="W447" s="225"/>
      <c r="X447" s="225"/>
      <c r="Y447" s="225"/>
      <c r="Z447" s="225"/>
    </row>
    <row r="448" spans="1:26" ht="15.75" customHeight="1">
      <c r="A448" s="224"/>
      <c r="B448" s="225"/>
      <c r="C448" s="225"/>
      <c r="D448" s="225"/>
      <c r="E448" s="225"/>
      <c r="F448" s="225"/>
      <c r="G448" s="225"/>
      <c r="H448" s="225"/>
      <c r="I448" s="225"/>
      <c r="J448" s="225"/>
      <c r="K448" s="225"/>
      <c r="L448" s="224"/>
      <c r="M448" s="225"/>
      <c r="N448" s="225"/>
      <c r="O448" s="225"/>
      <c r="P448" s="225"/>
      <c r="Q448" s="225"/>
      <c r="R448" s="225"/>
      <c r="S448" s="225"/>
      <c r="T448" s="225"/>
      <c r="U448" s="225"/>
      <c r="V448" s="225"/>
      <c r="W448" s="225"/>
      <c r="X448" s="225"/>
      <c r="Y448" s="225"/>
      <c r="Z448" s="225"/>
    </row>
    <row r="449" spans="1:26" ht="15.75" customHeight="1">
      <c r="A449" s="224"/>
      <c r="B449" s="225"/>
      <c r="C449" s="225"/>
      <c r="D449" s="225"/>
      <c r="E449" s="225"/>
      <c r="F449" s="225"/>
      <c r="G449" s="225"/>
      <c r="H449" s="225"/>
      <c r="I449" s="225"/>
      <c r="J449" s="225"/>
      <c r="K449" s="225"/>
      <c r="L449" s="224"/>
      <c r="M449" s="225"/>
      <c r="N449" s="225"/>
      <c r="O449" s="225"/>
      <c r="P449" s="225"/>
      <c r="Q449" s="225"/>
      <c r="R449" s="225"/>
      <c r="S449" s="225"/>
      <c r="T449" s="225"/>
      <c r="U449" s="225"/>
      <c r="V449" s="225"/>
      <c r="W449" s="225"/>
      <c r="X449" s="225"/>
      <c r="Y449" s="225"/>
      <c r="Z449" s="225"/>
    </row>
    <row r="450" spans="1:26" ht="15.75" customHeight="1">
      <c r="A450" s="224"/>
      <c r="B450" s="225"/>
      <c r="C450" s="225"/>
      <c r="D450" s="225"/>
      <c r="E450" s="225"/>
      <c r="F450" s="225"/>
      <c r="G450" s="225"/>
      <c r="H450" s="225"/>
      <c r="I450" s="225"/>
      <c r="J450" s="225"/>
      <c r="K450" s="225"/>
      <c r="L450" s="224"/>
      <c r="M450" s="225"/>
      <c r="N450" s="225"/>
      <c r="O450" s="225"/>
      <c r="P450" s="225"/>
      <c r="Q450" s="225"/>
      <c r="R450" s="225"/>
      <c r="S450" s="225"/>
      <c r="T450" s="225"/>
      <c r="U450" s="225"/>
      <c r="V450" s="225"/>
      <c r="W450" s="225"/>
      <c r="X450" s="225"/>
      <c r="Y450" s="225"/>
      <c r="Z450" s="225"/>
    </row>
    <row r="451" spans="1:26" ht="15.75" customHeight="1">
      <c r="A451" s="224"/>
      <c r="B451" s="225"/>
      <c r="C451" s="225"/>
      <c r="D451" s="225"/>
      <c r="E451" s="225"/>
      <c r="F451" s="225"/>
      <c r="G451" s="225"/>
      <c r="H451" s="225"/>
      <c r="I451" s="225"/>
      <c r="J451" s="225"/>
      <c r="K451" s="225"/>
      <c r="L451" s="224"/>
      <c r="M451" s="225"/>
      <c r="N451" s="225"/>
      <c r="O451" s="225"/>
      <c r="P451" s="225"/>
      <c r="Q451" s="225"/>
      <c r="R451" s="225"/>
      <c r="S451" s="225"/>
      <c r="T451" s="225"/>
      <c r="U451" s="225"/>
      <c r="V451" s="225"/>
      <c r="W451" s="225"/>
      <c r="X451" s="225"/>
      <c r="Y451" s="225"/>
      <c r="Z451" s="225"/>
    </row>
    <row r="452" spans="1:26" ht="15.75" customHeight="1">
      <c r="A452" s="224"/>
      <c r="B452" s="225"/>
      <c r="C452" s="225"/>
      <c r="D452" s="225"/>
      <c r="E452" s="225"/>
      <c r="F452" s="225"/>
      <c r="G452" s="225"/>
      <c r="H452" s="225"/>
      <c r="I452" s="225"/>
      <c r="J452" s="225"/>
      <c r="K452" s="225"/>
      <c r="L452" s="224"/>
      <c r="M452" s="225"/>
      <c r="N452" s="225"/>
      <c r="O452" s="225"/>
      <c r="P452" s="225"/>
      <c r="Q452" s="225"/>
      <c r="R452" s="225"/>
      <c r="S452" s="225"/>
      <c r="T452" s="225"/>
      <c r="U452" s="225"/>
      <c r="V452" s="225"/>
      <c r="W452" s="225"/>
      <c r="X452" s="225"/>
      <c r="Y452" s="225"/>
      <c r="Z452" s="225"/>
    </row>
    <row r="453" spans="1:26" ht="15.75" customHeight="1">
      <c r="A453" s="224"/>
      <c r="B453" s="225"/>
      <c r="C453" s="225"/>
      <c r="D453" s="225"/>
      <c r="E453" s="225"/>
      <c r="F453" s="225"/>
      <c r="G453" s="225"/>
      <c r="H453" s="225"/>
      <c r="I453" s="225"/>
      <c r="J453" s="225"/>
      <c r="K453" s="225"/>
      <c r="L453" s="224"/>
      <c r="M453" s="225"/>
      <c r="N453" s="225"/>
      <c r="O453" s="225"/>
      <c r="P453" s="225"/>
      <c r="Q453" s="225"/>
      <c r="R453" s="225"/>
      <c r="S453" s="225"/>
      <c r="T453" s="225"/>
      <c r="U453" s="225"/>
      <c r="V453" s="225"/>
      <c r="W453" s="225"/>
      <c r="X453" s="225"/>
      <c r="Y453" s="225"/>
      <c r="Z453" s="225"/>
    </row>
    <row r="454" spans="1:26" ht="15.75" customHeight="1">
      <c r="A454" s="224"/>
      <c r="B454" s="225"/>
      <c r="C454" s="225"/>
      <c r="D454" s="225"/>
      <c r="E454" s="225"/>
      <c r="F454" s="225"/>
      <c r="G454" s="225"/>
      <c r="H454" s="225"/>
      <c r="I454" s="225"/>
      <c r="J454" s="225"/>
      <c r="K454" s="225"/>
      <c r="L454" s="224"/>
      <c r="M454" s="225"/>
      <c r="N454" s="225"/>
      <c r="O454" s="225"/>
      <c r="P454" s="225"/>
      <c r="Q454" s="225"/>
      <c r="R454" s="225"/>
      <c r="S454" s="225"/>
      <c r="T454" s="225"/>
      <c r="U454" s="225"/>
      <c r="V454" s="225"/>
      <c r="W454" s="225"/>
      <c r="X454" s="225"/>
      <c r="Y454" s="225"/>
      <c r="Z454" s="225"/>
    </row>
    <row r="455" spans="1:26" ht="15.75" customHeight="1">
      <c r="A455" s="224"/>
      <c r="B455" s="225"/>
      <c r="C455" s="225"/>
      <c r="D455" s="225"/>
      <c r="E455" s="225"/>
      <c r="F455" s="225"/>
      <c r="G455" s="225"/>
      <c r="H455" s="225"/>
      <c r="I455" s="225"/>
      <c r="J455" s="225"/>
      <c r="K455" s="225"/>
      <c r="L455" s="224"/>
      <c r="M455" s="225"/>
      <c r="N455" s="225"/>
      <c r="O455" s="225"/>
      <c r="P455" s="225"/>
      <c r="Q455" s="225"/>
      <c r="R455" s="225"/>
      <c r="S455" s="225"/>
      <c r="T455" s="225"/>
      <c r="U455" s="225"/>
      <c r="V455" s="225"/>
      <c r="W455" s="225"/>
      <c r="X455" s="225"/>
      <c r="Y455" s="225"/>
      <c r="Z455" s="225"/>
    </row>
    <row r="456" spans="1:26" ht="15.75" customHeight="1">
      <c r="A456" s="224"/>
      <c r="B456" s="225"/>
      <c r="C456" s="225"/>
      <c r="D456" s="225"/>
      <c r="E456" s="225"/>
      <c r="F456" s="225"/>
      <c r="G456" s="225"/>
      <c r="H456" s="225"/>
      <c r="I456" s="225"/>
      <c r="J456" s="225"/>
      <c r="K456" s="225"/>
      <c r="L456" s="224"/>
      <c r="M456" s="225"/>
      <c r="N456" s="225"/>
      <c r="O456" s="225"/>
      <c r="P456" s="225"/>
      <c r="Q456" s="225"/>
      <c r="R456" s="225"/>
      <c r="S456" s="225"/>
      <c r="T456" s="225"/>
      <c r="U456" s="225"/>
      <c r="V456" s="225"/>
      <c r="W456" s="225"/>
      <c r="X456" s="225"/>
      <c r="Y456" s="225"/>
      <c r="Z456" s="225"/>
    </row>
    <row r="457" spans="1:26" ht="15.75" customHeight="1">
      <c r="A457" s="224"/>
      <c r="B457" s="225"/>
      <c r="C457" s="225"/>
      <c r="D457" s="225"/>
      <c r="E457" s="225"/>
      <c r="F457" s="225"/>
      <c r="G457" s="225"/>
      <c r="H457" s="225"/>
      <c r="I457" s="225"/>
      <c r="J457" s="225"/>
      <c r="K457" s="225"/>
      <c r="L457" s="224"/>
      <c r="M457" s="225"/>
      <c r="N457" s="225"/>
      <c r="O457" s="225"/>
      <c r="P457" s="225"/>
      <c r="Q457" s="225"/>
      <c r="R457" s="225"/>
      <c r="S457" s="225"/>
      <c r="T457" s="225"/>
      <c r="U457" s="225"/>
      <c r="V457" s="225"/>
      <c r="W457" s="225"/>
      <c r="X457" s="225"/>
      <c r="Y457" s="225"/>
      <c r="Z457" s="225"/>
    </row>
    <row r="458" spans="1:26" ht="15.75" customHeight="1">
      <c r="A458" s="224"/>
      <c r="B458" s="225"/>
      <c r="C458" s="225"/>
      <c r="D458" s="225"/>
      <c r="E458" s="225"/>
      <c r="F458" s="225"/>
      <c r="G458" s="225"/>
      <c r="H458" s="225"/>
      <c r="I458" s="225"/>
      <c r="J458" s="225"/>
      <c r="K458" s="225"/>
      <c r="L458" s="224"/>
      <c r="M458" s="225"/>
      <c r="N458" s="225"/>
      <c r="O458" s="225"/>
      <c r="P458" s="225"/>
      <c r="Q458" s="225"/>
      <c r="R458" s="225"/>
      <c r="S458" s="225"/>
      <c r="T458" s="225"/>
      <c r="U458" s="225"/>
      <c r="V458" s="225"/>
      <c r="W458" s="225"/>
      <c r="X458" s="225"/>
      <c r="Y458" s="225"/>
      <c r="Z458" s="225"/>
    </row>
    <row r="459" spans="1:26" ht="15.75" customHeight="1">
      <c r="A459" s="224"/>
      <c r="B459" s="225"/>
      <c r="C459" s="225"/>
      <c r="D459" s="225"/>
      <c r="E459" s="225"/>
      <c r="F459" s="225"/>
      <c r="G459" s="225"/>
      <c r="H459" s="225"/>
      <c r="I459" s="225"/>
      <c r="J459" s="225"/>
      <c r="K459" s="225"/>
      <c r="L459" s="224"/>
      <c r="M459" s="225"/>
      <c r="N459" s="225"/>
      <c r="O459" s="225"/>
      <c r="P459" s="225"/>
      <c r="Q459" s="225"/>
      <c r="R459" s="225"/>
      <c r="S459" s="225"/>
      <c r="T459" s="225"/>
      <c r="U459" s="225"/>
      <c r="V459" s="225"/>
      <c r="W459" s="225"/>
      <c r="X459" s="225"/>
      <c r="Y459" s="225"/>
      <c r="Z459" s="225"/>
    </row>
    <row r="460" spans="1:26" ht="15.75" customHeight="1">
      <c r="A460" s="224"/>
      <c r="B460" s="225"/>
      <c r="C460" s="225"/>
      <c r="D460" s="225"/>
      <c r="E460" s="225"/>
      <c r="F460" s="225"/>
      <c r="G460" s="225"/>
      <c r="H460" s="225"/>
      <c r="I460" s="225"/>
      <c r="J460" s="225"/>
      <c r="K460" s="225"/>
      <c r="L460" s="224"/>
      <c r="M460" s="225"/>
      <c r="N460" s="225"/>
      <c r="O460" s="225"/>
      <c r="P460" s="225"/>
      <c r="Q460" s="225"/>
      <c r="R460" s="225"/>
      <c r="S460" s="225"/>
      <c r="T460" s="225"/>
      <c r="U460" s="225"/>
      <c r="V460" s="225"/>
      <c r="W460" s="225"/>
      <c r="X460" s="225"/>
      <c r="Y460" s="225"/>
      <c r="Z460" s="225"/>
    </row>
    <row r="461" spans="1:26" ht="15.75" customHeight="1">
      <c r="A461" s="224"/>
      <c r="B461" s="225"/>
      <c r="C461" s="225"/>
      <c r="D461" s="225"/>
      <c r="E461" s="225"/>
      <c r="F461" s="225"/>
      <c r="G461" s="225"/>
      <c r="H461" s="225"/>
      <c r="I461" s="225"/>
      <c r="J461" s="225"/>
      <c r="K461" s="225"/>
      <c r="L461" s="224"/>
      <c r="M461" s="225"/>
      <c r="N461" s="225"/>
      <c r="O461" s="225"/>
      <c r="P461" s="225"/>
      <c r="Q461" s="225"/>
      <c r="R461" s="225"/>
      <c r="S461" s="225"/>
      <c r="T461" s="225"/>
      <c r="U461" s="225"/>
      <c r="V461" s="225"/>
      <c r="W461" s="225"/>
      <c r="X461" s="225"/>
      <c r="Y461" s="225"/>
      <c r="Z461" s="225"/>
    </row>
    <row r="462" spans="1:26" ht="15.75" customHeight="1">
      <c r="A462" s="224"/>
      <c r="B462" s="225"/>
      <c r="C462" s="225"/>
      <c r="D462" s="225"/>
      <c r="E462" s="225"/>
      <c r="F462" s="225"/>
      <c r="G462" s="225"/>
      <c r="H462" s="225"/>
      <c r="I462" s="225"/>
      <c r="J462" s="225"/>
      <c r="K462" s="225"/>
      <c r="L462" s="224"/>
      <c r="M462" s="225"/>
      <c r="N462" s="225"/>
      <c r="O462" s="225"/>
      <c r="P462" s="225"/>
      <c r="Q462" s="225"/>
      <c r="R462" s="225"/>
      <c r="S462" s="225"/>
      <c r="T462" s="225"/>
      <c r="U462" s="225"/>
      <c r="V462" s="225"/>
      <c r="W462" s="225"/>
      <c r="X462" s="225"/>
      <c r="Y462" s="225"/>
      <c r="Z462" s="225"/>
    </row>
    <row r="463" spans="1:26" ht="15.75" customHeight="1">
      <c r="A463" s="224"/>
      <c r="B463" s="225"/>
      <c r="C463" s="225"/>
      <c r="D463" s="225"/>
      <c r="E463" s="225"/>
      <c r="F463" s="225"/>
      <c r="G463" s="225"/>
      <c r="H463" s="225"/>
      <c r="I463" s="225"/>
      <c r="J463" s="225"/>
      <c r="K463" s="225"/>
      <c r="L463" s="224"/>
      <c r="M463" s="225"/>
      <c r="N463" s="225"/>
      <c r="O463" s="225"/>
      <c r="P463" s="225"/>
      <c r="Q463" s="225"/>
      <c r="R463" s="225"/>
      <c r="S463" s="225"/>
      <c r="T463" s="225"/>
      <c r="U463" s="225"/>
      <c r="V463" s="225"/>
      <c r="W463" s="225"/>
      <c r="X463" s="225"/>
      <c r="Y463" s="225"/>
      <c r="Z463" s="225"/>
    </row>
    <row r="464" spans="1:26" ht="15.75" customHeight="1">
      <c r="A464" s="224"/>
      <c r="B464" s="225"/>
      <c r="C464" s="225"/>
      <c r="D464" s="225"/>
      <c r="E464" s="225"/>
      <c r="F464" s="225"/>
      <c r="G464" s="225"/>
      <c r="H464" s="225"/>
      <c r="I464" s="225"/>
      <c r="J464" s="225"/>
      <c r="K464" s="225"/>
      <c r="L464" s="224"/>
      <c r="M464" s="225"/>
      <c r="N464" s="225"/>
      <c r="O464" s="225"/>
      <c r="P464" s="225"/>
      <c r="Q464" s="225"/>
      <c r="R464" s="225"/>
      <c r="S464" s="225"/>
      <c r="T464" s="225"/>
      <c r="U464" s="225"/>
      <c r="V464" s="225"/>
      <c r="W464" s="225"/>
      <c r="X464" s="225"/>
      <c r="Y464" s="225"/>
      <c r="Z464" s="225"/>
    </row>
    <row r="465" spans="1:26" ht="15.75" customHeight="1">
      <c r="A465" s="224"/>
      <c r="B465" s="225"/>
      <c r="C465" s="225"/>
      <c r="D465" s="225"/>
      <c r="E465" s="225"/>
      <c r="F465" s="225"/>
      <c r="G465" s="225"/>
      <c r="H465" s="225"/>
      <c r="I465" s="225"/>
      <c r="J465" s="225"/>
      <c r="K465" s="225"/>
      <c r="L465" s="224"/>
      <c r="M465" s="225"/>
      <c r="N465" s="225"/>
      <c r="O465" s="225"/>
      <c r="P465" s="225"/>
      <c r="Q465" s="225"/>
      <c r="R465" s="225"/>
      <c r="S465" s="225"/>
      <c r="T465" s="225"/>
      <c r="U465" s="225"/>
      <c r="V465" s="225"/>
      <c r="W465" s="225"/>
      <c r="X465" s="225"/>
      <c r="Y465" s="225"/>
      <c r="Z465" s="225"/>
    </row>
    <row r="466" spans="1:26" ht="15.75" customHeight="1">
      <c r="A466" s="224"/>
      <c r="B466" s="225"/>
      <c r="C466" s="225"/>
      <c r="D466" s="225"/>
      <c r="E466" s="225"/>
      <c r="F466" s="225"/>
      <c r="G466" s="225"/>
      <c r="H466" s="225"/>
      <c r="I466" s="225"/>
      <c r="J466" s="225"/>
      <c r="K466" s="225"/>
      <c r="L466" s="224"/>
      <c r="M466" s="225"/>
      <c r="N466" s="225"/>
      <c r="O466" s="225"/>
      <c r="P466" s="225"/>
      <c r="Q466" s="225"/>
      <c r="R466" s="225"/>
      <c r="S466" s="225"/>
      <c r="T466" s="225"/>
      <c r="U466" s="225"/>
      <c r="V466" s="225"/>
      <c r="W466" s="225"/>
      <c r="X466" s="225"/>
      <c r="Y466" s="225"/>
      <c r="Z466" s="225"/>
    </row>
    <row r="467" spans="1:26" ht="15.75" customHeight="1">
      <c r="A467" s="224"/>
      <c r="B467" s="225"/>
      <c r="C467" s="225"/>
      <c r="D467" s="225"/>
      <c r="E467" s="225"/>
      <c r="F467" s="225"/>
      <c r="G467" s="225"/>
      <c r="H467" s="225"/>
      <c r="I467" s="225"/>
      <c r="J467" s="225"/>
      <c r="K467" s="225"/>
      <c r="L467" s="224"/>
      <c r="M467" s="225"/>
      <c r="N467" s="225"/>
      <c r="O467" s="225"/>
      <c r="P467" s="225"/>
      <c r="Q467" s="225"/>
      <c r="R467" s="225"/>
      <c r="S467" s="225"/>
      <c r="T467" s="225"/>
      <c r="U467" s="225"/>
      <c r="V467" s="225"/>
      <c r="W467" s="225"/>
      <c r="X467" s="225"/>
      <c r="Y467" s="225"/>
      <c r="Z467" s="225"/>
    </row>
    <row r="468" spans="1:26" ht="15.75" customHeight="1">
      <c r="A468" s="224"/>
      <c r="B468" s="225"/>
      <c r="C468" s="225"/>
      <c r="D468" s="225"/>
      <c r="E468" s="225"/>
      <c r="F468" s="225"/>
      <c r="G468" s="225"/>
      <c r="H468" s="225"/>
      <c r="I468" s="225"/>
      <c r="J468" s="225"/>
      <c r="K468" s="225"/>
      <c r="L468" s="224"/>
      <c r="M468" s="225"/>
      <c r="N468" s="225"/>
      <c r="O468" s="225"/>
      <c r="P468" s="225"/>
      <c r="Q468" s="225"/>
      <c r="R468" s="225"/>
      <c r="S468" s="225"/>
      <c r="T468" s="225"/>
      <c r="U468" s="225"/>
      <c r="V468" s="225"/>
      <c r="W468" s="225"/>
      <c r="X468" s="225"/>
      <c r="Y468" s="225"/>
      <c r="Z468" s="225"/>
    </row>
    <row r="469" spans="1:26" ht="15.75" customHeight="1">
      <c r="A469" s="224"/>
      <c r="B469" s="225"/>
      <c r="C469" s="225"/>
      <c r="D469" s="225"/>
      <c r="E469" s="225"/>
      <c r="F469" s="225"/>
      <c r="G469" s="225"/>
      <c r="H469" s="225"/>
      <c r="I469" s="225"/>
      <c r="J469" s="225"/>
      <c r="K469" s="225"/>
      <c r="L469" s="224"/>
      <c r="M469" s="225"/>
      <c r="N469" s="225"/>
      <c r="O469" s="225"/>
      <c r="P469" s="225"/>
      <c r="Q469" s="225"/>
      <c r="R469" s="225"/>
      <c r="S469" s="225"/>
      <c r="T469" s="225"/>
      <c r="U469" s="225"/>
      <c r="V469" s="225"/>
      <c r="W469" s="225"/>
      <c r="X469" s="225"/>
      <c r="Y469" s="225"/>
      <c r="Z469" s="225"/>
    </row>
    <row r="470" spans="1:26" ht="15.75" customHeight="1">
      <c r="A470" s="224"/>
      <c r="B470" s="225"/>
      <c r="C470" s="225"/>
      <c r="D470" s="225"/>
      <c r="E470" s="225"/>
      <c r="F470" s="225"/>
      <c r="G470" s="225"/>
      <c r="H470" s="225"/>
      <c r="I470" s="225"/>
      <c r="J470" s="225"/>
      <c r="K470" s="225"/>
      <c r="L470" s="224"/>
      <c r="M470" s="225"/>
      <c r="N470" s="225"/>
      <c r="O470" s="225"/>
      <c r="P470" s="225"/>
      <c r="Q470" s="225"/>
      <c r="R470" s="225"/>
      <c r="S470" s="225"/>
      <c r="T470" s="225"/>
      <c r="U470" s="225"/>
      <c r="V470" s="225"/>
      <c r="W470" s="225"/>
      <c r="X470" s="225"/>
      <c r="Y470" s="225"/>
      <c r="Z470" s="225"/>
    </row>
    <row r="471" spans="1:26" ht="15.75" customHeight="1">
      <c r="A471" s="224"/>
      <c r="B471" s="225"/>
      <c r="C471" s="225"/>
      <c r="D471" s="225"/>
      <c r="E471" s="225"/>
      <c r="F471" s="225"/>
      <c r="G471" s="225"/>
      <c r="H471" s="225"/>
      <c r="I471" s="225"/>
      <c r="J471" s="225"/>
      <c r="K471" s="225"/>
      <c r="L471" s="224"/>
      <c r="M471" s="225"/>
      <c r="N471" s="225"/>
      <c r="O471" s="225"/>
      <c r="P471" s="225"/>
      <c r="Q471" s="225"/>
      <c r="R471" s="225"/>
      <c r="S471" s="225"/>
      <c r="T471" s="225"/>
      <c r="U471" s="225"/>
      <c r="V471" s="225"/>
      <c r="W471" s="225"/>
      <c r="X471" s="225"/>
      <c r="Y471" s="225"/>
      <c r="Z471" s="225"/>
    </row>
    <row r="472" spans="1:26" ht="15.75" customHeight="1">
      <c r="A472" s="224"/>
      <c r="B472" s="225"/>
      <c r="C472" s="225"/>
      <c r="D472" s="225"/>
      <c r="E472" s="225"/>
      <c r="F472" s="225"/>
      <c r="G472" s="225"/>
      <c r="H472" s="225"/>
      <c r="I472" s="225"/>
      <c r="J472" s="225"/>
      <c r="K472" s="225"/>
      <c r="L472" s="224"/>
      <c r="M472" s="225"/>
      <c r="N472" s="225"/>
      <c r="O472" s="225"/>
      <c r="P472" s="225"/>
      <c r="Q472" s="225"/>
      <c r="R472" s="225"/>
      <c r="S472" s="225"/>
      <c r="T472" s="225"/>
      <c r="U472" s="225"/>
      <c r="V472" s="225"/>
      <c r="W472" s="225"/>
      <c r="X472" s="225"/>
      <c r="Y472" s="225"/>
      <c r="Z472" s="225"/>
    </row>
    <row r="473" spans="1:26" ht="15.75" customHeight="1">
      <c r="A473" s="224"/>
      <c r="B473" s="225"/>
      <c r="C473" s="225"/>
      <c r="D473" s="225"/>
      <c r="E473" s="225"/>
      <c r="F473" s="225"/>
      <c r="G473" s="225"/>
      <c r="H473" s="225"/>
      <c r="I473" s="225"/>
      <c r="J473" s="225"/>
      <c r="K473" s="225"/>
      <c r="L473" s="224"/>
      <c r="M473" s="225"/>
      <c r="N473" s="225"/>
      <c r="O473" s="225"/>
      <c r="P473" s="225"/>
      <c r="Q473" s="225"/>
      <c r="R473" s="225"/>
      <c r="S473" s="225"/>
      <c r="T473" s="225"/>
      <c r="U473" s="225"/>
      <c r="V473" s="225"/>
      <c r="W473" s="225"/>
      <c r="X473" s="225"/>
      <c r="Y473" s="225"/>
      <c r="Z473" s="225"/>
    </row>
    <row r="474" spans="1:26" ht="15.75" customHeight="1">
      <c r="A474" s="224"/>
      <c r="B474" s="225"/>
      <c r="C474" s="225"/>
      <c r="D474" s="225"/>
      <c r="E474" s="225"/>
      <c r="F474" s="225"/>
      <c r="G474" s="225"/>
      <c r="H474" s="225"/>
      <c r="I474" s="225"/>
      <c r="J474" s="225"/>
      <c r="K474" s="225"/>
      <c r="L474" s="224"/>
      <c r="M474" s="225"/>
      <c r="N474" s="225"/>
      <c r="O474" s="225"/>
      <c r="P474" s="225"/>
      <c r="Q474" s="225"/>
      <c r="R474" s="225"/>
      <c r="S474" s="225"/>
      <c r="T474" s="225"/>
      <c r="U474" s="225"/>
      <c r="V474" s="225"/>
      <c r="W474" s="225"/>
      <c r="X474" s="225"/>
      <c r="Y474" s="225"/>
      <c r="Z474" s="225"/>
    </row>
    <row r="475" spans="1:26" ht="15.75" customHeight="1">
      <c r="A475" s="224"/>
      <c r="B475" s="225"/>
      <c r="C475" s="225"/>
      <c r="D475" s="225"/>
      <c r="E475" s="225"/>
      <c r="F475" s="225"/>
      <c r="G475" s="225"/>
      <c r="H475" s="225"/>
      <c r="I475" s="225"/>
      <c r="J475" s="225"/>
      <c r="K475" s="225"/>
      <c r="L475" s="224"/>
      <c r="M475" s="225"/>
      <c r="N475" s="225"/>
      <c r="O475" s="225"/>
      <c r="P475" s="225"/>
      <c r="Q475" s="225"/>
      <c r="R475" s="225"/>
      <c r="S475" s="225"/>
      <c r="T475" s="225"/>
      <c r="U475" s="225"/>
      <c r="V475" s="225"/>
      <c r="W475" s="225"/>
      <c r="X475" s="225"/>
      <c r="Y475" s="225"/>
      <c r="Z475" s="225"/>
    </row>
    <row r="476" spans="1:26" ht="15.75" customHeight="1">
      <c r="A476" s="224"/>
      <c r="B476" s="225"/>
      <c r="C476" s="225"/>
      <c r="D476" s="225"/>
      <c r="E476" s="225"/>
      <c r="F476" s="225"/>
      <c r="G476" s="225"/>
      <c r="H476" s="225"/>
      <c r="I476" s="225"/>
      <c r="J476" s="225"/>
      <c r="K476" s="225"/>
      <c r="L476" s="224"/>
      <c r="M476" s="225"/>
      <c r="N476" s="225"/>
      <c r="O476" s="225"/>
      <c r="P476" s="225"/>
      <c r="Q476" s="225"/>
      <c r="R476" s="225"/>
      <c r="S476" s="225"/>
      <c r="T476" s="225"/>
      <c r="U476" s="225"/>
      <c r="V476" s="225"/>
      <c r="W476" s="225"/>
      <c r="X476" s="225"/>
      <c r="Y476" s="225"/>
      <c r="Z476" s="225"/>
    </row>
    <row r="477" spans="1:26" ht="15.75" customHeight="1">
      <c r="A477" s="224"/>
      <c r="B477" s="225"/>
      <c r="C477" s="225"/>
      <c r="D477" s="225"/>
      <c r="E477" s="225"/>
      <c r="F477" s="225"/>
      <c r="G477" s="225"/>
      <c r="H477" s="225"/>
      <c r="I477" s="225"/>
      <c r="J477" s="225"/>
      <c r="K477" s="225"/>
      <c r="L477" s="224"/>
      <c r="M477" s="225"/>
      <c r="N477" s="225"/>
      <c r="O477" s="225"/>
      <c r="P477" s="225"/>
      <c r="Q477" s="225"/>
      <c r="R477" s="225"/>
      <c r="S477" s="225"/>
      <c r="T477" s="225"/>
      <c r="U477" s="225"/>
      <c r="V477" s="225"/>
      <c r="W477" s="225"/>
      <c r="X477" s="225"/>
      <c r="Y477" s="225"/>
      <c r="Z477" s="225"/>
    </row>
    <row r="478" spans="1:26" ht="15.75" customHeight="1">
      <c r="A478" s="224"/>
      <c r="B478" s="225"/>
      <c r="C478" s="225"/>
      <c r="D478" s="225"/>
      <c r="E478" s="225"/>
      <c r="F478" s="225"/>
      <c r="G478" s="225"/>
      <c r="H478" s="225"/>
      <c r="I478" s="225"/>
      <c r="J478" s="225"/>
      <c r="K478" s="225"/>
      <c r="L478" s="224"/>
      <c r="M478" s="225"/>
      <c r="N478" s="225"/>
      <c r="O478" s="225"/>
      <c r="P478" s="225"/>
      <c r="Q478" s="225"/>
      <c r="R478" s="225"/>
      <c r="S478" s="225"/>
      <c r="T478" s="225"/>
      <c r="U478" s="225"/>
      <c r="V478" s="225"/>
      <c r="W478" s="225"/>
      <c r="X478" s="225"/>
      <c r="Y478" s="225"/>
      <c r="Z478" s="225"/>
    </row>
    <row r="479" spans="1:26" ht="15.75" customHeight="1">
      <c r="A479" s="224"/>
      <c r="B479" s="225"/>
      <c r="C479" s="225"/>
      <c r="D479" s="225"/>
      <c r="E479" s="225"/>
      <c r="F479" s="225"/>
      <c r="G479" s="225"/>
      <c r="H479" s="225"/>
      <c r="I479" s="225"/>
      <c r="J479" s="225"/>
      <c r="K479" s="225"/>
      <c r="L479" s="224"/>
      <c r="M479" s="225"/>
      <c r="N479" s="225"/>
      <c r="O479" s="225"/>
      <c r="P479" s="225"/>
      <c r="Q479" s="225"/>
      <c r="R479" s="225"/>
      <c r="S479" s="225"/>
      <c r="T479" s="225"/>
      <c r="U479" s="225"/>
      <c r="V479" s="225"/>
      <c r="W479" s="225"/>
      <c r="X479" s="225"/>
      <c r="Y479" s="225"/>
      <c r="Z479" s="225"/>
    </row>
    <row r="480" spans="1:26" ht="15.75" customHeight="1">
      <c r="A480" s="224"/>
      <c r="B480" s="225"/>
      <c r="C480" s="225"/>
      <c r="D480" s="225"/>
      <c r="E480" s="225"/>
      <c r="F480" s="225"/>
      <c r="G480" s="225"/>
      <c r="H480" s="225"/>
      <c r="I480" s="225"/>
      <c r="J480" s="225"/>
      <c r="K480" s="225"/>
      <c r="L480" s="224"/>
      <c r="M480" s="225"/>
      <c r="N480" s="225"/>
      <c r="O480" s="225"/>
      <c r="P480" s="225"/>
      <c r="Q480" s="225"/>
      <c r="R480" s="225"/>
      <c r="S480" s="225"/>
      <c r="T480" s="225"/>
      <c r="U480" s="225"/>
      <c r="V480" s="225"/>
      <c r="W480" s="225"/>
      <c r="X480" s="225"/>
      <c r="Y480" s="225"/>
      <c r="Z480" s="225"/>
    </row>
    <row r="481" spans="1:26" ht="15.75" customHeight="1">
      <c r="A481" s="224"/>
      <c r="B481" s="225"/>
      <c r="C481" s="225"/>
      <c r="D481" s="225"/>
      <c r="E481" s="225"/>
      <c r="F481" s="225"/>
      <c r="G481" s="225"/>
      <c r="H481" s="225"/>
      <c r="I481" s="225"/>
      <c r="J481" s="225"/>
      <c r="K481" s="225"/>
      <c r="L481" s="224"/>
      <c r="M481" s="225"/>
      <c r="N481" s="225"/>
      <c r="O481" s="225"/>
      <c r="P481" s="225"/>
      <c r="Q481" s="225"/>
      <c r="R481" s="225"/>
      <c r="S481" s="225"/>
      <c r="T481" s="225"/>
      <c r="U481" s="225"/>
      <c r="V481" s="225"/>
      <c r="W481" s="225"/>
      <c r="X481" s="225"/>
      <c r="Y481" s="225"/>
      <c r="Z481" s="225"/>
    </row>
    <row r="482" spans="1:26" ht="15.75" customHeight="1">
      <c r="A482" s="224"/>
      <c r="B482" s="225"/>
      <c r="C482" s="225"/>
      <c r="D482" s="225"/>
      <c r="E482" s="225"/>
      <c r="F482" s="225"/>
      <c r="G482" s="225"/>
      <c r="H482" s="225"/>
      <c r="I482" s="225"/>
      <c r="J482" s="225"/>
      <c r="K482" s="225"/>
      <c r="L482" s="224"/>
      <c r="M482" s="225"/>
      <c r="N482" s="225"/>
      <c r="O482" s="225"/>
      <c r="P482" s="225"/>
      <c r="Q482" s="225"/>
      <c r="R482" s="225"/>
      <c r="S482" s="225"/>
      <c r="T482" s="225"/>
      <c r="U482" s="225"/>
      <c r="V482" s="225"/>
      <c r="W482" s="225"/>
      <c r="X482" s="225"/>
      <c r="Y482" s="225"/>
      <c r="Z482" s="225"/>
    </row>
    <row r="483" spans="1:26" ht="15.75" customHeight="1">
      <c r="A483" s="224"/>
      <c r="B483" s="225"/>
      <c r="C483" s="225"/>
      <c r="D483" s="225"/>
      <c r="E483" s="225"/>
      <c r="F483" s="225"/>
      <c r="G483" s="225"/>
      <c r="H483" s="225"/>
      <c r="I483" s="225"/>
      <c r="J483" s="225"/>
      <c r="K483" s="225"/>
      <c r="L483" s="224"/>
      <c r="M483" s="225"/>
      <c r="N483" s="225"/>
      <c r="O483" s="225"/>
      <c r="P483" s="225"/>
      <c r="Q483" s="225"/>
      <c r="R483" s="225"/>
      <c r="S483" s="225"/>
      <c r="T483" s="225"/>
      <c r="U483" s="225"/>
      <c r="V483" s="225"/>
      <c r="W483" s="225"/>
      <c r="X483" s="225"/>
      <c r="Y483" s="225"/>
      <c r="Z483" s="225"/>
    </row>
    <row r="484" spans="1:26" ht="15.75" customHeight="1">
      <c r="A484" s="224"/>
      <c r="B484" s="225"/>
      <c r="C484" s="225"/>
      <c r="D484" s="225"/>
      <c r="E484" s="225"/>
      <c r="F484" s="225"/>
      <c r="G484" s="225"/>
      <c r="H484" s="225"/>
      <c r="I484" s="225"/>
      <c r="J484" s="225"/>
      <c r="K484" s="225"/>
      <c r="L484" s="224"/>
      <c r="M484" s="225"/>
      <c r="N484" s="225"/>
      <c r="O484" s="225"/>
      <c r="P484" s="225"/>
      <c r="Q484" s="225"/>
      <c r="R484" s="225"/>
      <c r="S484" s="225"/>
      <c r="T484" s="225"/>
      <c r="U484" s="225"/>
      <c r="V484" s="225"/>
      <c r="W484" s="225"/>
      <c r="X484" s="225"/>
      <c r="Y484" s="225"/>
      <c r="Z484" s="225"/>
    </row>
    <row r="485" spans="1:26" ht="15.75" customHeight="1">
      <c r="A485" s="224"/>
      <c r="B485" s="225"/>
      <c r="C485" s="225"/>
      <c r="D485" s="225"/>
      <c r="E485" s="225"/>
      <c r="F485" s="225"/>
      <c r="G485" s="225"/>
      <c r="H485" s="225"/>
      <c r="I485" s="225"/>
      <c r="J485" s="225"/>
      <c r="K485" s="225"/>
      <c r="L485" s="224"/>
      <c r="M485" s="225"/>
      <c r="N485" s="225"/>
      <c r="O485" s="225"/>
      <c r="P485" s="225"/>
      <c r="Q485" s="225"/>
      <c r="R485" s="225"/>
      <c r="S485" s="225"/>
      <c r="T485" s="225"/>
      <c r="U485" s="225"/>
      <c r="V485" s="225"/>
      <c r="W485" s="225"/>
      <c r="X485" s="225"/>
      <c r="Y485" s="225"/>
      <c r="Z485" s="225"/>
    </row>
    <row r="486" spans="1:26" ht="15.75" customHeight="1">
      <c r="A486" s="224"/>
      <c r="B486" s="225"/>
      <c r="C486" s="225"/>
      <c r="D486" s="225"/>
      <c r="E486" s="225"/>
      <c r="F486" s="225"/>
      <c r="G486" s="225"/>
      <c r="H486" s="225"/>
      <c r="I486" s="225"/>
      <c r="J486" s="225"/>
      <c r="K486" s="225"/>
      <c r="L486" s="224"/>
      <c r="M486" s="225"/>
      <c r="N486" s="225"/>
      <c r="O486" s="225"/>
      <c r="P486" s="225"/>
      <c r="Q486" s="225"/>
      <c r="R486" s="225"/>
      <c r="S486" s="225"/>
      <c r="T486" s="225"/>
      <c r="U486" s="225"/>
      <c r="V486" s="225"/>
      <c r="W486" s="225"/>
      <c r="X486" s="225"/>
      <c r="Y486" s="225"/>
      <c r="Z486" s="225"/>
    </row>
    <row r="487" spans="1:26" ht="15.75" customHeight="1">
      <c r="A487" s="224"/>
      <c r="B487" s="225"/>
      <c r="C487" s="225"/>
      <c r="D487" s="225"/>
      <c r="E487" s="225"/>
      <c r="F487" s="225"/>
      <c r="G487" s="225"/>
      <c r="H487" s="225"/>
      <c r="I487" s="225"/>
      <c r="J487" s="225"/>
      <c r="K487" s="225"/>
      <c r="L487" s="224"/>
      <c r="M487" s="225"/>
      <c r="N487" s="225"/>
      <c r="O487" s="225"/>
      <c r="P487" s="225"/>
      <c r="Q487" s="225"/>
      <c r="R487" s="225"/>
      <c r="S487" s="225"/>
      <c r="T487" s="225"/>
      <c r="U487" s="225"/>
      <c r="V487" s="225"/>
      <c r="W487" s="225"/>
      <c r="X487" s="225"/>
      <c r="Y487" s="225"/>
      <c r="Z487" s="225"/>
    </row>
    <row r="488" spans="1:26" ht="15.75" customHeight="1">
      <c r="A488" s="224"/>
      <c r="B488" s="225"/>
      <c r="C488" s="225"/>
      <c r="D488" s="225"/>
      <c r="E488" s="225"/>
      <c r="F488" s="225"/>
      <c r="G488" s="225"/>
      <c r="H488" s="225"/>
      <c r="I488" s="225"/>
      <c r="J488" s="225"/>
      <c r="K488" s="225"/>
      <c r="L488" s="224"/>
      <c r="M488" s="225"/>
      <c r="N488" s="225"/>
      <c r="O488" s="225"/>
      <c r="P488" s="225"/>
      <c r="Q488" s="225"/>
      <c r="R488" s="225"/>
      <c r="S488" s="225"/>
      <c r="T488" s="225"/>
      <c r="U488" s="225"/>
      <c r="V488" s="225"/>
      <c r="W488" s="225"/>
      <c r="X488" s="225"/>
      <c r="Y488" s="225"/>
      <c r="Z488" s="225"/>
    </row>
    <row r="489" spans="1:26" ht="15.75" customHeight="1">
      <c r="A489" s="224"/>
      <c r="B489" s="225"/>
      <c r="C489" s="225"/>
      <c r="D489" s="225"/>
      <c r="E489" s="225"/>
      <c r="F489" s="225"/>
      <c r="G489" s="225"/>
      <c r="H489" s="225"/>
      <c r="I489" s="225"/>
      <c r="J489" s="225"/>
      <c r="K489" s="225"/>
      <c r="L489" s="224"/>
      <c r="M489" s="225"/>
      <c r="N489" s="225"/>
      <c r="O489" s="225"/>
      <c r="P489" s="225"/>
      <c r="Q489" s="225"/>
      <c r="R489" s="225"/>
      <c r="S489" s="225"/>
      <c r="T489" s="225"/>
      <c r="U489" s="225"/>
      <c r="V489" s="225"/>
      <c r="W489" s="225"/>
      <c r="X489" s="225"/>
      <c r="Y489" s="225"/>
      <c r="Z489" s="225"/>
    </row>
    <row r="490" spans="1:26" ht="15.75" customHeight="1">
      <c r="A490" s="224"/>
      <c r="B490" s="225"/>
      <c r="C490" s="225"/>
      <c r="D490" s="225"/>
      <c r="E490" s="225"/>
      <c r="F490" s="225"/>
      <c r="G490" s="225"/>
      <c r="H490" s="225"/>
      <c r="I490" s="225"/>
      <c r="J490" s="225"/>
      <c r="K490" s="225"/>
      <c r="L490" s="224"/>
      <c r="M490" s="225"/>
      <c r="N490" s="225"/>
      <c r="O490" s="225"/>
      <c r="P490" s="225"/>
      <c r="Q490" s="225"/>
      <c r="R490" s="225"/>
      <c r="S490" s="225"/>
      <c r="T490" s="225"/>
      <c r="U490" s="225"/>
      <c r="V490" s="225"/>
      <c r="W490" s="225"/>
      <c r="X490" s="225"/>
      <c r="Y490" s="225"/>
      <c r="Z490" s="225"/>
    </row>
    <row r="491" spans="1:26" ht="15.75" customHeight="1">
      <c r="A491" s="224"/>
      <c r="B491" s="225"/>
      <c r="C491" s="225"/>
      <c r="D491" s="225"/>
      <c r="E491" s="225"/>
      <c r="F491" s="225"/>
      <c r="G491" s="225"/>
      <c r="H491" s="225"/>
      <c r="I491" s="225"/>
      <c r="J491" s="225"/>
      <c r="K491" s="225"/>
      <c r="L491" s="224"/>
      <c r="M491" s="225"/>
      <c r="N491" s="225"/>
      <c r="O491" s="225"/>
      <c r="P491" s="225"/>
      <c r="Q491" s="225"/>
      <c r="R491" s="225"/>
      <c r="S491" s="225"/>
      <c r="T491" s="225"/>
      <c r="U491" s="225"/>
      <c r="V491" s="225"/>
      <c r="W491" s="225"/>
      <c r="X491" s="225"/>
      <c r="Y491" s="225"/>
      <c r="Z491" s="225"/>
    </row>
    <row r="492" spans="1:26" ht="15.75" customHeight="1">
      <c r="A492" s="224"/>
      <c r="B492" s="225"/>
      <c r="C492" s="225"/>
      <c r="D492" s="225"/>
      <c r="E492" s="225"/>
      <c r="F492" s="225"/>
      <c r="G492" s="225"/>
      <c r="H492" s="225"/>
      <c r="I492" s="225"/>
      <c r="J492" s="225"/>
      <c r="K492" s="225"/>
      <c r="L492" s="224"/>
      <c r="M492" s="225"/>
      <c r="N492" s="225"/>
      <c r="O492" s="225"/>
      <c r="P492" s="225"/>
      <c r="Q492" s="225"/>
      <c r="R492" s="225"/>
      <c r="S492" s="225"/>
      <c r="T492" s="225"/>
      <c r="U492" s="225"/>
      <c r="V492" s="225"/>
      <c r="W492" s="225"/>
      <c r="X492" s="225"/>
      <c r="Y492" s="225"/>
      <c r="Z492" s="225"/>
    </row>
    <row r="493" spans="1:26" ht="15.75" customHeight="1">
      <c r="A493" s="224"/>
      <c r="B493" s="225"/>
      <c r="C493" s="225"/>
      <c r="D493" s="225"/>
      <c r="E493" s="225"/>
      <c r="F493" s="225"/>
      <c r="G493" s="225"/>
      <c r="H493" s="225"/>
      <c r="I493" s="225"/>
      <c r="J493" s="225"/>
      <c r="K493" s="225"/>
      <c r="L493" s="224"/>
      <c r="M493" s="225"/>
      <c r="N493" s="225"/>
      <c r="O493" s="225"/>
      <c r="P493" s="225"/>
      <c r="Q493" s="225"/>
      <c r="R493" s="225"/>
      <c r="S493" s="225"/>
      <c r="T493" s="225"/>
      <c r="U493" s="225"/>
      <c r="V493" s="225"/>
      <c r="W493" s="225"/>
      <c r="X493" s="225"/>
      <c r="Y493" s="225"/>
      <c r="Z493" s="225"/>
    </row>
    <row r="494" spans="1:26" ht="15.75" customHeight="1">
      <c r="A494" s="224"/>
      <c r="B494" s="225"/>
      <c r="C494" s="225"/>
      <c r="D494" s="225"/>
      <c r="E494" s="225"/>
      <c r="F494" s="225"/>
      <c r="G494" s="225"/>
      <c r="H494" s="225"/>
      <c r="I494" s="225"/>
      <c r="J494" s="225"/>
      <c r="K494" s="225"/>
      <c r="L494" s="224"/>
      <c r="M494" s="225"/>
      <c r="N494" s="225"/>
      <c r="O494" s="225"/>
      <c r="P494" s="225"/>
      <c r="Q494" s="225"/>
      <c r="R494" s="225"/>
      <c r="S494" s="225"/>
      <c r="T494" s="225"/>
      <c r="U494" s="225"/>
      <c r="V494" s="225"/>
      <c r="W494" s="225"/>
      <c r="X494" s="225"/>
      <c r="Y494" s="225"/>
      <c r="Z494" s="225"/>
    </row>
    <row r="495" spans="1:26" ht="15.75" customHeight="1">
      <c r="A495" s="224"/>
      <c r="B495" s="225"/>
      <c r="C495" s="225"/>
      <c r="D495" s="225"/>
      <c r="E495" s="225"/>
      <c r="F495" s="225"/>
      <c r="G495" s="225"/>
      <c r="H495" s="225"/>
      <c r="I495" s="225"/>
      <c r="J495" s="225"/>
      <c r="K495" s="225"/>
      <c r="L495" s="224"/>
      <c r="M495" s="225"/>
      <c r="N495" s="225"/>
      <c r="O495" s="225"/>
      <c r="P495" s="225"/>
      <c r="Q495" s="225"/>
      <c r="R495" s="225"/>
      <c r="S495" s="225"/>
      <c r="T495" s="225"/>
      <c r="U495" s="225"/>
      <c r="V495" s="225"/>
      <c r="W495" s="225"/>
      <c r="X495" s="225"/>
      <c r="Y495" s="225"/>
      <c r="Z495" s="225"/>
    </row>
    <row r="496" spans="1:26" ht="15.75" customHeight="1">
      <c r="A496" s="224"/>
      <c r="B496" s="225"/>
      <c r="C496" s="225"/>
      <c r="D496" s="225"/>
      <c r="E496" s="225"/>
      <c r="F496" s="225"/>
      <c r="G496" s="225"/>
      <c r="H496" s="225"/>
      <c r="I496" s="225"/>
      <c r="J496" s="225"/>
      <c r="K496" s="225"/>
      <c r="L496" s="224"/>
      <c r="M496" s="225"/>
      <c r="N496" s="225"/>
      <c r="O496" s="225"/>
      <c r="P496" s="225"/>
      <c r="Q496" s="225"/>
      <c r="R496" s="225"/>
      <c r="S496" s="225"/>
      <c r="T496" s="225"/>
      <c r="U496" s="225"/>
      <c r="V496" s="225"/>
      <c r="W496" s="225"/>
      <c r="X496" s="225"/>
      <c r="Y496" s="225"/>
      <c r="Z496" s="225"/>
    </row>
    <row r="497" spans="1:26" ht="15.75" customHeight="1">
      <c r="A497" s="224"/>
      <c r="B497" s="225"/>
      <c r="C497" s="225"/>
      <c r="D497" s="225"/>
      <c r="E497" s="225"/>
      <c r="F497" s="225"/>
      <c r="G497" s="225"/>
      <c r="H497" s="225"/>
      <c r="I497" s="225"/>
      <c r="J497" s="225"/>
      <c r="K497" s="225"/>
      <c r="L497" s="224"/>
      <c r="M497" s="225"/>
      <c r="N497" s="225"/>
      <c r="O497" s="225"/>
      <c r="P497" s="225"/>
      <c r="Q497" s="225"/>
      <c r="R497" s="225"/>
      <c r="S497" s="225"/>
      <c r="T497" s="225"/>
      <c r="U497" s="225"/>
      <c r="V497" s="225"/>
      <c r="W497" s="225"/>
      <c r="X497" s="225"/>
      <c r="Y497" s="225"/>
      <c r="Z497" s="225"/>
    </row>
    <row r="498" spans="1:26" ht="15.75" customHeight="1">
      <c r="A498" s="224"/>
      <c r="B498" s="225"/>
      <c r="C498" s="225"/>
      <c r="D498" s="225"/>
      <c r="E498" s="225"/>
      <c r="F498" s="225"/>
      <c r="G498" s="225"/>
      <c r="H498" s="225"/>
      <c r="I498" s="225"/>
      <c r="J498" s="225"/>
      <c r="K498" s="225"/>
      <c r="L498" s="224"/>
      <c r="M498" s="225"/>
      <c r="N498" s="225"/>
      <c r="O498" s="225"/>
      <c r="P498" s="225"/>
      <c r="Q498" s="225"/>
      <c r="R498" s="225"/>
      <c r="S498" s="225"/>
      <c r="T498" s="225"/>
      <c r="U498" s="225"/>
      <c r="V498" s="225"/>
      <c r="W498" s="225"/>
      <c r="X498" s="225"/>
      <c r="Y498" s="225"/>
      <c r="Z498" s="225"/>
    </row>
    <row r="499" spans="1:26" ht="15.75" customHeight="1">
      <c r="A499" s="224"/>
      <c r="B499" s="225"/>
      <c r="C499" s="225"/>
      <c r="D499" s="225"/>
      <c r="E499" s="225"/>
      <c r="F499" s="225"/>
      <c r="G499" s="225"/>
      <c r="H499" s="225"/>
      <c r="I499" s="225"/>
      <c r="J499" s="225"/>
      <c r="K499" s="225"/>
      <c r="L499" s="224"/>
      <c r="M499" s="225"/>
      <c r="N499" s="225"/>
      <c r="O499" s="225"/>
      <c r="P499" s="225"/>
      <c r="Q499" s="225"/>
      <c r="R499" s="225"/>
      <c r="S499" s="225"/>
      <c r="T499" s="225"/>
      <c r="U499" s="225"/>
      <c r="V499" s="225"/>
      <c r="W499" s="225"/>
      <c r="X499" s="225"/>
      <c r="Y499" s="225"/>
      <c r="Z499" s="225"/>
    </row>
    <row r="500" spans="1:26" ht="15.75" customHeight="1">
      <c r="A500" s="224"/>
      <c r="B500" s="225"/>
      <c r="C500" s="225"/>
      <c r="D500" s="225"/>
      <c r="E500" s="225"/>
      <c r="F500" s="225"/>
      <c r="G500" s="225"/>
      <c r="H500" s="225"/>
      <c r="I500" s="225"/>
      <c r="J500" s="225"/>
      <c r="K500" s="225"/>
      <c r="L500" s="224"/>
      <c r="M500" s="225"/>
      <c r="N500" s="225"/>
      <c r="O500" s="225"/>
      <c r="P500" s="225"/>
      <c r="Q500" s="225"/>
      <c r="R500" s="225"/>
      <c r="S500" s="225"/>
      <c r="T500" s="225"/>
      <c r="U500" s="225"/>
      <c r="V500" s="225"/>
      <c r="W500" s="225"/>
      <c r="X500" s="225"/>
      <c r="Y500" s="225"/>
      <c r="Z500" s="225"/>
    </row>
    <row r="501" spans="1:26" ht="15.75" customHeight="1">
      <c r="A501" s="224"/>
      <c r="B501" s="225"/>
      <c r="C501" s="225"/>
      <c r="D501" s="225"/>
      <c r="E501" s="225"/>
      <c r="F501" s="225"/>
      <c r="G501" s="225"/>
      <c r="H501" s="225"/>
      <c r="I501" s="225"/>
      <c r="J501" s="225"/>
      <c r="K501" s="225"/>
      <c r="L501" s="224"/>
      <c r="M501" s="225"/>
      <c r="N501" s="225"/>
      <c r="O501" s="225"/>
      <c r="P501" s="225"/>
      <c r="Q501" s="225"/>
      <c r="R501" s="225"/>
      <c r="S501" s="225"/>
      <c r="T501" s="225"/>
      <c r="U501" s="225"/>
      <c r="V501" s="225"/>
      <c r="W501" s="225"/>
      <c r="X501" s="225"/>
      <c r="Y501" s="225"/>
      <c r="Z501" s="225"/>
    </row>
    <row r="502" spans="1:26" ht="15.75" customHeight="1">
      <c r="A502" s="224"/>
      <c r="B502" s="225"/>
      <c r="C502" s="225"/>
      <c r="D502" s="225"/>
      <c r="E502" s="225"/>
      <c r="F502" s="225"/>
      <c r="G502" s="225"/>
      <c r="H502" s="225"/>
      <c r="I502" s="225"/>
      <c r="J502" s="225"/>
      <c r="K502" s="225"/>
      <c r="L502" s="224"/>
      <c r="M502" s="225"/>
      <c r="N502" s="225"/>
      <c r="O502" s="225"/>
      <c r="P502" s="225"/>
      <c r="Q502" s="225"/>
      <c r="R502" s="225"/>
      <c r="S502" s="225"/>
      <c r="T502" s="225"/>
      <c r="U502" s="225"/>
      <c r="V502" s="225"/>
      <c r="W502" s="225"/>
      <c r="X502" s="225"/>
      <c r="Y502" s="225"/>
      <c r="Z502" s="225"/>
    </row>
    <row r="503" spans="1:26" ht="15.75" customHeight="1">
      <c r="A503" s="224"/>
      <c r="B503" s="225"/>
      <c r="C503" s="225"/>
      <c r="D503" s="225"/>
      <c r="E503" s="225"/>
      <c r="F503" s="225"/>
      <c r="G503" s="225"/>
      <c r="H503" s="225"/>
      <c r="I503" s="225"/>
      <c r="J503" s="225"/>
      <c r="K503" s="225"/>
      <c r="L503" s="224"/>
      <c r="M503" s="225"/>
      <c r="N503" s="225"/>
      <c r="O503" s="225"/>
      <c r="P503" s="225"/>
      <c r="Q503" s="225"/>
      <c r="R503" s="225"/>
      <c r="S503" s="225"/>
      <c r="T503" s="225"/>
      <c r="U503" s="225"/>
      <c r="V503" s="225"/>
      <c r="W503" s="225"/>
      <c r="X503" s="225"/>
      <c r="Y503" s="225"/>
      <c r="Z503" s="225"/>
    </row>
    <row r="504" spans="1:26" ht="15.75" customHeight="1">
      <c r="A504" s="224"/>
      <c r="B504" s="225"/>
      <c r="C504" s="225"/>
      <c r="D504" s="225"/>
      <c r="E504" s="225"/>
      <c r="F504" s="225"/>
      <c r="G504" s="225"/>
      <c r="H504" s="225"/>
      <c r="I504" s="225"/>
      <c r="J504" s="225"/>
      <c r="K504" s="225"/>
      <c r="L504" s="224"/>
      <c r="M504" s="225"/>
      <c r="N504" s="225"/>
      <c r="O504" s="225"/>
      <c r="P504" s="225"/>
      <c r="Q504" s="225"/>
      <c r="R504" s="225"/>
      <c r="S504" s="225"/>
      <c r="T504" s="225"/>
      <c r="U504" s="225"/>
      <c r="V504" s="225"/>
      <c r="W504" s="225"/>
      <c r="X504" s="225"/>
      <c r="Y504" s="225"/>
      <c r="Z504" s="225"/>
    </row>
    <row r="505" spans="1:26" ht="15.75" customHeight="1">
      <c r="A505" s="224"/>
      <c r="B505" s="225"/>
      <c r="C505" s="225"/>
      <c r="D505" s="225"/>
      <c r="E505" s="225"/>
      <c r="F505" s="225"/>
      <c r="G505" s="225"/>
      <c r="H505" s="225"/>
      <c r="I505" s="225"/>
      <c r="J505" s="225"/>
      <c r="K505" s="225"/>
      <c r="L505" s="224"/>
      <c r="M505" s="225"/>
      <c r="N505" s="225"/>
      <c r="O505" s="225"/>
      <c r="P505" s="225"/>
      <c r="Q505" s="225"/>
      <c r="R505" s="225"/>
      <c r="S505" s="225"/>
      <c r="T505" s="225"/>
      <c r="U505" s="225"/>
      <c r="V505" s="225"/>
      <c r="W505" s="225"/>
      <c r="X505" s="225"/>
      <c r="Y505" s="225"/>
      <c r="Z505" s="225"/>
    </row>
    <row r="506" spans="1:26" ht="15.75" customHeight="1">
      <c r="A506" s="224"/>
      <c r="B506" s="225"/>
      <c r="C506" s="225"/>
      <c r="D506" s="225"/>
      <c r="E506" s="225"/>
      <c r="F506" s="225"/>
      <c r="G506" s="225"/>
      <c r="H506" s="225"/>
      <c r="I506" s="225"/>
      <c r="J506" s="225"/>
      <c r="K506" s="225"/>
      <c r="L506" s="224"/>
      <c r="M506" s="225"/>
      <c r="N506" s="225"/>
      <c r="O506" s="225"/>
      <c r="P506" s="225"/>
      <c r="Q506" s="225"/>
      <c r="R506" s="225"/>
      <c r="S506" s="225"/>
      <c r="T506" s="225"/>
      <c r="U506" s="225"/>
      <c r="V506" s="225"/>
      <c r="W506" s="225"/>
      <c r="X506" s="225"/>
      <c r="Y506" s="225"/>
      <c r="Z506" s="225"/>
    </row>
    <row r="507" spans="1:26" ht="15.75" customHeight="1">
      <c r="A507" s="224"/>
      <c r="B507" s="225"/>
      <c r="C507" s="225"/>
      <c r="D507" s="225"/>
      <c r="E507" s="225"/>
      <c r="F507" s="225"/>
      <c r="G507" s="225"/>
      <c r="H507" s="225"/>
      <c r="I507" s="225"/>
      <c r="J507" s="225"/>
      <c r="K507" s="225"/>
      <c r="L507" s="224"/>
      <c r="M507" s="225"/>
      <c r="N507" s="225"/>
      <c r="O507" s="225"/>
      <c r="P507" s="225"/>
      <c r="Q507" s="225"/>
      <c r="R507" s="225"/>
      <c r="S507" s="225"/>
      <c r="T507" s="225"/>
      <c r="U507" s="225"/>
      <c r="V507" s="225"/>
      <c r="W507" s="225"/>
      <c r="X507" s="225"/>
      <c r="Y507" s="225"/>
      <c r="Z507" s="225"/>
    </row>
    <row r="508" spans="1:26" ht="15.75" customHeight="1">
      <c r="A508" s="224"/>
      <c r="B508" s="225"/>
      <c r="C508" s="225"/>
      <c r="D508" s="225"/>
      <c r="E508" s="225"/>
      <c r="F508" s="225"/>
      <c r="G508" s="225"/>
      <c r="H508" s="225"/>
      <c r="I508" s="225"/>
      <c r="J508" s="225"/>
      <c r="K508" s="225"/>
      <c r="L508" s="224"/>
      <c r="M508" s="225"/>
      <c r="N508" s="225"/>
      <c r="O508" s="225"/>
      <c r="P508" s="225"/>
      <c r="Q508" s="225"/>
      <c r="R508" s="225"/>
      <c r="S508" s="225"/>
      <c r="T508" s="225"/>
      <c r="U508" s="225"/>
      <c r="V508" s="225"/>
      <c r="W508" s="225"/>
      <c r="X508" s="225"/>
      <c r="Y508" s="225"/>
      <c r="Z508" s="225"/>
    </row>
    <row r="509" spans="1:26" ht="15.75" customHeight="1">
      <c r="A509" s="224"/>
      <c r="B509" s="225"/>
      <c r="C509" s="225"/>
      <c r="D509" s="225"/>
      <c r="E509" s="225"/>
      <c r="F509" s="225"/>
      <c r="G509" s="225"/>
      <c r="H509" s="225"/>
      <c r="I509" s="225"/>
      <c r="J509" s="225"/>
      <c r="K509" s="225"/>
      <c r="L509" s="224"/>
      <c r="M509" s="225"/>
      <c r="N509" s="225"/>
      <c r="O509" s="225"/>
      <c r="P509" s="225"/>
      <c r="Q509" s="225"/>
      <c r="R509" s="225"/>
      <c r="S509" s="225"/>
      <c r="T509" s="225"/>
      <c r="U509" s="225"/>
      <c r="V509" s="225"/>
      <c r="W509" s="225"/>
      <c r="X509" s="225"/>
      <c r="Y509" s="225"/>
      <c r="Z509" s="225"/>
    </row>
    <row r="510" spans="1:26" ht="15.75" customHeight="1">
      <c r="A510" s="224"/>
      <c r="B510" s="225"/>
      <c r="C510" s="225"/>
      <c r="D510" s="225"/>
      <c r="E510" s="225"/>
      <c r="F510" s="225"/>
      <c r="G510" s="225"/>
      <c r="H510" s="225"/>
      <c r="I510" s="225"/>
      <c r="J510" s="225"/>
      <c r="K510" s="225"/>
      <c r="L510" s="224"/>
      <c r="M510" s="225"/>
      <c r="N510" s="225"/>
      <c r="O510" s="225"/>
      <c r="P510" s="225"/>
      <c r="Q510" s="225"/>
      <c r="R510" s="225"/>
      <c r="S510" s="225"/>
      <c r="T510" s="225"/>
      <c r="U510" s="225"/>
      <c r="V510" s="225"/>
      <c r="W510" s="225"/>
      <c r="X510" s="225"/>
      <c r="Y510" s="225"/>
      <c r="Z510" s="225"/>
    </row>
    <row r="511" spans="1:26" ht="15.75" customHeight="1">
      <c r="A511" s="224"/>
      <c r="B511" s="225"/>
      <c r="C511" s="225"/>
      <c r="D511" s="225"/>
      <c r="E511" s="225"/>
      <c r="F511" s="225"/>
      <c r="G511" s="225"/>
      <c r="H511" s="225"/>
      <c r="I511" s="225"/>
      <c r="J511" s="225"/>
      <c r="K511" s="225"/>
      <c r="L511" s="224"/>
      <c r="M511" s="225"/>
      <c r="N511" s="225"/>
      <c r="O511" s="225"/>
      <c r="P511" s="225"/>
      <c r="Q511" s="225"/>
      <c r="R511" s="225"/>
      <c r="S511" s="225"/>
      <c r="T511" s="225"/>
      <c r="U511" s="225"/>
      <c r="V511" s="225"/>
      <c r="W511" s="225"/>
      <c r="X511" s="225"/>
      <c r="Y511" s="225"/>
      <c r="Z511" s="225"/>
    </row>
    <row r="512" spans="1:26" ht="15.75" customHeight="1">
      <c r="A512" s="224"/>
      <c r="B512" s="225"/>
      <c r="C512" s="225"/>
      <c r="D512" s="225"/>
      <c r="E512" s="225"/>
      <c r="F512" s="225"/>
      <c r="G512" s="225"/>
      <c r="H512" s="225"/>
      <c r="I512" s="225"/>
      <c r="J512" s="225"/>
      <c r="K512" s="225"/>
      <c r="L512" s="224"/>
      <c r="M512" s="225"/>
      <c r="N512" s="225"/>
      <c r="O512" s="225"/>
      <c r="P512" s="225"/>
      <c r="Q512" s="225"/>
      <c r="R512" s="225"/>
      <c r="S512" s="225"/>
      <c r="T512" s="225"/>
      <c r="U512" s="225"/>
      <c r="V512" s="225"/>
      <c r="W512" s="225"/>
      <c r="X512" s="225"/>
      <c r="Y512" s="225"/>
      <c r="Z512" s="225"/>
    </row>
    <row r="513" spans="1:26" ht="15.75" customHeight="1">
      <c r="A513" s="224"/>
      <c r="B513" s="225"/>
      <c r="C513" s="225"/>
      <c r="D513" s="225"/>
      <c r="E513" s="225"/>
      <c r="F513" s="225"/>
      <c r="G513" s="225"/>
      <c r="H513" s="225"/>
      <c r="I513" s="225"/>
      <c r="J513" s="225"/>
      <c r="K513" s="225"/>
      <c r="L513" s="224"/>
      <c r="M513" s="225"/>
      <c r="N513" s="225"/>
      <c r="O513" s="225"/>
      <c r="P513" s="225"/>
      <c r="Q513" s="225"/>
      <c r="R513" s="225"/>
      <c r="S513" s="225"/>
      <c r="T513" s="225"/>
      <c r="U513" s="225"/>
      <c r="V513" s="225"/>
      <c r="W513" s="225"/>
      <c r="X513" s="225"/>
      <c r="Y513" s="225"/>
      <c r="Z513" s="225"/>
    </row>
    <row r="514" spans="1:26" ht="15.75" customHeight="1">
      <c r="A514" s="224"/>
      <c r="B514" s="225"/>
      <c r="C514" s="225"/>
      <c r="D514" s="225"/>
      <c r="E514" s="225"/>
      <c r="F514" s="225"/>
      <c r="G514" s="225"/>
      <c r="H514" s="225"/>
      <c r="I514" s="225"/>
      <c r="J514" s="225"/>
      <c r="K514" s="225"/>
      <c r="L514" s="224"/>
      <c r="M514" s="225"/>
      <c r="N514" s="225"/>
      <c r="O514" s="225"/>
      <c r="P514" s="225"/>
      <c r="Q514" s="225"/>
      <c r="R514" s="225"/>
      <c r="S514" s="225"/>
      <c r="T514" s="225"/>
      <c r="U514" s="225"/>
      <c r="V514" s="225"/>
      <c r="W514" s="225"/>
      <c r="X514" s="225"/>
      <c r="Y514" s="225"/>
      <c r="Z514" s="225"/>
    </row>
    <row r="515" spans="1:26" ht="15.75" customHeight="1">
      <c r="A515" s="224"/>
      <c r="B515" s="225"/>
      <c r="C515" s="225"/>
      <c r="D515" s="225"/>
      <c r="E515" s="225"/>
      <c r="F515" s="225"/>
      <c r="G515" s="225"/>
      <c r="H515" s="225"/>
      <c r="I515" s="225"/>
      <c r="J515" s="225"/>
      <c r="K515" s="225"/>
      <c r="L515" s="224"/>
      <c r="M515" s="225"/>
      <c r="N515" s="225"/>
      <c r="O515" s="225"/>
      <c r="P515" s="225"/>
      <c r="Q515" s="225"/>
      <c r="R515" s="225"/>
      <c r="S515" s="225"/>
      <c r="T515" s="225"/>
      <c r="U515" s="225"/>
      <c r="V515" s="225"/>
      <c r="W515" s="225"/>
      <c r="X515" s="225"/>
      <c r="Y515" s="225"/>
      <c r="Z515" s="225"/>
    </row>
    <row r="516" spans="1:26" ht="15.75" customHeight="1">
      <c r="A516" s="224"/>
      <c r="B516" s="225"/>
      <c r="C516" s="225"/>
      <c r="D516" s="225"/>
      <c r="E516" s="225"/>
      <c r="F516" s="225"/>
      <c r="G516" s="225"/>
      <c r="H516" s="225"/>
      <c r="I516" s="225"/>
      <c r="J516" s="225"/>
      <c r="K516" s="225"/>
      <c r="L516" s="224"/>
      <c r="M516" s="225"/>
      <c r="N516" s="225"/>
      <c r="O516" s="225"/>
      <c r="P516" s="225"/>
      <c r="Q516" s="225"/>
      <c r="R516" s="225"/>
      <c r="S516" s="225"/>
      <c r="T516" s="225"/>
      <c r="U516" s="225"/>
      <c r="V516" s="225"/>
      <c r="W516" s="225"/>
      <c r="X516" s="225"/>
      <c r="Y516" s="225"/>
      <c r="Z516" s="225"/>
    </row>
    <row r="517" spans="1:26" ht="15.75" customHeight="1">
      <c r="A517" s="224"/>
      <c r="B517" s="225"/>
      <c r="C517" s="225"/>
      <c r="D517" s="225"/>
      <c r="E517" s="225"/>
      <c r="F517" s="225"/>
      <c r="G517" s="225"/>
      <c r="H517" s="225"/>
      <c r="I517" s="225"/>
      <c r="J517" s="225"/>
      <c r="K517" s="225"/>
      <c r="L517" s="224"/>
      <c r="M517" s="225"/>
      <c r="N517" s="225"/>
      <c r="O517" s="225"/>
      <c r="P517" s="225"/>
      <c r="Q517" s="225"/>
      <c r="R517" s="225"/>
      <c r="S517" s="225"/>
      <c r="T517" s="225"/>
      <c r="U517" s="225"/>
      <c r="V517" s="225"/>
      <c r="W517" s="225"/>
      <c r="X517" s="225"/>
      <c r="Y517" s="225"/>
      <c r="Z517" s="225"/>
    </row>
    <row r="518" spans="1:26" ht="15.75" customHeight="1">
      <c r="A518" s="224"/>
      <c r="B518" s="225"/>
      <c r="C518" s="225"/>
      <c r="D518" s="225"/>
      <c r="E518" s="225"/>
      <c r="F518" s="225"/>
      <c r="G518" s="225"/>
      <c r="H518" s="225"/>
      <c r="I518" s="225"/>
      <c r="J518" s="225"/>
      <c r="K518" s="225"/>
      <c r="L518" s="224"/>
      <c r="M518" s="225"/>
      <c r="N518" s="225"/>
      <c r="O518" s="225"/>
      <c r="P518" s="225"/>
      <c r="Q518" s="225"/>
      <c r="R518" s="225"/>
      <c r="S518" s="225"/>
      <c r="T518" s="225"/>
      <c r="U518" s="225"/>
      <c r="V518" s="225"/>
      <c r="W518" s="225"/>
      <c r="X518" s="225"/>
      <c r="Y518" s="225"/>
      <c r="Z518" s="225"/>
    </row>
    <row r="519" spans="1:26" ht="15.75" customHeight="1">
      <c r="A519" s="224"/>
      <c r="B519" s="225"/>
      <c r="C519" s="225"/>
      <c r="D519" s="225"/>
      <c r="E519" s="225"/>
      <c r="F519" s="225"/>
      <c r="G519" s="225"/>
      <c r="H519" s="225"/>
      <c r="I519" s="225"/>
      <c r="J519" s="225"/>
      <c r="K519" s="225"/>
      <c r="L519" s="224"/>
      <c r="M519" s="225"/>
      <c r="N519" s="225"/>
      <c r="O519" s="225"/>
      <c r="P519" s="225"/>
      <c r="Q519" s="225"/>
      <c r="R519" s="225"/>
      <c r="S519" s="225"/>
      <c r="T519" s="225"/>
      <c r="U519" s="225"/>
      <c r="V519" s="225"/>
      <c r="W519" s="225"/>
      <c r="X519" s="225"/>
      <c r="Y519" s="225"/>
      <c r="Z519" s="225"/>
    </row>
    <row r="520" spans="1:26" ht="15.75" customHeight="1">
      <c r="A520" s="224"/>
      <c r="B520" s="225"/>
      <c r="C520" s="225"/>
      <c r="D520" s="225"/>
      <c r="E520" s="225"/>
      <c r="F520" s="225"/>
      <c r="G520" s="225"/>
      <c r="H520" s="225"/>
      <c r="I520" s="225"/>
      <c r="J520" s="225"/>
      <c r="K520" s="225"/>
      <c r="L520" s="224"/>
      <c r="M520" s="225"/>
      <c r="N520" s="225"/>
      <c r="O520" s="225"/>
      <c r="P520" s="225"/>
      <c r="Q520" s="225"/>
      <c r="R520" s="225"/>
      <c r="S520" s="225"/>
      <c r="T520" s="225"/>
      <c r="U520" s="225"/>
      <c r="V520" s="225"/>
      <c r="W520" s="225"/>
      <c r="X520" s="225"/>
      <c r="Y520" s="225"/>
      <c r="Z520" s="225"/>
    </row>
    <row r="521" spans="1:26" ht="15.75" customHeight="1">
      <c r="A521" s="224"/>
      <c r="B521" s="225"/>
      <c r="C521" s="225"/>
      <c r="D521" s="225"/>
      <c r="E521" s="225"/>
      <c r="F521" s="225"/>
      <c r="G521" s="225"/>
      <c r="H521" s="225"/>
      <c r="I521" s="225"/>
      <c r="J521" s="225"/>
      <c r="K521" s="225"/>
      <c r="L521" s="224"/>
      <c r="M521" s="225"/>
      <c r="N521" s="225"/>
      <c r="O521" s="225"/>
      <c r="P521" s="225"/>
      <c r="Q521" s="225"/>
      <c r="R521" s="225"/>
      <c r="S521" s="225"/>
      <c r="T521" s="225"/>
      <c r="U521" s="225"/>
      <c r="V521" s="225"/>
      <c r="W521" s="225"/>
      <c r="X521" s="225"/>
      <c r="Y521" s="225"/>
      <c r="Z521" s="225"/>
    </row>
    <row r="522" spans="1:26" ht="15.75" customHeight="1">
      <c r="A522" s="224"/>
      <c r="B522" s="225"/>
      <c r="C522" s="225"/>
      <c r="D522" s="225"/>
      <c r="E522" s="225"/>
      <c r="F522" s="225"/>
      <c r="G522" s="225"/>
      <c r="H522" s="225"/>
      <c r="I522" s="225"/>
      <c r="J522" s="225"/>
      <c r="K522" s="225"/>
      <c r="L522" s="224"/>
      <c r="M522" s="225"/>
      <c r="N522" s="225"/>
      <c r="O522" s="225"/>
      <c r="P522" s="225"/>
      <c r="Q522" s="225"/>
      <c r="R522" s="225"/>
      <c r="S522" s="225"/>
      <c r="T522" s="225"/>
      <c r="U522" s="225"/>
      <c r="V522" s="225"/>
      <c r="W522" s="225"/>
      <c r="X522" s="225"/>
      <c r="Y522" s="225"/>
      <c r="Z522" s="225"/>
    </row>
    <row r="523" spans="1:26" ht="15.75" customHeight="1">
      <c r="A523" s="224"/>
      <c r="B523" s="225"/>
      <c r="C523" s="225"/>
      <c r="D523" s="225"/>
      <c r="E523" s="225"/>
      <c r="F523" s="225"/>
      <c r="G523" s="225"/>
      <c r="H523" s="225"/>
      <c r="I523" s="225"/>
      <c r="J523" s="225"/>
      <c r="K523" s="225"/>
      <c r="L523" s="224"/>
      <c r="M523" s="225"/>
      <c r="N523" s="225"/>
      <c r="O523" s="225"/>
      <c r="P523" s="225"/>
      <c r="Q523" s="225"/>
      <c r="R523" s="225"/>
      <c r="S523" s="225"/>
      <c r="T523" s="225"/>
      <c r="U523" s="225"/>
      <c r="V523" s="225"/>
      <c r="W523" s="225"/>
      <c r="X523" s="225"/>
      <c r="Y523" s="225"/>
      <c r="Z523" s="225"/>
    </row>
    <row r="524" spans="1:26" ht="15.75" customHeight="1">
      <c r="A524" s="224"/>
      <c r="B524" s="225"/>
      <c r="C524" s="225"/>
      <c r="D524" s="225"/>
      <c r="E524" s="225"/>
      <c r="F524" s="225"/>
      <c r="G524" s="225"/>
      <c r="H524" s="225"/>
      <c r="I524" s="225"/>
      <c r="J524" s="225"/>
      <c r="K524" s="225"/>
      <c r="L524" s="224"/>
      <c r="M524" s="225"/>
      <c r="N524" s="225"/>
      <c r="O524" s="225"/>
      <c r="P524" s="225"/>
      <c r="Q524" s="225"/>
      <c r="R524" s="225"/>
      <c r="S524" s="225"/>
      <c r="T524" s="225"/>
      <c r="U524" s="225"/>
      <c r="V524" s="225"/>
      <c r="W524" s="225"/>
      <c r="X524" s="225"/>
      <c r="Y524" s="225"/>
      <c r="Z524" s="225"/>
    </row>
    <row r="525" spans="1:26" ht="15.75" customHeight="1">
      <c r="A525" s="224"/>
      <c r="B525" s="225"/>
      <c r="C525" s="225"/>
      <c r="D525" s="225"/>
      <c r="E525" s="225"/>
      <c r="F525" s="225"/>
      <c r="G525" s="225"/>
      <c r="H525" s="225"/>
      <c r="I525" s="225"/>
      <c r="J525" s="225"/>
      <c r="K525" s="225"/>
      <c r="L525" s="224"/>
      <c r="M525" s="225"/>
      <c r="N525" s="225"/>
      <c r="O525" s="225"/>
      <c r="P525" s="225"/>
      <c r="Q525" s="225"/>
      <c r="R525" s="225"/>
      <c r="S525" s="225"/>
      <c r="T525" s="225"/>
      <c r="U525" s="225"/>
      <c r="V525" s="225"/>
      <c r="W525" s="225"/>
      <c r="X525" s="225"/>
      <c r="Y525" s="225"/>
      <c r="Z525" s="225"/>
    </row>
    <row r="526" spans="1:26" ht="15.75" customHeight="1">
      <c r="A526" s="224"/>
      <c r="B526" s="225"/>
      <c r="C526" s="225"/>
      <c r="D526" s="225"/>
      <c r="E526" s="225"/>
      <c r="F526" s="225"/>
      <c r="G526" s="225"/>
      <c r="H526" s="225"/>
      <c r="I526" s="225"/>
      <c r="J526" s="225"/>
      <c r="K526" s="225"/>
      <c r="L526" s="224"/>
      <c r="M526" s="225"/>
      <c r="N526" s="225"/>
      <c r="O526" s="225"/>
      <c r="P526" s="225"/>
      <c r="Q526" s="225"/>
      <c r="R526" s="225"/>
      <c r="S526" s="225"/>
      <c r="T526" s="225"/>
      <c r="U526" s="225"/>
      <c r="V526" s="225"/>
      <c r="W526" s="225"/>
      <c r="X526" s="225"/>
      <c r="Y526" s="225"/>
      <c r="Z526" s="225"/>
    </row>
    <row r="527" spans="1:26" ht="15.75" customHeight="1">
      <c r="A527" s="224"/>
      <c r="B527" s="225"/>
      <c r="C527" s="225"/>
      <c r="D527" s="225"/>
      <c r="E527" s="225"/>
      <c r="F527" s="225"/>
      <c r="G527" s="225"/>
      <c r="H527" s="225"/>
      <c r="I527" s="225"/>
      <c r="J527" s="225"/>
      <c r="K527" s="225"/>
      <c r="L527" s="224"/>
      <c r="M527" s="225"/>
      <c r="N527" s="225"/>
      <c r="O527" s="225"/>
      <c r="P527" s="225"/>
      <c r="Q527" s="225"/>
      <c r="R527" s="225"/>
      <c r="S527" s="225"/>
      <c r="T527" s="225"/>
      <c r="U527" s="225"/>
      <c r="V527" s="225"/>
      <c r="W527" s="225"/>
      <c r="X527" s="225"/>
      <c r="Y527" s="225"/>
      <c r="Z527" s="225"/>
    </row>
    <row r="528" spans="1:26" ht="15.75" customHeight="1">
      <c r="A528" s="224"/>
      <c r="B528" s="225"/>
      <c r="C528" s="225"/>
      <c r="D528" s="225"/>
      <c r="E528" s="225"/>
      <c r="F528" s="225"/>
      <c r="G528" s="225"/>
      <c r="H528" s="225"/>
      <c r="I528" s="225"/>
      <c r="J528" s="225"/>
      <c r="K528" s="225"/>
      <c r="L528" s="224"/>
      <c r="M528" s="225"/>
      <c r="N528" s="225"/>
      <c r="O528" s="225"/>
      <c r="P528" s="225"/>
      <c r="Q528" s="225"/>
      <c r="R528" s="225"/>
      <c r="S528" s="225"/>
      <c r="T528" s="225"/>
      <c r="U528" s="225"/>
      <c r="V528" s="225"/>
      <c r="W528" s="225"/>
      <c r="X528" s="225"/>
      <c r="Y528" s="225"/>
      <c r="Z528" s="225"/>
    </row>
    <row r="529" spans="1:26" ht="15.75" customHeight="1">
      <c r="A529" s="224"/>
      <c r="B529" s="225"/>
      <c r="C529" s="225"/>
      <c r="D529" s="225"/>
      <c r="E529" s="225"/>
      <c r="F529" s="225"/>
      <c r="G529" s="225"/>
      <c r="H529" s="225"/>
      <c r="I529" s="225"/>
      <c r="J529" s="225"/>
      <c r="K529" s="225"/>
      <c r="L529" s="224"/>
      <c r="M529" s="225"/>
      <c r="N529" s="225"/>
      <c r="O529" s="225"/>
      <c r="P529" s="225"/>
      <c r="Q529" s="225"/>
      <c r="R529" s="225"/>
      <c r="S529" s="225"/>
      <c r="T529" s="225"/>
      <c r="U529" s="225"/>
      <c r="V529" s="225"/>
      <c r="W529" s="225"/>
      <c r="X529" s="225"/>
      <c r="Y529" s="225"/>
      <c r="Z529" s="225"/>
    </row>
    <row r="530" spans="1:26" ht="15.75" customHeight="1">
      <c r="A530" s="224"/>
      <c r="B530" s="225"/>
      <c r="C530" s="225"/>
      <c r="D530" s="225"/>
      <c r="E530" s="225"/>
      <c r="F530" s="225"/>
      <c r="G530" s="225"/>
      <c r="H530" s="225"/>
      <c r="I530" s="225"/>
      <c r="J530" s="225"/>
      <c r="K530" s="225"/>
      <c r="L530" s="224"/>
      <c r="M530" s="225"/>
      <c r="N530" s="225"/>
      <c r="O530" s="225"/>
      <c r="P530" s="225"/>
      <c r="Q530" s="225"/>
      <c r="R530" s="225"/>
      <c r="S530" s="225"/>
      <c r="T530" s="225"/>
      <c r="U530" s="225"/>
      <c r="V530" s="225"/>
      <c r="W530" s="225"/>
      <c r="X530" s="225"/>
      <c r="Y530" s="225"/>
      <c r="Z530" s="225"/>
    </row>
    <row r="531" spans="1:26" ht="15.75" customHeight="1">
      <c r="A531" s="224"/>
      <c r="B531" s="225"/>
      <c r="C531" s="225"/>
      <c r="D531" s="225"/>
      <c r="E531" s="225"/>
      <c r="F531" s="225"/>
      <c r="G531" s="225"/>
      <c r="H531" s="225"/>
      <c r="I531" s="225"/>
      <c r="J531" s="225"/>
      <c r="K531" s="225"/>
      <c r="L531" s="224"/>
      <c r="M531" s="225"/>
      <c r="N531" s="225"/>
      <c r="O531" s="225"/>
      <c r="P531" s="225"/>
      <c r="Q531" s="225"/>
      <c r="R531" s="225"/>
      <c r="S531" s="225"/>
      <c r="T531" s="225"/>
      <c r="U531" s="225"/>
      <c r="V531" s="225"/>
      <c r="W531" s="225"/>
      <c r="X531" s="225"/>
      <c r="Y531" s="225"/>
      <c r="Z531" s="225"/>
    </row>
    <row r="532" spans="1:26" ht="15.75" customHeight="1">
      <c r="A532" s="224"/>
      <c r="B532" s="225"/>
      <c r="C532" s="225"/>
      <c r="D532" s="225"/>
      <c r="E532" s="225"/>
      <c r="F532" s="225"/>
      <c r="G532" s="225"/>
      <c r="H532" s="225"/>
      <c r="I532" s="225"/>
      <c r="J532" s="225"/>
      <c r="K532" s="225"/>
      <c r="L532" s="224"/>
      <c r="M532" s="225"/>
      <c r="N532" s="225"/>
      <c r="O532" s="225"/>
      <c r="P532" s="225"/>
      <c r="Q532" s="225"/>
      <c r="R532" s="225"/>
      <c r="S532" s="225"/>
      <c r="T532" s="225"/>
      <c r="U532" s="225"/>
      <c r="V532" s="225"/>
      <c r="W532" s="225"/>
      <c r="X532" s="225"/>
      <c r="Y532" s="225"/>
      <c r="Z532" s="225"/>
    </row>
    <row r="533" spans="1:26" ht="15.75" customHeight="1">
      <c r="A533" s="224"/>
      <c r="B533" s="225"/>
      <c r="C533" s="225"/>
      <c r="D533" s="225"/>
      <c r="E533" s="225"/>
      <c r="F533" s="225"/>
      <c r="G533" s="225"/>
      <c r="H533" s="225"/>
      <c r="I533" s="225"/>
      <c r="J533" s="225"/>
      <c r="K533" s="225"/>
      <c r="L533" s="224"/>
      <c r="M533" s="225"/>
      <c r="N533" s="225"/>
      <c r="O533" s="225"/>
      <c r="P533" s="225"/>
      <c r="Q533" s="225"/>
      <c r="R533" s="225"/>
      <c r="S533" s="225"/>
      <c r="T533" s="225"/>
      <c r="U533" s="225"/>
      <c r="V533" s="225"/>
      <c r="W533" s="225"/>
      <c r="X533" s="225"/>
      <c r="Y533" s="225"/>
      <c r="Z533" s="225"/>
    </row>
    <row r="534" spans="1:26" ht="15.75" customHeight="1">
      <c r="A534" s="224"/>
      <c r="B534" s="225"/>
      <c r="C534" s="225"/>
      <c r="D534" s="225"/>
      <c r="E534" s="225"/>
      <c r="F534" s="225"/>
      <c r="G534" s="225"/>
      <c r="H534" s="225"/>
      <c r="I534" s="225"/>
      <c r="J534" s="225"/>
      <c r="K534" s="225"/>
      <c r="L534" s="224"/>
      <c r="M534" s="225"/>
      <c r="N534" s="225"/>
      <c r="O534" s="225"/>
      <c r="P534" s="225"/>
      <c r="Q534" s="225"/>
      <c r="R534" s="225"/>
      <c r="S534" s="225"/>
      <c r="T534" s="225"/>
      <c r="U534" s="225"/>
      <c r="V534" s="225"/>
      <c r="W534" s="225"/>
      <c r="X534" s="225"/>
      <c r="Y534" s="225"/>
      <c r="Z534" s="225"/>
    </row>
    <row r="535" spans="1:26" ht="15.75" customHeight="1">
      <c r="A535" s="224"/>
      <c r="B535" s="225"/>
      <c r="C535" s="225"/>
      <c r="D535" s="225"/>
      <c r="E535" s="225"/>
      <c r="F535" s="225"/>
      <c r="G535" s="225"/>
      <c r="H535" s="225"/>
      <c r="I535" s="225"/>
      <c r="J535" s="225"/>
      <c r="K535" s="225"/>
      <c r="L535" s="224"/>
      <c r="M535" s="225"/>
      <c r="N535" s="225"/>
      <c r="O535" s="225"/>
      <c r="P535" s="225"/>
      <c r="Q535" s="225"/>
      <c r="R535" s="225"/>
      <c r="S535" s="225"/>
      <c r="T535" s="225"/>
      <c r="U535" s="225"/>
      <c r="V535" s="225"/>
      <c r="W535" s="225"/>
      <c r="X535" s="225"/>
      <c r="Y535" s="225"/>
      <c r="Z535" s="225"/>
    </row>
    <row r="536" spans="1:26" ht="15.75" customHeight="1">
      <c r="A536" s="224"/>
      <c r="B536" s="225"/>
      <c r="C536" s="225"/>
      <c r="D536" s="225"/>
      <c r="E536" s="225"/>
      <c r="F536" s="225"/>
      <c r="G536" s="225"/>
      <c r="H536" s="225"/>
      <c r="I536" s="225"/>
      <c r="J536" s="225"/>
      <c r="K536" s="225"/>
      <c r="L536" s="224"/>
      <c r="M536" s="225"/>
      <c r="N536" s="225"/>
      <c r="O536" s="225"/>
      <c r="P536" s="225"/>
      <c r="Q536" s="225"/>
      <c r="R536" s="225"/>
      <c r="S536" s="225"/>
      <c r="T536" s="225"/>
      <c r="U536" s="225"/>
      <c r="V536" s="225"/>
      <c r="W536" s="225"/>
      <c r="X536" s="225"/>
      <c r="Y536" s="225"/>
      <c r="Z536" s="225"/>
    </row>
    <row r="537" spans="1:26" ht="15.75" customHeight="1">
      <c r="A537" s="224"/>
      <c r="B537" s="225"/>
      <c r="C537" s="225"/>
      <c r="D537" s="225"/>
      <c r="E537" s="225"/>
      <c r="F537" s="225"/>
      <c r="G537" s="225"/>
      <c r="H537" s="225"/>
      <c r="I537" s="225"/>
      <c r="J537" s="225"/>
      <c r="K537" s="225"/>
      <c r="L537" s="224"/>
      <c r="M537" s="225"/>
      <c r="N537" s="225"/>
      <c r="O537" s="225"/>
      <c r="P537" s="225"/>
      <c r="Q537" s="225"/>
      <c r="R537" s="225"/>
      <c r="S537" s="225"/>
      <c r="T537" s="225"/>
      <c r="U537" s="225"/>
      <c r="V537" s="225"/>
      <c r="W537" s="225"/>
      <c r="X537" s="225"/>
      <c r="Y537" s="225"/>
      <c r="Z537" s="225"/>
    </row>
    <row r="538" spans="1:26" ht="15.75" customHeight="1">
      <c r="A538" s="224"/>
      <c r="B538" s="225"/>
      <c r="C538" s="225"/>
      <c r="D538" s="225"/>
      <c r="E538" s="225"/>
      <c r="F538" s="225"/>
      <c r="G538" s="225"/>
      <c r="H538" s="225"/>
      <c r="I538" s="225"/>
      <c r="J538" s="225"/>
      <c r="K538" s="225"/>
      <c r="L538" s="224"/>
      <c r="M538" s="225"/>
      <c r="N538" s="225"/>
      <c r="O538" s="225"/>
      <c r="P538" s="225"/>
      <c r="Q538" s="225"/>
      <c r="R538" s="225"/>
      <c r="S538" s="225"/>
      <c r="T538" s="225"/>
      <c r="U538" s="225"/>
      <c r="V538" s="225"/>
      <c r="W538" s="225"/>
      <c r="X538" s="225"/>
      <c r="Y538" s="225"/>
      <c r="Z538" s="225"/>
    </row>
    <row r="539" spans="1:26" ht="15.75" customHeight="1">
      <c r="A539" s="224"/>
      <c r="B539" s="225"/>
      <c r="C539" s="225"/>
      <c r="D539" s="225"/>
      <c r="E539" s="225"/>
      <c r="F539" s="225"/>
      <c r="G539" s="225"/>
      <c r="H539" s="225"/>
      <c r="I539" s="225"/>
      <c r="J539" s="225"/>
      <c r="K539" s="225"/>
      <c r="L539" s="224"/>
      <c r="M539" s="225"/>
      <c r="N539" s="225"/>
      <c r="O539" s="225"/>
      <c r="P539" s="225"/>
      <c r="Q539" s="225"/>
      <c r="R539" s="225"/>
      <c r="S539" s="225"/>
      <c r="T539" s="225"/>
      <c r="U539" s="225"/>
      <c r="V539" s="225"/>
      <c r="W539" s="225"/>
      <c r="X539" s="225"/>
      <c r="Y539" s="225"/>
      <c r="Z539" s="225"/>
    </row>
    <row r="540" spans="1:26" ht="15.75" customHeight="1">
      <c r="A540" s="224"/>
      <c r="B540" s="225"/>
      <c r="C540" s="225"/>
      <c r="D540" s="225"/>
      <c r="E540" s="225"/>
      <c r="F540" s="225"/>
      <c r="G540" s="225"/>
      <c r="H540" s="225"/>
      <c r="I540" s="225"/>
      <c r="J540" s="225"/>
      <c r="K540" s="225"/>
      <c r="L540" s="224"/>
      <c r="M540" s="225"/>
      <c r="N540" s="225"/>
      <c r="O540" s="225"/>
      <c r="P540" s="225"/>
      <c r="Q540" s="225"/>
      <c r="R540" s="225"/>
      <c r="S540" s="225"/>
      <c r="T540" s="225"/>
      <c r="U540" s="225"/>
      <c r="V540" s="225"/>
      <c r="W540" s="225"/>
      <c r="X540" s="225"/>
      <c r="Y540" s="225"/>
      <c r="Z540" s="225"/>
    </row>
    <row r="541" spans="1:26" ht="15.75" customHeight="1">
      <c r="A541" s="224"/>
      <c r="B541" s="225"/>
      <c r="C541" s="225"/>
      <c r="D541" s="225"/>
      <c r="E541" s="225"/>
      <c r="F541" s="225"/>
      <c r="G541" s="225"/>
      <c r="H541" s="225"/>
      <c r="I541" s="225"/>
      <c r="J541" s="225"/>
      <c r="K541" s="225"/>
      <c r="L541" s="224"/>
      <c r="M541" s="225"/>
      <c r="N541" s="225"/>
      <c r="O541" s="225"/>
      <c r="P541" s="225"/>
      <c r="Q541" s="225"/>
      <c r="R541" s="225"/>
      <c r="S541" s="225"/>
      <c r="T541" s="225"/>
      <c r="U541" s="225"/>
      <c r="V541" s="225"/>
      <c r="W541" s="225"/>
      <c r="X541" s="225"/>
      <c r="Y541" s="225"/>
      <c r="Z541" s="225"/>
    </row>
    <row r="542" spans="1:26" ht="15.75" customHeight="1">
      <c r="A542" s="224"/>
      <c r="B542" s="225"/>
      <c r="C542" s="225"/>
      <c r="D542" s="225"/>
      <c r="E542" s="225"/>
      <c r="F542" s="225"/>
      <c r="G542" s="225"/>
      <c r="H542" s="225"/>
      <c r="I542" s="225"/>
      <c r="J542" s="225"/>
      <c r="K542" s="225"/>
      <c r="L542" s="224"/>
      <c r="M542" s="225"/>
      <c r="N542" s="225"/>
      <c r="O542" s="225"/>
      <c r="P542" s="225"/>
      <c r="Q542" s="225"/>
      <c r="R542" s="225"/>
      <c r="S542" s="225"/>
      <c r="T542" s="225"/>
      <c r="U542" s="225"/>
      <c r="V542" s="225"/>
      <c r="W542" s="225"/>
      <c r="X542" s="225"/>
      <c r="Y542" s="225"/>
      <c r="Z542" s="225"/>
    </row>
    <row r="543" spans="1:26" ht="15.75" customHeight="1">
      <c r="A543" s="224"/>
      <c r="B543" s="225"/>
      <c r="C543" s="225"/>
      <c r="D543" s="225"/>
      <c r="E543" s="225"/>
      <c r="F543" s="225"/>
      <c r="G543" s="225"/>
      <c r="H543" s="225"/>
      <c r="I543" s="225"/>
      <c r="J543" s="225"/>
      <c r="K543" s="225"/>
      <c r="L543" s="224"/>
      <c r="M543" s="225"/>
      <c r="N543" s="225"/>
      <c r="O543" s="225"/>
      <c r="P543" s="225"/>
      <c r="Q543" s="225"/>
      <c r="R543" s="225"/>
      <c r="S543" s="225"/>
      <c r="T543" s="225"/>
      <c r="U543" s="225"/>
      <c r="V543" s="225"/>
      <c r="W543" s="225"/>
      <c r="X543" s="225"/>
      <c r="Y543" s="225"/>
      <c r="Z543" s="225"/>
    </row>
    <row r="544" spans="1:26" ht="15.75" customHeight="1">
      <c r="A544" s="224"/>
      <c r="B544" s="225"/>
      <c r="C544" s="225"/>
      <c r="D544" s="225"/>
      <c r="E544" s="225"/>
      <c r="F544" s="225"/>
      <c r="G544" s="225"/>
      <c r="H544" s="225"/>
      <c r="I544" s="225"/>
      <c r="J544" s="225"/>
      <c r="K544" s="225"/>
      <c r="L544" s="224"/>
      <c r="M544" s="225"/>
      <c r="N544" s="225"/>
      <c r="O544" s="225"/>
      <c r="P544" s="225"/>
      <c r="Q544" s="225"/>
      <c r="R544" s="225"/>
      <c r="S544" s="225"/>
      <c r="T544" s="225"/>
      <c r="U544" s="225"/>
      <c r="V544" s="225"/>
      <c r="W544" s="225"/>
      <c r="X544" s="225"/>
      <c r="Y544" s="225"/>
      <c r="Z544" s="225"/>
    </row>
    <row r="545" spans="1:26" ht="15.75" customHeight="1">
      <c r="A545" s="224"/>
      <c r="B545" s="225"/>
      <c r="C545" s="225"/>
      <c r="D545" s="225"/>
      <c r="E545" s="225"/>
      <c r="F545" s="225"/>
      <c r="G545" s="225"/>
      <c r="H545" s="225"/>
      <c r="I545" s="225"/>
      <c r="J545" s="225"/>
      <c r="K545" s="225"/>
      <c r="L545" s="224"/>
      <c r="M545" s="225"/>
      <c r="N545" s="225"/>
      <c r="O545" s="225"/>
      <c r="P545" s="225"/>
      <c r="Q545" s="225"/>
      <c r="R545" s="225"/>
      <c r="S545" s="225"/>
      <c r="T545" s="225"/>
      <c r="U545" s="225"/>
      <c r="V545" s="225"/>
      <c r="W545" s="225"/>
      <c r="X545" s="225"/>
      <c r="Y545" s="225"/>
      <c r="Z545" s="225"/>
    </row>
    <row r="546" spans="1:26" ht="15.75" customHeight="1">
      <c r="A546" s="224"/>
      <c r="B546" s="225"/>
      <c r="C546" s="225"/>
      <c r="D546" s="225"/>
      <c r="E546" s="225"/>
      <c r="F546" s="225"/>
      <c r="G546" s="225"/>
      <c r="H546" s="225"/>
      <c r="I546" s="225"/>
      <c r="J546" s="225"/>
      <c r="K546" s="225"/>
      <c r="L546" s="224"/>
      <c r="M546" s="225"/>
      <c r="N546" s="225"/>
      <c r="O546" s="225"/>
      <c r="P546" s="225"/>
      <c r="Q546" s="225"/>
      <c r="R546" s="225"/>
      <c r="S546" s="225"/>
      <c r="T546" s="225"/>
      <c r="U546" s="225"/>
      <c r="V546" s="225"/>
      <c r="W546" s="225"/>
      <c r="X546" s="225"/>
      <c r="Y546" s="225"/>
      <c r="Z546" s="225"/>
    </row>
    <row r="547" spans="1:26" ht="15.75" customHeight="1">
      <c r="A547" s="224"/>
      <c r="B547" s="225"/>
      <c r="C547" s="225"/>
      <c r="D547" s="225"/>
      <c r="E547" s="225"/>
      <c r="F547" s="225"/>
      <c r="G547" s="225"/>
      <c r="H547" s="225"/>
      <c r="I547" s="225"/>
      <c r="J547" s="225"/>
      <c r="K547" s="225"/>
      <c r="L547" s="224"/>
      <c r="M547" s="225"/>
      <c r="N547" s="225"/>
      <c r="O547" s="225"/>
      <c r="P547" s="225"/>
      <c r="Q547" s="225"/>
      <c r="R547" s="225"/>
      <c r="S547" s="225"/>
      <c r="T547" s="225"/>
      <c r="U547" s="225"/>
      <c r="V547" s="225"/>
      <c r="W547" s="225"/>
      <c r="X547" s="225"/>
      <c r="Y547" s="225"/>
      <c r="Z547" s="225"/>
    </row>
    <row r="548" spans="1:26" ht="15.75" customHeight="1">
      <c r="A548" s="224"/>
      <c r="B548" s="225"/>
      <c r="C548" s="225"/>
      <c r="D548" s="225"/>
      <c r="E548" s="225"/>
      <c r="F548" s="225"/>
      <c r="G548" s="225"/>
      <c r="H548" s="225"/>
      <c r="I548" s="225"/>
      <c r="J548" s="225"/>
      <c r="K548" s="225"/>
      <c r="L548" s="224"/>
      <c r="M548" s="225"/>
      <c r="N548" s="225"/>
      <c r="O548" s="225"/>
      <c r="P548" s="225"/>
      <c r="Q548" s="225"/>
      <c r="R548" s="225"/>
      <c r="S548" s="225"/>
      <c r="T548" s="225"/>
      <c r="U548" s="225"/>
      <c r="V548" s="225"/>
      <c r="W548" s="225"/>
      <c r="X548" s="225"/>
      <c r="Y548" s="225"/>
      <c r="Z548" s="225"/>
    </row>
    <row r="549" spans="1:26" ht="15.75" customHeight="1">
      <c r="A549" s="224"/>
      <c r="B549" s="225"/>
      <c r="C549" s="225"/>
      <c r="D549" s="225"/>
      <c r="E549" s="225"/>
      <c r="F549" s="225"/>
      <c r="G549" s="225"/>
      <c r="H549" s="225"/>
      <c r="I549" s="225"/>
      <c r="J549" s="225"/>
      <c r="K549" s="225"/>
      <c r="L549" s="224"/>
      <c r="M549" s="225"/>
      <c r="N549" s="225"/>
      <c r="O549" s="225"/>
      <c r="P549" s="225"/>
      <c r="Q549" s="225"/>
      <c r="R549" s="225"/>
      <c r="S549" s="225"/>
      <c r="T549" s="225"/>
      <c r="U549" s="225"/>
      <c r="V549" s="225"/>
      <c r="W549" s="225"/>
      <c r="X549" s="225"/>
      <c r="Y549" s="225"/>
      <c r="Z549" s="225"/>
    </row>
    <row r="550" spans="1:26" ht="15.75" customHeight="1">
      <c r="A550" s="224"/>
      <c r="B550" s="225"/>
      <c r="C550" s="225"/>
      <c r="D550" s="225"/>
      <c r="E550" s="225"/>
      <c r="F550" s="225"/>
      <c r="G550" s="225"/>
      <c r="H550" s="225"/>
      <c r="I550" s="225"/>
      <c r="J550" s="225"/>
      <c r="K550" s="225"/>
      <c r="L550" s="224"/>
      <c r="M550" s="225"/>
      <c r="N550" s="225"/>
      <c r="O550" s="225"/>
      <c r="P550" s="225"/>
      <c r="Q550" s="225"/>
      <c r="R550" s="225"/>
      <c r="S550" s="225"/>
      <c r="T550" s="225"/>
      <c r="U550" s="225"/>
      <c r="V550" s="225"/>
      <c r="W550" s="225"/>
      <c r="X550" s="225"/>
      <c r="Y550" s="225"/>
      <c r="Z550" s="225"/>
    </row>
    <row r="551" spans="1:26" ht="15.75" customHeight="1">
      <c r="A551" s="224"/>
      <c r="B551" s="225"/>
      <c r="C551" s="225"/>
      <c r="D551" s="225"/>
      <c r="E551" s="225"/>
      <c r="F551" s="225"/>
      <c r="G551" s="225"/>
      <c r="H551" s="225"/>
      <c r="I551" s="225"/>
      <c r="J551" s="225"/>
      <c r="K551" s="225"/>
      <c r="L551" s="224"/>
      <c r="M551" s="225"/>
      <c r="N551" s="225"/>
      <c r="O551" s="225"/>
      <c r="P551" s="225"/>
      <c r="Q551" s="225"/>
      <c r="R551" s="225"/>
      <c r="S551" s="225"/>
      <c r="T551" s="225"/>
      <c r="U551" s="225"/>
      <c r="V551" s="225"/>
      <c r="W551" s="225"/>
      <c r="X551" s="225"/>
      <c r="Y551" s="225"/>
      <c r="Z551" s="225"/>
    </row>
    <row r="552" spans="1:26" ht="15.75" customHeight="1">
      <c r="A552" s="224"/>
      <c r="B552" s="225"/>
      <c r="C552" s="225"/>
      <c r="D552" s="225"/>
      <c r="E552" s="225"/>
      <c r="F552" s="225"/>
      <c r="G552" s="225"/>
      <c r="H552" s="225"/>
      <c r="I552" s="225"/>
      <c r="J552" s="225"/>
      <c r="K552" s="225"/>
      <c r="L552" s="224"/>
      <c r="M552" s="225"/>
      <c r="N552" s="225"/>
      <c r="O552" s="225"/>
      <c r="P552" s="225"/>
      <c r="Q552" s="225"/>
      <c r="R552" s="225"/>
      <c r="S552" s="225"/>
      <c r="T552" s="225"/>
      <c r="U552" s="225"/>
      <c r="V552" s="225"/>
      <c r="W552" s="225"/>
      <c r="X552" s="225"/>
      <c r="Y552" s="225"/>
      <c r="Z552" s="225"/>
    </row>
    <row r="553" spans="1:26" ht="15.75" customHeight="1">
      <c r="A553" s="224"/>
      <c r="B553" s="225"/>
      <c r="C553" s="225"/>
      <c r="D553" s="225"/>
      <c r="E553" s="225"/>
      <c r="F553" s="225"/>
      <c r="G553" s="225"/>
      <c r="H553" s="225"/>
      <c r="I553" s="225"/>
      <c r="J553" s="225"/>
      <c r="K553" s="225"/>
      <c r="L553" s="224"/>
      <c r="M553" s="225"/>
      <c r="N553" s="225"/>
      <c r="O553" s="225"/>
      <c r="P553" s="225"/>
      <c r="Q553" s="225"/>
      <c r="R553" s="225"/>
      <c r="S553" s="225"/>
      <c r="T553" s="225"/>
      <c r="U553" s="225"/>
      <c r="V553" s="225"/>
      <c r="W553" s="225"/>
      <c r="X553" s="225"/>
      <c r="Y553" s="225"/>
      <c r="Z553" s="225"/>
    </row>
    <row r="554" spans="1:26" ht="15.75" customHeight="1">
      <c r="A554" s="224"/>
      <c r="B554" s="225"/>
      <c r="C554" s="225"/>
      <c r="D554" s="225"/>
      <c r="E554" s="225"/>
      <c r="F554" s="225"/>
      <c r="G554" s="225"/>
      <c r="H554" s="225"/>
      <c r="I554" s="225"/>
      <c r="J554" s="225"/>
      <c r="K554" s="225"/>
      <c r="L554" s="224"/>
      <c r="M554" s="225"/>
      <c r="N554" s="225"/>
      <c r="O554" s="225"/>
      <c r="P554" s="225"/>
      <c r="Q554" s="225"/>
      <c r="R554" s="225"/>
      <c r="S554" s="225"/>
      <c r="T554" s="225"/>
      <c r="U554" s="225"/>
      <c r="V554" s="225"/>
      <c r="W554" s="225"/>
      <c r="X554" s="225"/>
      <c r="Y554" s="225"/>
      <c r="Z554" s="225"/>
    </row>
    <row r="555" spans="1:26" ht="15.75" customHeight="1">
      <c r="A555" s="224"/>
      <c r="B555" s="225"/>
      <c r="C555" s="225"/>
      <c r="D555" s="225"/>
      <c r="E555" s="225"/>
      <c r="F555" s="225"/>
      <c r="G555" s="225"/>
      <c r="H555" s="225"/>
      <c r="I555" s="225"/>
      <c r="J555" s="225"/>
      <c r="K555" s="225"/>
      <c r="L555" s="224"/>
      <c r="M555" s="225"/>
      <c r="N555" s="225"/>
      <c r="O555" s="225"/>
      <c r="P555" s="225"/>
      <c r="Q555" s="225"/>
      <c r="R555" s="225"/>
      <c r="S555" s="225"/>
      <c r="T555" s="225"/>
      <c r="U555" s="225"/>
      <c r="V555" s="225"/>
      <c r="W555" s="225"/>
      <c r="X555" s="225"/>
      <c r="Y555" s="225"/>
      <c r="Z555" s="225"/>
    </row>
    <row r="556" spans="1:26" ht="15.75" customHeight="1">
      <c r="A556" s="224"/>
      <c r="B556" s="225"/>
      <c r="C556" s="225"/>
      <c r="D556" s="225"/>
      <c r="E556" s="225"/>
      <c r="F556" s="225"/>
      <c r="G556" s="225"/>
      <c r="H556" s="225"/>
      <c r="I556" s="225"/>
      <c r="J556" s="225"/>
      <c r="K556" s="225"/>
      <c r="L556" s="224"/>
      <c r="M556" s="225"/>
      <c r="N556" s="225"/>
      <c r="O556" s="225"/>
      <c r="P556" s="225"/>
      <c r="Q556" s="225"/>
      <c r="R556" s="225"/>
      <c r="S556" s="225"/>
      <c r="T556" s="225"/>
      <c r="U556" s="225"/>
      <c r="V556" s="225"/>
      <c r="W556" s="225"/>
      <c r="X556" s="225"/>
      <c r="Y556" s="225"/>
      <c r="Z556" s="225"/>
    </row>
    <row r="557" spans="1:26" ht="15.75" customHeight="1">
      <c r="A557" s="224"/>
      <c r="B557" s="225"/>
      <c r="C557" s="225"/>
      <c r="D557" s="225"/>
      <c r="E557" s="225"/>
      <c r="F557" s="225"/>
      <c r="G557" s="225"/>
      <c r="H557" s="225"/>
      <c r="I557" s="225"/>
      <c r="J557" s="225"/>
      <c r="K557" s="225"/>
      <c r="L557" s="224"/>
      <c r="M557" s="225"/>
      <c r="N557" s="225"/>
      <c r="O557" s="225"/>
      <c r="P557" s="225"/>
      <c r="Q557" s="225"/>
      <c r="R557" s="225"/>
      <c r="S557" s="225"/>
      <c r="T557" s="225"/>
      <c r="U557" s="225"/>
      <c r="V557" s="225"/>
      <c r="W557" s="225"/>
      <c r="X557" s="225"/>
      <c r="Y557" s="225"/>
      <c r="Z557" s="225"/>
    </row>
    <row r="558" spans="1:26" ht="15.75" customHeight="1">
      <c r="A558" s="224"/>
      <c r="B558" s="225"/>
      <c r="C558" s="225"/>
      <c r="D558" s="225"/>
      <c r="E558" s="225"/>
      <c r="F558" s="225"/>
      <c r="G558" s="225"/>
      <c r="H558" s="225"/>
      <c r="I558" s="225"/>
      <c r="J558" s="225"/>
      <c r="K558" s="225"/>
      <c r="L558" s="224"/>
      <c r="M558" s="225"/>
      <c r="N558" s="225"/>
      <c r="O558" s="225"/>
      <c r="P558" s="225"/>
      <c r="Q558" s="225"/>
      <c r="R558" s="225"/>
      <c r="S558" s="225"/>
      <c r="T558" s="225"/>
      <c r="U558" s="225"/>
      <c r="V558" s="225"/>
      <c r="W558" s="225"/>
      <c r="X558" s="225"/>
      <c r="Y558" s="225"/>
      <c r="Z558" s="225"/>
    </row>
    <row r="559" spans="1:26" ht="15.75" customHeight="1">
      <c r="A559" s="224"/>
      <c r="B559" s="225"/>
      <c r="C559" s="225"/>
      <c r="D559" s="225"/>
      <c r="E559" s="225"/>
      <c r="F559" s="225"/>
      <c r="G559" s="225"/>
      <c r="H559" s="225"/>
      <c r="I559" s="225"/>
      <c r="J559" s="225"/>
      <c r="K559" s="225"/>
      <c r="L559" s="224"/>
      <c r="M559" s="225"/>
      <c r="N559" s="225"/>
      <c r="O559" s="225"/>
      <c r="P559" s="225"/>
      <c r="Q559" s="225"/>
      <c r="R559" s="225"/>
      <c r="S559" s="225"/>
      <c r="T559" s="225"/>
      <c r="U559" s="225"/>
      <c r="V559" s="225"/>
      <c r="W559" s="225"/>
      <c r="X559" s="225"/>
      <c r="Y559" s="225"/>
      <c r="Z559" s="225"/>
    </row>
    <row r="560" spans="1:26" ht="15.75" customHeight="1">
      <c r="A560" s="224"/>
      <c r="B560" s="225"/>
      <c r="C560" s="225"/>
      <c r="D560" s="225"/>
      <c r="E560" s="225"/>
      <c r="F560" s="225"/>
      <c r="G560" s="225"/>
      <c r="H560" s="225"/>
      <c r="I560" s="225"/>
      <c r="J560" s="225"/>
      <c r="K560" s="225"/>
      <c r="L560" s="224"/>
      <c r="M560" s="225"/>
      <c r="N560" s="225"/>
      <c r="O560" s="225"/>
      <c r="P560" s="225"/>
      <c r="Q560" s="225"/>
      <c r="R560" s="225"/>
      <c r="S560" s="225"/>
      <c r="T560" s="225"/>
      <c r="U560" s="225"/>
      <c r="V560" s="225"/>
      <c r="W560" s="225"/>
      <c r="X560" s="225"/>
      <c r="Y560" s="225"/>
      <c r="Z560" s="225"/>
    </row>
    <row r="561" spans="1:26" ht="15.75" customHeight="1">
      <c r="A561" s="224"/>
      <c r="B561" s="225"/>
      <c r="C561" s="225"/>
      <c r="D561" s="225"/>
      <c r="E561" s="225"/>
      <c r="F561" s="225"/>
      <c r="G561" s="225"/>
      <c r="H561" s="225"/>
      <c r="I561" s="225"/>
      <c r="J561" s="225"/>
      <c r="K561" s="225"/>
      <c r="L561" s="224"/>
      <c r="M561" s="225"/>
      <c r="N561" s="225"/>
      <c r="O561" s="225"/>
      <c r="P561" s="225"/>
      <c r="Q561" s="225"/>
      <c r="R561" s="225"/>
      <c r="S561" s="225"/>
      <c r="T561" s="225"/>
      <c r="U561" s="225"/>
      <c r="V561" s="225"/>
      <c r="W561" s="225"/>
      <c r="X561" s="225"/>
      <c r="Y561" s="225"/>
      <c r="Z561" s="225"/>
    </row>
    <row r="562" spans="1:26" ht="15.75" customHeight="1">
      <c r="A562" s="224"/>
      <c r="B562" s="225"/>
      <c r="C562" s="225"/>
      <c r="D562" s="225"/>
      <c r="E562" s="225"/>
      <c r="F562" s="225"/>
      <c r="G562" s="225"/>
      <c r="H562" s="225"/>
      <c r="I562" s="225"/>
      <c r="J562" s="225"/>
      <c r="K562" s="225"/>
      <c r="L562" s="224"/>
      <c r="M562" s="225"/>
      <c r="N562" s="225"/>
      <c r="O562" s="225"/>
      <c r="P562" s="225"/>
      <c r="Q562" s="225"/>
      <c r="R562" s="225"/>
      <c r="S562" s="225"/>
      <c r="T562" s="225"/>
      <c r="U562" s="225"/>
      <c r="V562" s="225"/>
      <c r="W562" s="225"/>
      <c r="X562" s="225"/>
      <c r="Y562" s="225"/>
      <c r="Z562" s="225"/>
    </row>
    <row r="563" spans="1:26" ht="15.75" customHeight="1">
      <c r="A563" s="224"/>
      <c r="B563" s="225"/>
      <c r="C563" s="225"/>
      <c r="D563" s="225"/>
      <c r="E563" s="225"/>
      <c r="F563" s="225"/>
      <c r="G563" s="225"/>
      <c r="H563" s="225"/>
      <c r="I563" s="225"/>
      <c r="J563" s="225"/>
      <c r="K563" s="225"/>
      <c r="L563" s="224"/>
      <c r="M563" s="225"/>
      <c r="N563" s="225"/>
      <c r="O563" s="225"/>
      <c r="P563" s="225"/>
      <c r="Q563" s="225"/>
      <c r="R563" s="225"/>
      <c r="S563" s="225"/>
      <c r="T563" s="225"/>
      <c r="U563" s="225"/>
      <c r="V563" s="225"/>
      <c r="W563" s="225"/>
      <c r="X563" s="225"/>
      <c r="Y563" s="225"/>
      <c r="Z563" s="225"/>
    </row>
    <row r="564" spans="1:26" ht="15.75" customHeight="1">
      <c r="A564" s="224"/>
      <c r="B564" s="225"/>
      <c r="C564" s="225"/>
      <c r="D564" s="225"/>
      <c r="E564" s="225"/>
      <c r="F564" s="225"/>
      <c r="G564" s="225"/>
      <c r="H564" s="225"/>
      <c r="I564" s="225"/>
      <c r="J564" s="225"/>
      <c r="K564" s="225"/>
      <c r="L564" s="224"/>
      <c r="M564" s="225"/>
      <c r="N564" s="225"/>
      <c r="O564" s="225"/>
      <c r="P564" s="225"/>
      <c r="Q564" s="225"/>
      <c r="R564" s="225"/>
      <c r="S564" s="225"/>
      <c r="T564" s="225"/>
      <c r="U564" s="225"/>
      <c r="V564" s="225"/>
      <c r="W564" s="225"/>
      <c r="X564" s="225"/>
      <c r="Y564" s="225"/>
      <c r="Z564" s="225"/>
    </row>
    <row r="565" spans="1:26" ht="15.75" customHeight="1">
      <c r="A565" s="224"/>
      <c r="B565" s="225"/>
      <c r="C565" s="225"/>
      <c r="D565" s="225"/>
      <c r="E565" s="225"/>
      <c r="F565" s="225"/>
      <c r="G565" s="225"/>
      <c r="H565" s="225"/>
      <c r="I565" s="225"/>
      <c r="J565" s="225"/>
      <c r="K565" s="225"/>
      <c r="L565" s="224"/>
      <c r="M565" s="225"/>
      <c r="N565" s="225"/>
      <c r="O565" s="225"/>
      <c r="P565" s="225"/>
      <c r="Q565" s="225"/>
      <c r="R565" s="225"/>
      <c r="S565" s="225"/>
      <c r="T565" s="225"/>
      <c r="U565" s="225"/>
      <c r="V565" s="225"/>
      <c r="W565" s="225"/>
      <c r="X565" s="225"/>
      <c r="Y565" s="225"/>
      <c r="Z565" s="225"/>
    </row>
    <row r="566" spans="1:26" ht="15.75" customHeight="1">
      <c r="A566" s="224"/>
      <c r="B566" s="225"/>
      <c r="C566" s="225"/>
      <c r="D566" s="225"/>
      <c r="E566" s="225"/>
      <c r="F566" s="225"/>
      <c r="G566" s="225"/>
      <c r="H566" s="225"/>
      <c r="I566" s="225"/>
      <c r="J566" s="225"/>
      <c r="K566" s="225"/>
      <c r="L566" s="224"/>
      <c r="M566" s="225"/>
      <c r="N566" s="225"/>
      <c r="O566" s="225"/>
      <c r="P566" s="225"/>
      <c r="Q566" s="225"/>
      <c r="R566" s="225"/>
      <c r="S566" s="225"/>
      <c r="T566" s="225"/>
      <c r="U566" s="225"/>
      <c r="V566" s="225"/>
      <c r="W566" s="225"/>
      <c r="X566" s="225"/>
      <c r="Y566" s="225"/>
      <c r="Z566" s="225"/>
    </row>
    <row r="567" spans="1:26" ht="15.75" customHeight="1">
      <c r="A567" s="224"/>
      <c r="B567" s="225"/>
      <c r="C567" s="225"/>
      <c r="D567" s="225"/>
      <c r="E567" s="225"/>
      <c r="F567" s="225"/>
      <c r="G567" s="225"/>
      <c r="H567" s="225"/>
      <c r="I567" s="225"/>
      <c r="J567" s="225"/>
      <c r="K567" s="225"/>
      <c r="L567" s="224"/>
      <c r="M567" s="225"/>
      <c r="N567" s="225"/>
      <c r="O567" s="225"/>
      <c r="P567" s="225"/>
      <c r="Q567" s="225"/>
      <c r="R567" s="225"/>
      <c r="S567" s="225"/>
      <c r="T567" s="225"/>
      <c r="U567" s="225"/>
      <c r="V567" s="225"/>
      <c r="W567" s="225"/>
      <c r="X567" s="225"/>
      <c r="Y567" s="225"/>
      <c r="Z567" s="225"/>
    </row>
    <row r="568" spans="1:26" ht="15.75" customHeight="1">
      <c r="A568" s="224"/>
      <c r="B568" s="225"/>
      <c r="C568" s="225"/>
      <c r="D568" s="225"/>
      <c r="E568" s="225"/>
      <c r="F568" s="225"/>
      <c r="G568" s="225"/>
      <c r="H568" s="225"/>
      <c r="I568" s="225"/>
      <c r="J568" s="225"/>
      <c r="K568" s="225"/>
      <c r="L568" s="224"/>
      <c r="M568" s="225"/>
      <c r="N568" s="225"/>
      <c r="O568" s="225"/>
      <c r="P568" s="225"/>
      <c r="Q568" s="225"/>
      <c r="R568" s="225"/>
      <c r="S568" s="225"/>
      <c r="T568" s="225"/>
      <c r="U568" s="225"/>
      <c r="V568" s="225"/>
      <c r="W568" s="225"/>
      <c r="X568" s="225"/>
      <c r="Y568" s="225"/>
      <c r="Z568" s="225"/>
    </row>
    <row r="569" spans="1:26" ht="15.75" customHeight="1">
      <c r="A569" s="224"/>
      <c r="B569" s="225"/>
      <c r="C569" s="225"/>
      <c r="D569" s="225"/>
      <c r="E569" s="225"/>
      <c r="F569" s="225"/>
      <c r="G569" s="225"/>
      <c r="H569" s="225"/>
      <c r="I569" s="225"/>
      <c r="J569" s="225"/>
      <c r="K569" s="225"/>
      <c r="L569" s="224"/>
      <c r="M569" s="225"/>
      <c r="N569" s="225"/>
      <c r="O569" s="225"/>
      <c r="P569" s="225"/>
      <c r="Q569" s="225"/>
      <c r="R569" s="225"/>
      <c r="S569" s="225"/>
      <c r="T569" s="225"/>
      <c r="U569" s="225"/>
      <c r="V569" s="225"/>
      <c r="W569" s="225"/>
      <c r="X569" s="225"/>
      <c r="Y569" s="225"/>
      <c r="Z569" s="225"/>
    </row>
    <row r="570" spans="1:26" ht="15.75" customHeight="1">
      <c r="A570" s="224"/>
      <c r="B570" s="225"/>
      <c r="C570" s="225"/>
      <c r="D570" s="225"/>
      <c r="E570" s="225"/>
      <c r="F570" s="225"/>
      <c r="G570" s="225"/>
      <c r="H570" s="225"/>
      <c r="I570" s="225"/>
      <c r="J570" s="225"/>
      <c r="K570" s="225"/>
      <c r="L570" s="224"/>
      <c r="M570" s="225"/>
      <c r="N570" s="225"/>
      <c r="O570" s="225"/>
      <c r="P570" s="225"/>
      <c r="Q570" s="225"/>
      <c r="R570" s="225"/>
      <c r="S570" s="225"/>
      <c r="T570" s="225"/>
      <c r="U570" s="225"/>
      <c r="V570" s="225"/>
      <c r="W570" s="225"/>
      <c r="X570" s="225"/>
      <c r="Y570" s="225"/>
      <c r="Z570" s="225"/>
    </row>
    <row r="571" spans="1:26" ht="15.75" customHeight="1">
      <c r="A571" s="224"/>
      <c r="B571" s="225"/>
      <c r="C571" s="225"/>
      <c r="D571" s="225"/>
      <c r="E571" s="225"/>
      <c r="F571" s="225"/>
      <c r="G571" s="225"/>
      <c r="H571" s="225"/>
      <c r="I571" s="225"/>
      <c r="J571" s="225"/>
      <c r="K571" s="225"/>
      <c r="L571" s="224"/>
      <c r="M571" s="225"/>
      <c r="N571" s="225"/>
      <c r="O571" s="225"/>
      <c r="P571" s="225"/>
      <c r="Q571" s="225"/>
      <c r="R571" s="225"/>
      <c r="S571" s="225"/>
      <c r="T571" s="225"/>
      <c r="U571" s="225"/>
      <c r="V571" s="225"/>
      <c r="W571" s="225"/>
      <c r="X571" s="225"/>
      <c r="Y571" s="225"/>
      <c r="Z571" s="225"/>
    </row>
    <row r="572" spans="1:26" ht="15.75" customHeight="1">
      <c r="A572" s="224"/>
      <c r="B572" s="225"/>
      <c r="C572" s="225"/>
      <c r="D572" s="225"/>
      <c r="E572" s="225"/>
      <c r="F572" s="225"/>
      <c r="G572" s="225"/>
      <c r="H572" s="225"/>
      <c r="I572" s="225"/>
      <c r="J572" s="225"/>
      <c r="K572" s="225"/>
      <c r="L572" s="224"/>
      <c r="M572" s="225"/>
      <c r="N572" s="225"/>
      <c r="O572" s="225"/>
      <c r="P572" s="225"/>
      <c r="Q572" s="225"/>
      <c r="R572" s="225"/>
      <c r="S572" s="225"/>
      <c r="T572" s="225"/>
      <c r="U572" s="225"/>
      <c r="V572" s="225"/>
      <c r="W572" s="225"/>
      <c r="X572" s="225"/>
      <c r="Y572" s="225"/>
      <c r="Z572" s="225"/>
    </row>
    <row r="573" spans="1:26" ht="15.75" customHeight="1">
      <c r="A573" s="224"/>
      <c r="B573" s="225"/>
      <c r="C573" s="225"/>
      <c r="D573" s="225"/>
      <c r="E573" s="225"/>
      <c r="F573" s="225"/>
      <c r="G573" s="225"/>
      <c r="H573" s="225"/>
      <c r="I573" s="225"/>
      <c r="J573" s="225"/>
      <c r="K573" s="225"/>
      <c r="L573" s="224"/>
      <c r="M573" s="225"/>
      <c r="N573" s="225"/>
      <c r="O573" s="225"/>
      <c r="P573" s="225"/>
      <c r="Q573" s="225"/>
      <c r="R573" s="225"/>
      <c r="S573" s="225"/>
      <c r="T573" s="225"/>
      <c r="U573" s="225"/>
      <c r="V573" s="225"/>
      <c r="W573" s="225"/>
      <c r="X573" s="225"/>
      <c r="Y573" s="225"/>
      <c r="Z573" s="225"/>
    </row>
    <row r="574" spans="1:26" ht="15.75" customHeight="1">
      <c r="A574" s="224"/>
      <c r="B574" s="225"/>
      <c r="C574" s="225"/>
      <c r="D574" s="225"/>
      <c r="E574" s="225"/>
      <c r="F574" s="225"/>
      <c r="G574" s="225"/>
      <c r="H574" s="225"/>
      <c r="I574" s="225"/>
      <c r="J574" s="225"/>
      <c r="K574" s="225"/>
      <c r="L574" s="224"/>
      <c r="M574" s="225"/>
      <c r="N574" s="225"/>
      <c r="O574" s="225"/>
      <c r="P574" s="225"/>
      <c r="Q574" s="225"/>
      <c r="R574" s="225"/>
      <c r="S574" s="225"/>
      <c r="T574" s="225"/>
      <c r="U574" s="225"/>
      <c r="V574" s="225"/>
      <c r="W574" s="225"/>
      <c r="X574" s="225"/>
      <c r="Y574" s="225"/>
      <c r="Z574" s="225"/>
    </row>
    <row r="575" spans="1:26" ht="15.75" customHeight="1">
      <c r="A575" s="224"/>
      <c r="B575" s="225"/>
      <c r="C575" s="225"/>
      <c r="D575" s="225"/>
      <c r="E575" s="225"/>
      <c r="F575" s="225"/>
      <c r="G575" s="225"/>
      <c r="H575" s="225"/>
      <c r="I575" s="225"/>
      <c r="J575" s="225"/>
      <c r="K575" s="225"/>
      <c r="L575" s="224"/>
      <c r="M575" s="225"/>
      <c r="N575" s="225"/>
      <c r="O575" s="225"/>
      <c r="P575" s="225"/>
      <c r="Q575" s="225"/>
      <c r="R575" s="225"/>
      <c r="S575" s="225"/>
      <c r="T575" s="225"/>
      <c r="U575" s="225"/>
      <c r="V575" s="225"/>
      <c r="W575" s="225"/>
      <c r="X575" s="225"/>
      <c r="Y575" s="225"/>
      <c r="Z575" s="225"/>
    </row>
    <row r="576" spans="1:26" ht="15.75" customHeight="1">
      <c r="A576" s="224"/>
      <c r="B576" s="225"/>
      <c r="C576" s="225"/>
      <c r="D576" s="225"/>
      <c r="E576" s="225"/>
      <c r="F576" s="225"/>
      <c r="G576" s="225"/>
      <c r="H576" s="225"/>
      <c r="I576" s="225"/>
      <c r="J576" s="225"/>
      <c r="K576" s="225"/>
      <c r="L576" s="224"/>
      <c r="M576" s="225"/>
      <c r="N576" s="225"/>
      <c r="O576" s="225"/>
      <c r="P576" s="225"/>
      <c r="Q576" s="225"/>
      <c r="R576" s="225"/>
      <c r="S576" s="225"/>
      <c r="T576" s="225"/>
      <c r="U576" s="225"/>
      <c r="V576" s="225"/>
      <c r="W576" s="225"/>
      <c r="X576" s="225"/>
      <c r="Y576" s="225"/>
      <c r="Z576" s="225"/>
    </row>
    <row r="577" spans="1:26" ht="15.75" customHeight="1">
      <c r="A577" s="224"/>
      <c r="B577" s="225"/>
      <c r="C577" s="225"/>
      <c r="D577" s="225"/>
      <c r="E577" s="225"/>
      <c r="F577" s="225"/>
      <c r="G577" s="225"/>
      <c r="H577" s="225"/>
      <c r="I577" s="225"/>
      <c r="J577" s="225"/>
      <c r="K577" s="225"/>
      <c r="L577" s="224"/>
      <c r="M577" s="225"/>
      <c r="N577" s="225"/>
      <c r="O577" s="225"/>
      <c r="P577" s="225"/>
      <c r="Q577" s="225"/>
      <c r="R577" s="225"/>
      <c r="S577" s="225"/>
      <c r="T577" s="225"/>
      <c r="U577" s="225"/>
      <c r="V577" s="225"/>
      <c r="W577" s="225"/>
      <c r="X577" s="225"/>
      <c r="Y577" s="225"/>
      <c r="Z577" s="225"/>
    </row>
    <row r="578" spans="1:26" ht="15.75" customHeight="1">
      <c r="A578" s="224"/>
      <c r="B578" s="225"/>
      <c r="C578" s="225"/>
      <c r="D578" s="225"/>
      <c r="E578" s="225"/>
      <c r="F578" s="225"/>
      <c r="G578" s="225"/>
      <c r="H578" s="225"/>
      <c r="I578" s="225"/>
      <c r="J578" s="225"/>
      <c r="K578" s="225"/>
      <c r="L578" s="224"/>
      <c r="M578" s="225"/>
      <c r="N578" s="225"/>
      <c r="O578" s="225"/>
      <c r="P578" s="225"/>
      <c r="Q578" s="225"/>
      <c r="R578" s="225"/>
      <c r="S578" s="225"/>
      <c r="T578" s="225"/>
      <c r="U578" s="225"/>
      <c r="V578" s="225"/>
      <c r="W578" s="225"/>
      <c r="X578" s="225"/>
      <c r="Y578" s="225"/>
      <c r="Z578" s="225"/>
    </row>
    <row r="579" spans="1:26" ht="15.75" customHeight="1">
      <c r="A579" s="224"/>
      <c r="B579" s="225"/>
      <c r="C579" s="225"/>
      <c r="D579" s="225"/>
      <c r="E579" s="225"/>
      <c r="F579" s="225"/>
      <c r="G579" s="225"/>
      <c r="H579" s="225"/>
      <c r="I579" s="225"/>
      <c r="J579" s="225"/>
      <c r="K579" s="225"/>
      <c r="L579" s="224"/>
      <c r="M579" s="225"/>
      <c r="N579" s="225"/>
      <c r="O579" s="225"/>
      <c r="P579" s="225"/>
      <c r="Q579" s="225"/>
      <c r="R579" s="225"/>
      <c r="S579" s="225"/>
      <c r="T579" s="225"/>
      <c r="U579" s="225"/>
      <c r="V579" s="225"/>
      <c r="W579" s="225"/>
      <c r="X579" s="225"/>
      <c r="Y579" s="225"/>
      <c r="Z579" s="225"/>
    </row>
    <row r="580" spans="1:26" ht="15.75" customHeight="1">
      <c r="A580" s="224"/>
      <c r="B580" s="225"/>
      <c r="C580" s="225"/>
      <c r="D580" s="225"/>
      <c r="E580" s="225"/>
      <c r="F580" s="225"/>
      <c r="G580" s="225"/>
      <c r="H580" s="225"/>
      <c r="I580" s="225"/>
      <c r="J580" s="225"/>
      <c r="K580" s="225"/>
      <c r="L580" s="224"/>
      <c r="M580" s="225"/>
      <c r="N580" s="225"/>
      <c r="O580" s="225"/>
      <c r="P580" s="225"/>
      <c r="Q580" s="225"/>
      <c r="R580" s="225"/>
      <c r="S580" s="225"/>
      <c r="T580" s="225"/>
      <c r="U580" s="225"/>
      <c r="V580" s="225"/>
      <c r="W580" s="225"/>
      <c r="X580" s="225"/>
      <c r="Y580" s="225"/>
      <c r="Z580" s="225"/>
    </row>
    <row r="581" spans="1:26" ht="15.75" customHeight="1">
      <c r="A581" s="224"/>
      <c r="B581" s="225"/>
      <c r="C581" s="225"/>
      <c r="D581" s="225"/>
      <c r="E581" s="225"/>
      <c r="F581" s="225"/>
      <c r="G581" s="225"/>
      <c r="H581" s="225"/>
      <c r="I581" s="225"/>
      <c r="J581" s="225"/>
      <c r="K581" s="225"/>
      <c r="L581" s="224"/>
      <c r="M581" s="225"/>
      <c r="N581" s="225"/>
      <c r="O581" s="225"/>
      <c r="P581" s="225"/>
      <c r="Q581" s="225"/>
      <c r="R581" s="225"/>
      <c r="S581" s="225"/>
      <c r="T581" s="225"/>
      <c r="U581" s="225"/>
      <c r="V581" s="225"/>
      <c r="W581" s="225"/>
      <c r="X581" s="225"/>
      <c r="Y581" s="225"/>
      <c r="Z581" s="225"/>
    </row>
    <row r="582" spans="1:26" ht="15.75" customHeight="1">
      <c r="A582" s="224"/>
      <c r="B582" s="225"/>
      <c r="C582" s="225"/>
      <c r="D582" s="225"/>
      <c r="E582" s="225"/>
      <c r="F582" s="225"/>
      <c r="G582" s="225"/>
      <c r="H582" s="225"/>
      <c r="I582" s="225"/>
      <c r="J582" s="225"/>
      <c r="K582" s="225"/>
      <c r="L582" s="224"/>
      <c r="M582" s="225"/>
      <c r="N582" s="225"/>
      <c r="O582" s="225"/>
      <c r="P582" s="225"/>
      <c r="Q582" s="225"/>
      <c r="R582" s="225"/>
      <c r="S582" s="225"/>
      <c r="T582" s="225"/>
      <c r="U582" s="225"/>
      <c r="V582" s="225"/>
      <c r="W582" s="225"/>
      <c r="X582" s="225"/>
      <c r="Y582" s="225"/>
      <c r="Z582" s="225"/>
    </row>
    <row r="583" spans="1:26" ht="15.75" customHeight="1">
      <c r="A583" s="224"/>
      <c r="B583" s="225"/>
      <c r="C583" s="225"/>
      <c r="D583" s="225"/>
      <c r="E583" s="225"/>
      <c r="F583" s="225"/>
      <c r="G583" s="225"/>
      <c r="H583" s="225"/>
      <c r="I583" s="225"/>
      <c r="J583" s="225"/>
      <c r="K583" s="225"/>
      <c r="L583" s="224"/>
      <c r="M583" s="225"/>
      <c r="N583" s="225"/>
      <c r="O583" s="225"/>
      <c r="P583" s="225"/>
      <c r="Q583" s="225"/>
      <c r="R583" s="225"/>
      <c r="S583" s="225"/>
      <c r="T583" s="225"/>
      <c r="U583" s="225"/>
      <c r="V583" s="225"/>
      <c r="W583" s="225"/>
      <c r="X583" s="225"/>
      <c r="Y583" s="225"/>
      <c r="Z583" s="225"/>
    </row>
    <row r="584" spans="1:26" ht="15.75" customHeight="1">
      <c r="A584" s="224"/>
      <c r="B584" s="225"/>
      <c r="C584" s="225"/>
      <c r="D584" s="225"/>
      <c r="E584" s="225"/>
      <c r="F584" s="225"/>
      <c r="G584" s="225"/>
      <c r="H584" s="225"/>
      <c r="I584" s="225"/>
      <c r="J584" s="225"/>
      <c r="K584" s="225"/>
      <c r="L584" s="224"/>
      <c r="M584" s="225"/>
      <c r="N584" s="225"/>
      <c r="O584" s="225"/>
      <c r="P584" s="225"/>
      <c r="Q584" s="225"/>
      <c r="R584" s="225"/>
      <c r="S584" s="225"/>
      <c r="T584" s="225"/>
      <c r="U584" s="225"/>
      <c r="V584" s="225"/>
      <c r="W584" s="225"/>
      <c r="X584" s="225"/>
      <c r="Y584" s="225"/>
      <c r="Z584" s="225"/>
    </row>
    <row r="585" spans="1:26" ht="15.75" customHeight="1">
      <c r="A585" s="224"/>
      <c r="B585" s="225"/>
      <c r="C585" s="225"/>
      <c r="D585" s="225"/>
      <c r="E585" s="225"/>
      <c r="F585" s="225"/>
      <c r="G585" s="225"/>
      <c r="H585" s="225"/>
      <c r="I585" s="225"/>
      <c r="J585" s="225"/>
      <c r="K585" s="225"/>
      <c r="L585" s="224"/>
      <c r="M585" s="225"/>
      <c r="N585" s="225"/>
      <c r="O585" s="225"/>
      <c r="P585" s="225"/>
      <c r="Q585" s="225"/>
      <c r="R585" s="225"/>
      <c r="S585" s="225"/>
      <c r="T585" s="225"/>
      <c r="U585" s="225"/>
      <c r="V585" s="225"/>
      <c r="W585" s="225"/>
      <c r="X585" s="225"/>
      <c r="Y585" s="225"/>
      <c r="Z585" s="225"/>
    </row>
    <row r="586" spans="1:26" ht="15.75" customHeight="1">
      <c r="A586" s="224"/>
      <c r="B586" s="225"/>
      <c r="C586" s="225"/>
      <c r="D586" s="225"/>
      <c r="E586" s="225"/>
      <c r="F586" s="225"/>
      <c r="G586" s="225"/>
      <c r="H586" s="225"/>
      <c r="I586" s="225"/>
      <c r="J586" s="225"/>
      <c r="K586" s="225"/>
      <c r="L586" s="224"/>
      <c r="M586" s="225"/>
      <c r="N586" s="225"/>
      <c r="O586" s="225"/>
      <c r="P586" s="225"/>
      <c r="Q586" s="225"/>
      <c r="R586" s="225"/>
      <c r="S586" s="225"/>
      <c r="T586" s="225"/>
      <c r="U586" s="225"/>
      <c r="V586" s="225"/>
      <c r="W586" s="225"/>
      <c r="X586" s="225"/>
      <c r="Y586" s="225"/>
      <c r="Z586" s="225"/>
    </row>
    <row r="587" spans="1:26" ht="15.75" customHeight="1">
      <c r="A587" s="224"/>
      <c r="B587" s="225"/>
      <c r="C587" s="225"/>
      <c r="D587" s="225"/>
      <c r="E587" s="225"/>
      <c r="F587" s="225"/>
      <c r="G587" s="225"/>
      <c r="H587" s="225"/>
      <c r="I587" s="225"/>
      <c r="J587" s="225"/>
      <c r="K587" s="225"/>
      <c r="L587" s="224"/>
      <c r="M587" s="225"/>
      <c r="N587" s="225"/>
      <c r="O587" s="225"/>
      <c r="P587" s="225"/>
      <c r="Q587" s="225"/>
      <c r="R587" s="225"/>
      <c r="S587" s="225"/>
      <c r="T587" s="225"/>
      <c r="U587" s="225"/>
      <c r="V587" s="225"/>
      <c r="W587" s="225"/>
      <c r="X587" s="225"/>
      <c r="Y587" s="225"/>
      <c r="Z587" s="225"/>
    </row>
    <row r="588" spans="1:26" ht="15.75" customHeight="1">
      <c r="A588" s="224"/>
      <c r="B588" s="225"/>
      <c r="C588" s="225"/>
      <c r="D588" s="225"/>
      <c r="E588" s="225"/>
      <c r="F588" s="225"/>
      <c r="G588" s="225"/>
      <c r="H588" s="225"/>
      <c r="I588" s="225"/>
      <c r="J588" s="225"/>
      <c r="K588" s="225"/>
      <c r="L588" s="224"/>
      <c r="M588" s="225"/>
      <c r="N588" s="225"/>
      <c r="O588" s="225"/>
      <c r="P588" s="225"/>
      <c r="Q588" s="225"/>
      <c r="R588" s="225"/>
      <c r="S588" s="225"/>
      <c r="T588" s="225"/>
      <c r="U588" s="225"/>
      <c r="V588" s="225"/>
      <c r="W588" s="225"/>
      <c r="X588" s="225"/>
      <c r="Y588" s="225"/>
      <c r="Z588" s="225"/>
    </row>
    <row r="589" spans="1:26" ht="15.75" customHeight="1">
      <c r="A589" s="224"/>
      <c r="B589" s="225"/>
      <c r="C589" s="225"/>
      <c r="D589" s="225"/>
      <c r="E589" s="225"/>
      <c r="F589" s="225"/>
      <c r="G589" s="225"/>
      <c r="H589" s="225"/>
      <c r="I589" s="225"/>
      <c r="J589" s="225"/>
      <c r="K589" s="225"/>
      <c r="L589" s="224"/>
      <c r="M589" s="225"/>
      <c r="N589" s="225"/>
      <c r="O589" s="225"/>
      <c r="P589" s="225"/>
      <c r="Q589" s="225"/>
      <c r="R589" s="225"/>
      <c r="S589" s="225"/>
      <c r="T589" s="225"/>
      <c r="U589" s="225"/>
      <c r="V589" s="225"/>
      <c r="W589" s="225"/>
      <c r="X589" s="225"/>
      <c r="Y589" s="225"/>
      <c r="Z589" s="225"/>
    </row>
    <row r="590" spans="1:26" ht="15.75" customHeight="1">
      <c r="A590" s="224"/>
      <c r="B590" s="225"/>
      <c r="C590" s="225"/>
      <c r="D590" s="225"/>
      <c r="E590" s="225"/>
      <c r="F590" s="225"/>
      <c r="G590" s="225"/>
      <c r="H590" s="225"/>
      <c r="I590" s="225"/>
      <c r="J590" s="225"/>
      <c r="K590" s="225"/>
      <c r="L590" s="224"/>
      <c r="M590" s="225"/>
      <c r="N590" s="225"/>
      <c r="O590" s="225"/>
      <c r="P590" s="225"/>
      <c r="Q590" s="225"/>
      <c r="R590" s="225"/>
      <c r="S590" s="225"/>
      <c r="T590" s="225"/>
      <c r="U590" s="225"/>
      <c r="V590" s="225"/>
      <c r="W590" s="225"/>
      <c r="X590" s="225"/>
      <c r="Y590" s="225"/>
      <c r="Z590" s="225"/>
    </row>
    <row r="591" spans="1:26" ht="15.75" customHeight="1">
      <c r="A591" s="224"/>
      <c r="B591" s="225"/>
      <c r="C591" s="225"/>
      <c r="D591" s="225"/>
      <c r="E591" s="225"/>
      <c r="F591" s="225"/>
      <c r="G591" s="225"/>
      <c r="H591" s="225"/>
      <c r="I591" s="225"/>
      <c r="J591" s="225"/>
      <c r="K591" s="225"/>
      <c r="L591" s="224"/>
      <c r="M591" s="225"/>
      <c r="N591" s="225"/>
      <c r="O591" s="225"/>
      <c r="P591" s="225"/>
      <c r="Q591" s="225"/>
      <c r="R591" s="225"/>
      <c r="S591" s="225"/>
      <c r="T591" s="225"/>
      <c r="U591" s="225"/>
      <c r="V591" s="225"/>
      <c r="W591" s="225"/>
      <c r="X591" s="225"/>
      <c r="Y591" s="225"/>
      <c r="Z591" s="225"/>
    </row>
    <row r="592" spans="1:26" ht="15.75" customHeight="1">
      <c r="A592" s="224"/>
      <c r="B592" s="225"/>
      <c r="C592" s="225"/>
      <c r="D592" s="225"/>
      <c r="E592" s="225"/>
      <c r="F592" s="225"/>
      <c r="G592" s="225"/>
      <c r="H592" s="225"/>
      <c r="I592" s="225"/>
      <c r="J592" s="225"/>
      <c r="K592" s="225"/>
      <c r="L592" s="224"/>
      <c r="M592" s="225"/>
      <c r="N592" s="225"/>
      <c r="O592" s="225"/>
      <c r="P592" s="225"/>
      <c r="Q592" s="225"/>
      <c r="R592" s="225"/>
      <c r="S592" s="225"/>
      <c r="T592" s="225"/>
      <c r="U592" s="225"/>
      <c r="V592" s="225"/>
      <c r="W592" s="225"/>
      <c r="X592" s="225"/>
      <c r="Y592" s="225"/>
      <c r="Z592" s="225"/>
    </row>
    <row r="593" spans="1:26" ht="15.75" customHeight="1">
      <c r="A593" s="224"/>
      <c r="B593" s="225"/>
      <c r="C593" s="225"/>
      <c r="D593" s="225"/>
      <c r="E593" s="225"/>
      <c r="F593" s="225"/>
      <c r="G593" s="225"/>
      <c r="H593" s="225"/>
      <c r="I593" s="225"/>
      <c r="J593" s="225"/>
      <c r="K593" s="225"/>
      <c r="L593" s="224"/>
      <c r="M593" s="225"/>
      <c r="N593" s="225"/>
      <c r="O593" s="225"/>
      <c r="P593" s="225"/>
      <c r="Q593" s="225"/>
      <c r="R593" s="225"/>
      <c r="S593" s="225"/>
      <c r="T593" s="225"/>
      <c r="U593" s="225"/>
      <c r="V593" s="225"/>
      <c r="W593" s="225"/>
      <c r="X593" s="225"/>
      <c r="Y593" s="225"/>
      <c r="Z593" s="225"/>
    </row>
    <row r="594" spans="1:26" ht="15.75" customHeight="1">
      <c r="A594" s="224"/>
      <c r="B594" s="225"/>
      <c r="C594" s="225"/>
      <c r="D594" s="225"/>
      <c r="E594" s="225"/>
      <c r="F594" s="225"/>
      <c r="G594" s="225"/>
      <c r="H594" s="225"/>
      <c r="I594" s="225"/>
      <c r="J594" s="225"/>
      <c r="K594" s="225"/>
      <c r="L594" s="224"/>
      <c r="M594" s="225"/>
      <c r="N594" s="225"/>
      <c r="O594" s="225"/>
      <c r="P594" s="225"/>
      <c r="Q594" s="225"/>
      <c r="R594" s="225"/>
      <c r="S594" s="225"/>
      <c r="T594" s="225"/>
      <c r="U594" s="225"/>
      <c r="V594" s="225"/>
      <c r="W594" s="225"/>
      <c r="X594" s="225"/>
      <c r="Y594" s="225"/>
      <c r="Z594" s="225"/>
    </row>
    <row r="595" spans="1:26" ht="15.75" customHeight="1">
      <c r="A595" s="224"/>
      <c r="B595" s="225"/>
      <c r="C595" s="225"/>
      <c r="D595" s="225"/>
      <c r="E595" s="225"/>
      <c r="F595" s="225"/>
      <c r="G595" s="225"/>
      <c r="H595" s="225"/>
      <c r="I595" s="225"/>
      <c r="J595" s="225"/>
      <c r="K595" s="225"/>
      <c r="L595" s="224"/>
      <c r="M595" s="225"/>
      <c r="N595" s="225"/>
      <c r="O595" s="225"/>
      <c r="P595" s="225"/>
      <c r="Q595" s="225"/>
      <c r="R595" s="225"/>
      <c r="S595" s="225"/>
      <c r="T595" s="225"/>
      <c r="U595" s="225"/>
      <c r="V595" s="225"/>
      <c r="W595" s="225"/>
      <c r="X595" s="225"/>
      <c r="Y595" s="225"/>
      <c r="Z595" s="225"/>
    </row>
    <row r="596" spans="1:26" ht="15.75" customHeight="1">
      <c r="A596" s="224"/>
      <c r="B596" s="225"/>
      <c r="C596" s="225"/>
      <c r="D596" s="225"/>
      <c r="E596" s="225"/>
      <c r="F596" s="225"/>
      <c r="G596" s="225"/>
      <c r="H596" s="225"/>
      <c r="I596" s="225"/>
      <c r="J596" s="225"/>
      <c r="K596" s="225"/>
      <c r="L596" s="224"/>
      <c r="M596" s="225"/>
      <c r="N596" s="225"/>
      <c r="O596" s="225"/>
      <c r="P596" s="225"/>
      <c r="Q596" s="225"/>
      <c r="R596" s="225"/>
      <c r="S596" s="225"/>
      <c r="T596" s="225"/>
      <c r="U596" s="225"/>
      <c r="V596" s="225"/>
      <c r="W596" s="225"/>
      <c r="X596" s="225"/>
      <c r="Y596" s="225"/>
      <c r="Z596" s="225"/>
    </row>
    <row r="597" spans="1:26" ht="15.75" customHeight="1">
      <c r="A597" s="224"/>
      <c r="B597" s="225"/>
      <c r="C597" s="225"/>
      <c r="D597" s="225"/>
      <c r="E597" s="225"/>
      <c r="F597" s="225"/>
      <c r="G597" s="225"/>
      <c r="H597" s="225"/>
      <c r="I597" s="225"/>
      <c r="J597" s="225"/>
      <c r="K597" s="225"/>
      <c r="L597" s="224"/>
      <c r="M597" s="225"/>
      <c r="N597" s="225"/>
      <c r="O597" s="225"/>
      <c r="P597" s="225"/>
      <c r="Q597" s="225"/>
      <c r="R597" s="225"/>
      <c r="S597" s="225"/>
      <c r="T597" s="225"/>
      <c r="U597" s="225"/>
      <c r="V597" s="225"/>
      <c r="W597" s="225"/>
      <c r="X597" s="225"/>
      <c r="Y597" s="225"/>
      <c r="Z597" s="225"/>
    </row>
    <row r="598" spans="1:26" ht="15.75" customHeight="1">
      <c r="A598" s="224"/>
      <c r="B598" s="225"/>
      <c r="C598" s="225"/>
      <c r="D598" s="225"/>
      <c r="E598" s="225"/>
      <c r="F598" s="225"/>
      <c r="G598" s="225"/>
      <c r="H598" s="225"/>
      <c r="I598" s="225"/>
      <c r="J598" s="225"/>
      <c r="K598" s="225"/>
      <c r="L598" s="224"/>
      <c r="M598" s="225"/>
      <c r="N598" s="225"/>
      <c r="O598" s="225"/>
      <c r="P598" s="225"/>
      <c r="Q598" s="225"/>
      <c r="R598" s="225"/>
      <c r="S598" s="225"/>
      <c r="T598" s="225"/>
      <c r="U598" s="225"/>
      <c r="V598" s="225"/>
      <c r="W598" s="225"/>
      <c r="X598" s="225"/>
      <c r="Y598" s="225"/>
      <c r="Z598" s="225"/>
    </row>
    <row r="599" spans="1:26" ht="15.75" customHeight="1">
      <c r="A599" s="224"/>
      <c r="B599" s="225"/>
      <c r="C599" s="225"/>
      <c r="D599" s="225"/>
      <c r="E599" s="225"/>
      <c r="F599" s="225"/>
      <c r="G599" s="225"/>
      <c r="H599" s="225"/>
      <c r="I599" s="225"/>
      <c r="J599" s="225"/>
      <c r="K599" s="225"/>
      <c r="L599" s="224"/>
      <c r="M599" s="225"/>
      <c r="N599" s="225"/>
      <c r="O599" s="225"/>
      <c r="P599" s="225"/>
      <c r="Q599" s="225"/>
      <c r="R599" s="225"/>
      <c r="S599" s="225"/>
      <c r="T599" s="225"/>
      <c r="U599" s="225"/>
      <c r="V599" s="225"/>
      <c r="W599" s="225"/>
      <c r="X599" s="225"/>
      <c r="Y599" s="225"/>
      <c r="Z599" s="225"/>
    </row>
    <row r="600" spans="1:26" ht="15.75" customHeight="1">
      <c r="A600" s="224"/>
      <c r="B600" s="225"/>
      <c r="C600" s="225"/>
      <c r="D600" s="225"/>
      <c r="E600" s="225"/>
      <c r="F600" s="225"/>
      <c r="G600" s="225"/>
      <c r="H600" s="225"/>
      <c r="I600" s="225"/>
      <c r="J600" s="225"/>
      <c r="K600" s="225"/>
      <c r="L600" s="224"/>
      <c r="M600" s="225"/>
      <c r="N600" s="225"/>
      <c r="O600" s="225"/>
      <c r="P600" s="225"/>
      <c r="Q600" s="225"/>
      <c r="R600" s="225"/>
      <c r="S600" s="225"/>
      <c r="T600" s="225"/>
      <c r="U600" s="225"/>
      <c r="V600" s="225"/>
      <c r="W600" s="225"/>
      <c r="X600" s="225"/>
      <c r="Y600" s="225"/>
      <c r="Z600" s="225"/>
    </row>
    <row r="601" spans="1:26" ht="15.75" customHeight="1">
      <c r="A601" s="224"/>
      <c r="B601" s="225"/>
      <c r="C601" s="225"/>
      <c r="D601" s="225"/>
      <c r="E601" s="225"/>
      <c r="F601" s="225"/>
      <c r="G601" s="225"/>
      <c r="H601" s="225"/>
      <c r="I601" s="225"/>
      <c r="J601" s="225"/>
      <c r="K601" s="225"/>
      <c r="L601" s="224"/>
      <c r="M601" s="225"/>
      <c r="N601" s="225"/>
      <c r="O601" s="225"/>
      <c r="P601" s="225"/>
      <c r="Q601" s="225"/>
      <c r="R601" s="225"/>
      <c r="S601" s="225"/>
      <c r="T601" s="225"/>
      <c r="U601" s="225"/>
      <c r="V601" s="225"/>
      <c r="W601" s="225"/>
      <c r="X601" s="225"/>
      <c r="Y601" s="225"/>
      <c r="Z601" s="225"/>
    </row>
    <row r="602" spans="1:26" ht="15.75" customHeight="1">
      <c r="A602" s="224"/>
      <c r="B602" s="225"/>
      <c r="C602" s="225"/>
      <c r="D602" s="225"/>
      <c r="E602" s="225"/>
      <c r="F602" s="225"/>
      <c r="G602" s="225"/>
      <c r="H602" s="225"/>
      <c r="I602" s="225"/>
      <c r="J602" s="225"/>
      <c r="K602" s="225"/>
      <c r="L602" s="224"/>
      <c r="M602" s="225"/>
      <c r="N602" s="225"/>
      <c r="O602" s="225"/>
      <c r="P602" s="225"/>
      <c r="Q602" s="225"/>
      <c r="R602" s="225"/>
      <c r="S602" s="225"/>
      <c r="T602" s="225"/>
      <c r="U602" s="225"/>
      <c r="V602" s="225"/>
      <c r="W602" s="225"/>
      <c r="X602" s="225"/>
      <c r="Y602" s="225"/>
      <c r="Z602" s="225"/>
    </row>
    <row r="603" spans="1:26" ht="15.75" customHeight="1">
      <c r="A603" s="224"/>
      <c r="B603" s="225"/>
      <c r="C603" s="225"/>
      <c r="D603" s="225"/>
      <c r="E603" s="225"/>
      <c r="F603" s="225"/>
      <c r="G603" s="225"/>
      <c r="H603" s="225"/>
      <c r="I603" s="225"/>
      <c r="J603" s="225"/>
      <c r="K603" s="225"/>
      <c r="L603" s="224"/>
      <c r="M603" s="225"/>
      <c r="N603" s="225"/>
      <c r="O603" s="225"/>
      <c r="P603" s="225"/>
      <c r="Q603" s="225"/>
      <c r="R603" s="225"/>
      <c r="S603" s="225"/>
      <c r="T603" s="225"/>
      <c r="U603" s="225"/>
      <c r="V603" s="225"/>
      <c r="W603" s="225"/>
      <c r="X603" s="225"/>
      <c r="Y603" s="225"/>
      <c r="Z603" s="225"/>
    </row>
    <row r="604" spans="1:26" ht="15.75" customHeight="1">
      <c r="A604" s="224"/>
      <c r="B604" s="225"/>
      <c r="C604" s="225"/>
      <c r="D604" s="225"/>
      <c r="E604" s="225"/>
      <c r="F604" s="225"/>
      <c r="G604" s="225"/>
      <c r="H604" s="225"/>
      <c r="I604" s="225"/>
      <c r="J604" s="225"/>
      <c r="K604" s="225"/>
      <c r="L604" s="224"/>
      <c r="M604" s="225"/>
      <c r="N604" s="225"/>
      <c r="O604" s="225"/>
      <c r="P604" s="225"/>
      <c r="Q604" s="225"/>
      <c r="R604" s="225"/>
      <c r="S604" s="225"/>
      <c r="T604" s="225"/>
      <c r="U604" s="225"/>
      <c r="V604" s="225"/>
      <c r="W604" s="225"/>
      <c r="X604" s="225"/>
      <c r="Y604" s="225"/>
      <c r="Z604" s="225"/>
    </row>
    <row r="605" spans="1:26" ht="15.75" customHeight="1">
      <c r="A605" s="224"/>
      <c r="B605" s="225"/>
      <c r="C605" s="225"/>
      <c r="D605" s="225"/>
      <c r="E605" s="225"/>
      <c r="F605" s="225"/>
      <c r="G605" s="225"/>
      <c r="H605" s="225"/>
      <c r="I605" s="225"/>
      <c r="J605" s="225"/>
      <c r="K605" s="225"/>
      <c r="L605" s="224"/>
      <c r="M605" s="225"/>
      <c r="N605" s="225"/>
      <c r="O605" s="225"/>
      <c r="P605" s="225"/>
      <c r="Q605" s="225"/>
      <c r="R605" s="225"/>
      <c r="S605" s="225"/>
      <c r="T605" s="225"/>
      <c r="U605" s="225"/>
      <c r="V605" s="225"/>
      <c r="W605" s="225"/>
      <c r="X605" s="225"/>
      <c r="Y605" s="225"/>
      <c r="Z605" s="225"/>
    </row>
    <row r="606" spans="1:26" ht="15.75" customHeight="1">
      <c r="A606" s="224"/>
      <c r="B606" s="225"/>
      <c r="C606" s="225"/>
      <c r="D606" s="225"/>
      <c r="E606" s="225"/>
      <c r="F606" s="225"/>
      <c r="G606" s="225"/>
      <c r="H606" s="225"/>
      <c r="I606" s="225"/>
      <c r="J606" s="225"/>
      <c r="K606" s="225"/>
      <c r="L606" s="224"/>
      <c r="M606" s="225"/>
      <c r="N606" s="225"/>
      <c r="O606" s="225"/>
      <c r="P606" s="225"/>
      <c r="Q606" s="225"/>
      <c r="R606" s="225"/>
      <c r="S606" s="225"/>
      <c r="T606" s="225"/>
      <c r="U606" s="225"/>
      <c r="V606" s="225"/>
      <c r="W606" s="225"/>
      <c r="X606" s="225"/>
      <c r="Y606" s="225"/>
      <c r="Z606" s="225"/>
    </row>
    <row r="607" spans="1:26" ht="15.75" customHeight="1">
      <c r="A607" s="224"/>
      <c r="B607" s="225"/>
      <c r="C607" s="225"/>
      <c r="D607" s="225"/>
      <c r="E607" s="225"/>
      <c r="F607" s="225"/>
      <c r="G607" s="225"/>
      <c r="H607" s="225"/>
      <c r="I607" s="225"/>
      <c r="J607" s="225"/>
      <c r="K607" s="225"/>
      <c r="L607" s="224"/>
      <c r="M607" s="225"/>
      <c r="N607" s="225"/>
      <c r="O607" s="225"/>
      <c r="P607" s="225"/>
      <c r="Q607" s="225"/>
      <c r="R607" s="225"/>
      <c r="S607" s="225"/>
      <c r="T607" s="225"/>
      <c r="U607" s="225"/>
      <c r="V607" s="225"/>
      <c r="W607" s="225"/>
      <c r="X607" s="225"/>
      <c r="Y607" s="225"/>
      <c r="Z607" s="225"/>
    </row>
    <row r="608" spans="1:26" ht="15.75" customHeight="1">
      <c r="A608" s="224"/>
      <c r="B608" s="225"/>
      <c r="C608" s="225"/>
      <c r="D608" s="225"/>
      <c r="E608" s="225"/>
      <c r="F608" s="225"/>
      <c r="G608" s="225"/>
      <c r="H608" s="225"/>
      <c r="I608" s="225"/>
      <c r="J608" s="225"/>
      <c r="K608" s="225"/>
      <c r="L608" s="224"/>
      <c r="M608" s="225"/>
      <c r="N608" s="225"/>
      <c r="O608" s="225"/>
      <c r="P608" s="225"/>
      <c r="Q608" s="225"/>
      <c r="R608" s="225"/>
      <c r="S608" s="225"/>
      <c r="T608" s="225"/>
      <c r="U608" s="225"/>
      <c r="V608" s="225"/>
      <c r="W608" s="225"/>
      <c r="X608" s="225"/>
      <c r="Y608" s="225"/>
      <c r="Z608" s="225"/>
    </row>
    <row r="609" spans="1:26" ht="15.75" customHeight="1">
      <c r="A609" s="224"/>
      <c r="B609" s="225"/>
      <c r="C609" s="225"/>
      <c r="D609" s="225"/>
      <c r="E609" s="225"/>
      <c r="F609" s="225"/>
      <c r="G609" s="225"/>
      <c r="H609" s="225"/>
      <c r="I609" s="225"/>
      <c r="J609" s="225"/>
      <c r="K609" s="225"/>
      <c r="L609" s="224"/>
      <c r="M609" s="225"/>
      <c r="N609" s="225"/>
      <c r="O609" s="225"/>
      <c r="P609" s="225"/>
      <c r="Q609" s="225"/>
      <c r="R609" s="225"/>
      <c r="S609" s="225"/>
      <c r="T609" s="225"/>
      <c r="U609" s="225"/>
      <c r="V609" s="225"/>
      <c r="W609" s="225"/>
      <c r="X609" s="225"/>
      <c r="Y609" s="225"/>
      <c r="Z609" s="225"/>
    </row>
    <row r="610" spans="1:26" ht="15.75" customHeight="1">
      <c r="A610" s="224"/>
      <c r="B610" s="225"/>
      <c r="C610" s="225"/>
      <c r="D610" s="225"/>
      <c r="E610" s="225"/>
      <c r="F610" s="225"/>
      <c r="G610" s="225"/>
      <c r="H610" s="225"/>
      <c r="I610" s="225"/>
      <c r="J610" s="225"/>
      <c r="K610" s="225"/>
      <c r="L610" s="224"/>
      <c r="M610" s="225"/>
      <c r="N610" s="225"/>
      <c r="O610" s="225"/>
      <c r="P610" s="225"/>
      <c r="Q610" s="225"/>
      <c r="R610" s="225"/>
      <c r="S610" s="225"/>
      <c r="T610" s="225"/>
      <c r="U610" s="225"/>
      <c r="V610" s="225"/>
      <c r="W610" s="225"/>
      <c r="X610" s="225"/>
      <c r="Y610" s="225"/>
      <c r="Z610" s="225"/>
    </row>
    <row r="611" spans="1:26" ht="15.75" customHeight="1">
      <c r="A611" s="224"/>
      <c r="B611" s="225"/>
      <c r="C611" s="225"/>
      <c r="D611" s="225"/>
      <c r="E611" s="225"/>
      <c r="F611" s="225"/>
      <c r="G611" s="225"/>
      <c r="H611" s="225"/>
      <c r="I611" s="225"/>
      <c r="J611" s="225"/>
      <c r="K611" s="225"/>
      <c r="L611" s="224"/>
      <c r="M611" s="225"/>
      <c r="N611" s="225"/>
      <c r="O611" s="225"/>
      <c r="P611" s="225"/>
      <c r="Q611" s="225"/>
      <c r="R611" s="225"/>
      <c r="S611" s="225"/>
      <c r="T611" s="225"/>
      <c r="U611" s="225"/>
      <c r="V611" s="225"/>
      <c r="W611" s="225"/>
      <c r="X611" s="225"/>
      <c r="Y611" s="225"/>
      <c r="Z611" s="225"/>
    </row>
    <row r="612" spans="1:26" ht="15.75" customHeight="1">
      <c r="A612" s="224"/>
      <c r="B612" s="225"/>
      <c r="C612" s="225"/>
      <c r="D612" s="225"/>
      <c r="E612" s="225"/>
      <c r="F612" s="225"/>
      <c r="G612" s="225"/>
      <c r="H612" s="225"/>
      <c r="I612" s="225"/>
      <c r="J612" s="225"/>
      <c r="K612" s="225"/>
      <c r="L612" s="224"/>
      <c r="M612" s="225"/>
      <c r="N612" s="225"/>
      <c r="O612" s="225"/>
      <c r="P612" s="225"/>
      <c r="Q612" s="225"/>
      <c r="R612" s="225"/>
      <c r="S612" s="225"/>
      <c r="T612" s="225"/>
      <c r="U612" s="225"/>
      <c r="V612" s="225"/>
      <c r="W612" s="225"/>
      <c r="X612" s="225"/>
      <c r="Y612" s="225"/>
      <c r="Z612" s="225"/>
    </row>
    <row r="613" spans="1:26" ht="15.75" customHeight="1">
      <c r="A613" s="224"/>
      <c r="B613" s="225"/>
      <c r="C613" s="225"/>
      <c r="D613" s="225"/>
      <c r="E613" s="225"/>
      <c r="F613" s="225"/>
      <c r="G613" s="225"/>
      <c r="H613" s="225"/>
      <c r="I613" s="225"/>
      <c r="J613" s="225"/>
      <c r="K613" s="225"/>
      <c r="L613" s="224"/>
      <c r="M613" s="225"/>
      <c r="N613" s="225"/>
      <c r="O613" s="225"/>
      <c r="P613" s="225"/>
      <c r="Q613" s="225"/>
      <c r="R613" s="225"/>
      <c r="S613" s="225"/>
      <c r="T613" s="225"/>
      <c r="U613" s="225"/>
      <c r="V613" s="225"/>
      <c r="W613" s="225"/>
      <c r="X613" s="225"/>
      <c r="Y613" s="225"/>
      <c r="Z613" s="225"/>
    </row>
    <row r="614" spans="1:26" ht="15.75" customHeight="1">
      <c r="A614" s="224"/>
      <c r="B614" s="225"/>
      <c r="C614" s="225"/>
      <c r="D614" s="225"/>
      <c r="E614" s="225"/>
      <c r="F614" s="225"/>
      <c r="G614" s="225"/>
      <c r="H614" s="225"/>
      <c r="I614" s="225"/>
      <c r="J614" s="225"/>
      <c r="K614" s="225"/>
      <c r="L614" s="224"/>
      <c r="M614" s="225"/>
      <c r="N614" s="225"/>
      <c r="O614" s="225"/>
      <c r="P614" s="225"/>
      <c r="Q614" s="225"/>
      <c r="R614" s="225"/>
      <c r="S614" s="225"/>
      <c r="T614" s="225"/>
      <c r="U614" s="225"/>
      <c r="V614" s="225"/>
      <c r="W614" s="225"/>
      <c r="X614" s="225"/>
      <c r="Y614" s="225"/>
      <c r="Z614" s="225"/>
    </row>
    <row r="615" spans="1:26" ht="15.75" customHeight="1">
      <c r="A615" s="224"/>
      <c r="B615" s="225"/>
      <c r="C615" s="225"/>
      <c r="D615" s="225"/>
      <c r="E615" s="225"/>
      <c r="F615" s="225"/>
      <c r="G615" s="225"/>
      <c r="H615" s="225"/>
      <c r="I615" s="225"/>
      <c r="J615" s="225"/>
      <c r="K615" s="225"/>
      <c r="L615" s="224"/>
      <c r="M615" s="225"/>
      <c r="N615" s="225"/>
      <c r="O615" s="225"/>
      <c r="P615" s="225"/>
      <c r="Q615" s="225"/>
      <c r="R615" s="225"/>
      <c r="S615" s="225"/>
      <c r="T615" s="225"/>
      <c r="U615" s="225"/>
      <c r="V615" s="225"/>
      <c r="W615" s="225"/>
      <c r="X615" s="225"/>
      <c r="Y615" s="225"/>
      <c r="Z615" s="225"/>
    </row>
    <row r="616" spans="1:26" ht="15.75" customHeight="1">
      <c r="A616" s="224"/>
      <c r="B616" s="225"/>
      <c r="C616" s="225"/>
      <c r="D616" s="225"/>
      <c r="E616" s="225"/>
      <c r="F616" s="225"/>
      <c r="G616" s="225"/>
      <c r="H616" s="225"/>
      <c r="I616" s="225"/>
      <c r="J616" s="225"/>
      <c r="K616" s="225"/>
      <c r="L616" s="224"/>
      <c r="M616" s="225"/>
      <c r="N616" s="225"/>
      <c r="O616" s="225"/>
      <c r="P616" s="225"/>
      <c r="Q616" s="225"/>
      <c r="R616" s="225"/>
      <c r="S616" s="225"/>
      <c r="T616" s="225"/>
      <c r="U616" s="225"/>
      <c r="V616" s="225"/>
      <c r="W616" s="225"/>
      <c r="X616" s="225"/>
      <c r="Y616" s="225"/>
      <c r="Z616" s="225"/>
    </row>
    <row r="617" spans="1:26" ht="15.75" customHeight="1">
      <c r="A617" s="224"/>
      <c r="B617" s="225"/>
      <c r="C617" s="225"/>
      <c r="D617" s="225"/>
      <c r="E617" s="225"/>
      <c r="F617" s="225"/>
      <c r="G617" s="225"/>
      <c r="H617" s="225"/>
      <c r="I617" s="225"/>
      <c r="J617" s="225"/>
      <c r="K617" s="225"/>
      <c r="L617" s="224"/>
      <c r="M617" s="225"/>
      <c r="N617" s="225"/>
      <c r="O617" s="225"/>
      <c r="P617" s="225"/>
      <c r="Q617" s="225"/>
      <c r="R617" s="225"/>
      <c r="S617" s="225"/>
      <c r="T617" s="225"/>
      <c r="U617" s="225"/>
      <c r="V617" s="225"/>
      <c r="W617" s="225"/>
      <c r="X617" s="225"/>
      <c r="Y617" s="225"/>
      <c r="Z617" s="225"/>
    </row>
    <row r="618" spans="1:26" ht="15.75" customHeight="1">
      <c r="A618" s="224"/>
      <c r="B618" s="225"/>
      <c r="C618" s="225"/>
      <c r="D618" s="225"/>
      <c r="E618" s="225"/>
      <c r="F618" s="225"/>
      <c r="G618" s="225"/>
      <c r="H618" s="225"/>
      <c r="I618" s="225"/>
      <c r="J618" s="225"/>
      <c r="K618" s="225"/>
      <c r="L618" s="224"/>
      <c r="M618" s="225"/>
      <c r="N618" s="225"/>
      <c r="O618" s="225"/>
      <c r="P618" s="225"/>
      <c r="Q618" s="225"/>
      <c r="R618" s="225"/>
      <c r="S618" s="225"/>
      <c r="T618" s="225"/>
      <c r="U618" s="225"/>
      <c r="V618" s="225"/>
      <c r="W618" s="225"/>
      <c r="X618" s="225"/>
      <c r="Y618" s="225"/>
      <c r="Z618" s="225"/>
    </row>
    <row r="619" spans="1:26" ht="15.75" customHeight="1">
      <c r="A619" s="224"/>
      <c r="B619" s="225"/>
      <c r="C619" s="225"/>
      <c r="D619" s="225"/>
      <c r="E619" s="225"/>
      <c r="F619" s="225"/>
      <c r="G619" s="225"/>
      <c r="H619" s="225"/>
      <c r="I619" s="225"/>
      <c r="J619" s="225"/>
      <c r="K619" s="225"/>
      <c r="L619" s="224"/>
      <c r="M619" s="225"/>
      <c r="N619" s="225"/>
      <c r="O619" s="225"/>
      <c r="P619" s="225"/>
      <c r="Q619" s="225"/>
      <c r="R619" s="225"/>
      <c r="S619" s="225"/>
      <c r="T619" s="225"/>
      <c r="U619" s="225"/>
      <c r="V619" s="225"/>
      <c r="W619" s="225"/>
      <c r="X619" s="225"/>
      <c r="Y619" s="225"/>
      <c r="Z619" s="225"/>
    </row>
    <row r="620" spans="1:26" ht="15.75" customHeight="1">
      <c r="A620" s="224"/>
      <c r="B620" s="225"/>
      <c r="C620" s="225"/>
      <c r="D620" s="225"/>
      <c r="E620" s="225"/>
      <c r="F620" s="225"/>
      <c r="G620" s="225"/>
      <c r="H620" s="225"/>
      <c r="I620" s="225"/>
      <c r="J620" s="225"/>
      <c r="K620" s="225"/>
      <c r="L620" s="224"/>
      <c r="M620" s="225"/>
      <c r="N620" s="225"/>
      <c r="O620" s="225"/>
      <c r="P620" s="225"/>
      <c r="Q620" s="225"/>
      <c r="R620" s="225"/>
      <c r="S620" s="225"/>
      <c r="T620" s="225"/>
      <c r="U620" s="225"/>
      <c r="V620" s="225"/>
      <c r="W620" s="225"/>
      <c r="X620" s="225"/>
      <c r="Y620" s="225"/>
      <c r="Z620" s="225"/>
    </row>
    <row r="621" spans="1:26" ht="15.75" customHeight="1">
      <c r="A621" s="224"/>
      <c r="B621" s="225"/>
      <c r="C621" s="225"/>
      <c r="D621" s="225"/>
      <c r="E621" s="225"/>
      <c r="F621" s="225"/>
      <c r="G621" s="225"/>
      <c r="H621" s="225"/>
      <c r="I621" s="225"/>
      <c r="J621" s="225"/>
      <c r="K621" s="225"/>
      <c r="L621" s="224"/>
      <c r="M621" s="225"/>
      <c r="N621" s="225"/>
      <c r="O621" s="225"/>
      <c r="P621" s="225"/>
      <c r="Q621" s="225"/>
      <c r="R621" s="225"/>
      <c r="S621" s="225"/>
      <c r="T621" s="225"/>
      <c r="U621" s="225"/>
      <c r="V621" s="225"/>
      <c r="W621" s="225"/>
      <c r="X621" s="225"/>
      <c r="Y621" s="225"/>
      <c r="Z621" s="225"/>
    </row>
    <row r="622" spans="1:26" ht="15.75" customHeight="1">
      <c r="A622" s="224"/>
      <c r="B622" s="225"/>
      <c r="C622" s="225"/>
      <c r="D622" s="225"/>
      <c r="E622" s="225"/>
      <c r="F622" s="225"/>
      <c r="G622" s="225"/>
      <c r="H622" s="225"/>
      <c r="I622" s="225"/>
      <c r="J622" s="225"/>
      <c r="K622" s="225"/>
      <c r="L622" s="224"/>
      <c r="M622" s="225"/>
      <c r="N622" s="225"/>
      <c r="O622" s="225"/>
      <c r="P622" s="225"/>
      <c r="Q622" s="225"/>
      <c r="R622" s="225"/>
      <c r="S622" s="225"/>
      <c r="T622" s="225"/>
      <c r="U622" s="225"/>
      <c r="V622" s="225"/>
      <c r="W622" s="225"/>
      <c r="X622" s="225"/>
      <c r="Y622" s="225"/>
      <c r="Z622" s="225"/>
    </row>
    <row r="623" spans="1:26" ht="15.75" customHeight="1">
      <c r="A623" s="224"/>
      <c r="B623" s="225"/>
      <c r="C623" s="225"/>
      <c r="D623" s="225"/>
      <c r="E623" s="225"/>
      <c r="F623" s="225"/>
      <c r="G623" s="225"/>
      <c r="H623" s="225"/>
      <c r="I623" s="225"/>
      <c r="J623" s="225"/>
      <c r="K623" s="225"/>
      <c r="L623" s="224"/>
      <c r="M623" s="225"/>
      <c r="N623" s="225"/>
      <c r="O623" s="225"/>
      <c r="P623" s="225"/>
      <c r="Q623" s="225"/>
      <c r="R623" s="225"/>
      <c r="S623" s="225"/>
      <c r="T623" s="225"/>
      <c r="U623" s="225"/>
      <c r="V623" s="225"/>
      <c r="W623" s="225"/>
      <c r="X623" s="225"/>
      <c r="Y623" s="225"/>
      <c r="Z623" s="225"/>
    </row>
    <row r="624" spans="1:26" ht="15.75" customHeight="1">
      <c r="A624" s="224"/>
      <c r="B624" s="225"/>
      <c r="C624" s="225"/>
      <c r="D624" s="225"/>
      <c r="E624" s="225"/>
      <c r="F624" s="225"/>
      <c r="G624" s="225"/>
      <c r="H624" s="225"/>
      <c r="I624" s="225"/>
      <c r="J624" s="225"/>
      <c r="K624" s="225"/>
      <c r="L624" s="224"/>
      <c r="M624" s="225"/>
      <c r="N624" s="225"/>
      <c r="O624" s="225"/>
      <c r="P624" s="225"/>
      <c r="Q624" s="225"/>
      <c r="R624" s="225"/>
      <c r="S624" s="225"/>
      <c r="T624" s="225"/>
      <c r="U624" s="225"/>
      <c r="V624" s="225"/>
      <c r="W624" s="225"/>
      <c r="X624" s="225"/>
      <c r="Y624" s="225"/>
      <c r="Z624" s="225"/>
    </row>
    <row r="625" spans="1:26" ht="15.75" customHeight="1">
      <c r="A625" s="224"/>
      <c r="B625" s="225"/>
      <c r="C625" s="225"/>
      <c r="D625" s="225"/>
      <c r="E625" s="225"/>
      <c r="F625" s="225"/>
      <c r="G625" s="225"/>
      <c r="H625" s="225"/>
      <c r="I625" s="225"/>
      <c r="J625" s="225"/>
      <c r="K625" s="225"/>
      <c r="L625" s="224"/>
      <c r="M625" s="225"/>
      <c r="N625" s="225"/>
      <c r="O625" s="225"/>
      <c r="P625" s="225"/>
      <c r="Q625" s="225"/>
      <c r="R625" s="225"/>
      <c r="S625" s="225"/>
      <c r="T625" s="225"/>
      <c r="U625" s="225"/>
      <c r="V625" s="225"/>
      <c r="W625" s="225"/>
      <c r="X625" s="225"/>
      <c r="Y625" s="225"/>
      <c r="Z625" s="225"/>
    </row>
    <row r="626" spans="1:26" ht="15.75" customHeight="1">
      <c r="A626" s="224"/>
      <c r="B626" s="225"/>
      <c r="C626" s="225"/>
      <c r="D626" s="225"/>
      <c r="E626" s="225"/>
      <c r="F626" s="225"/>
      <c r="G626" s="225"/>
      <c r="H626" s="225"/>
      <c r="I626" s="225"/>
      <c r="J626" s="225"/>
      <c r="K626" s="225"/>
      <c r="L626" s="224"/>
      <c r="M626" s="225"/>
      <c r="N626" s="225"/>
      <c r="O626" s="225"/>
      <c r="P626" s="225"/>
      <c r="Q626" s="225"/>
      <c r="R626" s="225"/>
      <c r="S626" s="225"/>
      <c r="T626" s="225"/>
      <c r="U626" s="225"/>
      <c r="V626" s="225"/>
      <c r="W626" s="225"/>
      <c r="X626" s="225"/>
      <c r="Y626" s="225"/>
      <c r="Z626" s="225"/>
    </row>
    <row r="627" spans="1:26" ht="15.75" customHeight="1">
      <c r="A627" s="224"/>
      <c r="B627" s="225"/>
      <c r="C627" s="225"/>
      <c r="D627" s="225"/>
      <c r="E627" s="225"/>
      <c r="F627" s="225"/>
      <c r="G627" s="225"/>
      <c r="H627" s="225"/>
      <c r="I627" s="225"/>
      <c r="J627" s="225"/>
      <c r="K627" s="225"/>
      <c r="L627" s="224"/>
      <c r="M627" s="225"/>
      <c r="N627" s="225"/>
      <c r="O627" s="225"/>
      <c r="P627" s="225"/>
      <c r="Q627" s="225"/>
      <c r="R627" s="225"/>
      <c r="S627" s="225"/>
      <c r="T627" s="225"/>
      <c r="U627" s="225"/>
      <c r="V627" s="225"/>
      <c r="W627" s="225"/>
      <c r="X627" s="225"/>
      <c r="Y627" s="225"/>
      <c r="Z627" s="225"/>
    </row>
    <row r="628" spans="1:26" ht="15.75" customHeight="1">
      <c r="A628" s="224"/>
      <c r="B628" s="225"/>
      <c r="C628" s="225"/>
      <c r="D628" s="225"/>
      <c r="E628" s="225"/>
      <c r="F628" s="225"/>
      <c r="G628" s="225"/>
      <c r="H628" s="225"/>
      <c r="I628" s="225"/>
      <c r="J628" s="225"/>
      <c r="K628" s="225"/>
      <c r="L628" s="224"/>
      <c r="M628" s="225"/>
      <c r="N628" s="225"/>
      <c r="O628" s="225"/>
      <c r="P628" s="225"/>
      <c r="Q628" s="225"/>
      <c r="R628" s="225"/>
      <c r="S628" s="225"/>
      <c r="T628" s="225"/>
      <c r="U628" s="225"/>
      <c r="V628" s="225"/>
      <c r="W628" s="225"/>
      <c r="X628" s="225"/>
      <c r="Y628" s="225"/>
      <c r="Z628" s="225"/>
    </row>
    <row r="629" spans="1:26" ht="15.75" customHeight="1">
      <c r="A629" s="224"/>
      <c r="B629" s="225"/>
      <c r="C629" s="225"/>
      <c r="D629" s="225"/>
      <c r="E629" s="225"/>
      <c r="F629" s="225"/>
      <c r="G629" s="225"/>
      <c r="H629" s="225"/>
      <c r="I629" s="225"/>
      <c r="J629" s="225"/>
      <c r="K629" s="225"/>
      <c r="L629" s="224"/>
      <c r="M629" s="225"/>
      <c r="N629" s="225"/>
      <c r="O629" s="225"/>
      <c r="P629" s="225"/>
      <c r="Q629" s="225"/>
      <c r="R629" s="225"/>
      <c r="S629" s="225"/>
      <c r="T629" s="225"/>
      <c r="U629" s="225"/>
      <c r="V629" s="225"/>
      <c r="W629" s="225"/>
      <c r="X629" s="225"/>
      <c r="Y629" s="225"/>
      <c r="Z629" s="225"/>
    </row>
    <row r="630" spans="1:26" ht="15.75" customHeight="1">
      <c r="A630" s="224"/>
      <c r="B630" s="225"/>
      <c r="C630" s="225"/>
      <c r="D630" s="225"/>
      <c r="E630" s="225"/>
      <c r="F630" s="225"/>
      <c r="G630" s="225"/>
      <c r="H630" s="225"/>
      <c r="I630" s="225"/>
      <c r="J630" s="225"/>
      <c r="K630" s="225"/>
      <c r="L630" s="224"/>
      <c r="M630" s="225"/>
      <c r="N630" s="225"/>
      <c r="O630" s="225"/>
      <c r="P630" s="225"/>
      <c r="Q630" s="225"/>
      <c r="R630" s="225"/>
      <c r="S630" s="225"/>
      <c r="T630" s="225"/>
      <c r="U630" s="225"/>
      <c r="V630" s="225"/>
      <c r="W630" s="225"/>
      <c r="X630" s="225"/>
      <c r="Y630" s="225"/>
      <c r="Z630" s="225"/>
    </row>
    <row r="631" spans="1:26" ht="15.75" customHeight="1">
      <c r="A631" s="224"/>
      <c r="B631" s="225"/>
      <c r="C631" s="225"/>
      <c r="D631" s="225"/>
      <c r="E631" s="225"/>
      <c r="F631" s="225"/>
      <c r="G631" s="225"/>
      <c r="H631" s="225"/>
      <c r="I631" s="225"/>
      <c r="J631" s="225"/>
      <c r="K631" s="225"/>
      <c r="L631" s="224"/>
      <c r="M631" s="225"/>
      <c r="N631" s="225"/>
      <c r="O631" s="225"/>
      <c r="P631" s="225"/>
      <c r="Q631" s="225"/>
      <c r="R631" s="225"/>
      <c r="S631" s="225"/>
      <c r="T631" s="225"/>
      <c r="U631" s="225"/>
      <c r="V631" s="225"/>
      <c r="W631" s="225"/>
      <c r="X631" s="225"/>
      <c r="Y631" s="225"/>
      <c r="Z631" s="225"/>
    </row>
    <row r="632" spans="1:26" ht="15.75" customHeight="1">
      <c r="A632" s="224"/>
      <c r="B632" s="225"/>
      <c r="C632" s="225"/>
      <c r="D632" s="225"/>
      <c r="E632" s="225"/>
      <c r="F632" s="225"/>
      <c r="G632" s="225"/>
      <c r="H632" s="225"/>
      <c r="I632" s="225"/>
      <c r="J632" s="225"/>
      <c r="K632" s="225"/>
      <c r="L632" s="224"/>
      <c r="M632" s="225"/>
      <c r="N632" s="225"/>
      <c r="O632" s="225"/>
      <c r="P632" s="225"/>
      <c r="Q632" s="225"/>
      <c r="R632" s="225"/>
      <c r="S632" s="225"/>
      <c r="T632" s="225"/>
      <c r="U632" s="225"/>
      <c r="V632" s="225"/>
      <c r="W632" s="225"/>
      <c r="X632" s="225"/>
      <c r="Y632" s="225"/>
      <c r="Z632" s="225"/>
    </row>
    <row r="633" spans="1:26" ht="15.75" customHeight="1">
      <c r="A633" s="224"/>
      <c r="B633" s="225"/>
      <c r="C633" s="225"/>
      <c r="D633" s="225"/>
      <c r="E633" s="225"/>
      <c r="F633" s="225"/>
      <c r="G633" s="225"/>
      <c r="H633" s="225"/>
      <c r="I633" s="225"/>
      <c r="J633" s="225"/>
      <c r="K633" s="225"/>
      <c r="L633" s="224"/>
      <c r="M633" s="225"/>
      <c r="N633" s="225"/>
      <c r="O633" s="225"/>
      <c r="P633" s="225"/>
      <c r="Q633" s="225"/>
      <c r="R633" s="225"/>
      <c r="S633" s="225"/>
      <c r="T633" s="225"/>
      <c r="U633" s="225"/>
      <c r="V633" s="225"/>
      <c r="W633" s="225"/>
      <c r="X633" s="225"/>
      <c r="Y633" s="225"/>
      <c r="Z633" s="225"/>
    </row>
    <row r="634" spans="1:26" ht="15.75" customHeight="1">
      <c r="A634" s="224"/>
      <c r="B634" s="225"/>
      <c r="C634" s="225"/>
      <c r="D634" s="225"/>
      <c r="E634" s="225"/>
      <c r="F634" s="225"/>
      <c r="G634" s="225"/>
      <c r="H634" s="225"/>
      <c r="I634" s="225"/>
      <c r="J634" s="225"/>
      <c r="K634" s="225"/>
      <c r="L634" s="224"/>
      <c r="M634" s="225"/>
      <c r="N634" s="225"/>
      <c r="O634" s="225"/>
      <c r="P634" s="225"/>
      <c r="Q634" s="225"/>
      <c r="R634" s="225"/>
      <c r="S634" s="225"/>
      <c r="T634" s="225"/>
      <c r="U634" s="225"/>
      <c r="V634" s="225"/>
      <c r="W634" s="225"/>
      <c r="X634" s="225"/>
      <c r="Y634" s="225"/>
      <c r="Z634" s="225"/>
    </row>
    <row r="635" spans="1:26" ht="15.75" customHeight="1">
      <c r="A635" s="224"/>
      <c r="B635" s="225"/>
      <c r="C635" s="225"/>
      <c r="D635" s="225"/>
      <c r="E635" s="225"/>
      <c r="F635" s="225"/>
      <c r="G635" s="225"/>
      <c r="H635" s="225"/>
      <c r="I635" s="225"/>
      <c r="J635" s="225"/>
      <c r="K635" s="225"/>
      <c r="L635" s="224"/>
      <c r="M635" s="225"/>
      <c r="N635" s="225"/>
      <c r="O635" s="225"/>
      <c r="P635" s="225"/>
      <c r="Q635" s="225"/>
      <c r="R635" s="225"/>
      <c r="S635" s="225"/>
      <c r="T635" s="225"/>
      <c r="U635" s="225"/>
      <c r="V635" s="225"/>
      <c r="W635" s="225"/>
      <c r="X635" s="225"/>
      <c r="Y635" s="225"/>
      <c r="Z635" s="225"/>
    </row>
    <row r="636" spans="1:26" ht="15.75" customHeight="1">
      <c r="A636" s="224"/>
      <c r="B636" s="225"/>
      <c r="C636" s="225"/>
      <c r="D636" s="225"/>
      <c r="E636" s="225"/>
      <c r="F636" s="225"/>
      <c r="G636" s="225"/>
      <c r="H636" s="225"/>
      <c r="I636" s="225"/>
      <c r="J636" s="225"/>
      <c r="K636" s="225"/>
      <c r="L636" s="224"/>
      <c r="M636" s="225"/>
      <c r="N636" s="225"/>
      <c r="O636" s="225"/>
      <c r="P636" s="225"/>
      <c r="Q636" s="225"/>
      <c r="R636" s="225"/>
      <c r="S636" s="225"/>
      <c r="T636" s="225"/>
      <c r="U636" s="225"/>
      <c r="V636" s="225"/>
      <c r="W636" s="225"/>
      <c r="X636" s="225"/>
      <c r="Y636" s="225"/>
      <c r="Z636" s="225"/>
    </row>
    <row r="637" spans="1:26" ht="15.75" customHeight="1">
      <c r="A637" s="224"/>
      <c r="B637" s="225"/>
      <c r="C637" s="225"/>
      <c r="D637" s="225"/>
      <c r="E637" s="225"/>
      <c r="F637" s="225"/>
      <c r="G637" s="225"/>
      <c r="H637" s="225"/>
      <c r="I637" s="225"/>
      <c r="J637" s="225"/>
      <c r="K637" s="225"/>
      <c r="L637" s="224"/>
      <c r="M637" s="225"/>
      <c r="N637" s="225"/>
      <c r="O637" s="225"/>
      <c r="P637" s="225"/>
      <c r="Q637" s="225"/>
      <c r="R637" s="225"/>
      <c r="S637" s="225"/>
      <c r="T637" s="225"/>
      <c r="U637" s="225"/>
      <c r="V637" s="225"/>
      <c r="W637" s="225"/>
      <c r="X637" s="225"/>
      <c r="Y637" s="225"/>
      <c r="Z637" s="225"/>
    </row>
    <row r="638" spans="1:26" ht="15.75" customHeight="1">
      <c r="A638" s="224"/>
      <c r="B638" s="225"/>
      <c r="C638" s="225"/>
      <c r="D638" s="225"/>
      <c r="E638" s="225"/>
      <c r="F638" s="225"/>
      <c r="G638" s="225"/>
      <c r="H638" s="225"/>
      <c r="I638" s="225"/>
      <c r="J638" s="225"/>
      <c r="K638" s="225"/>
      <c r="L638" s="224"/>
      <c r="M638" s="225"/>
      <c r="N638" s="225"/>
      <c r="O638" s="225"/>
      <c r="P638" s="225"/>
      <c r="Q638" s="225"/>
      <c r="R638" s="225"/>
      <c r="S638" s="225"/>
      <c r="T638" s="225"/>
      <c r="U638" s="225"/>
      <c r="V638" s="225"/>
      <c r="W638" s="225"/>
      <c r="X638" s="225"/>
      <c r="Y638" s="225"/>
      <c r="Z638" s="225"/>
    </row>
    <row r="639" spans="1:26" ht="15.75" customHeight="1">
      <c r="A639" s="224"/>
      <c r="B639" s="225"/>
      <c r="C639" s="225"/>
      <c r="D639" s="225"/>
      <c r="E639" s="225"/>
      <c r="F639" s="225"/>
      <c r="G639" s="225"/>
      <c r="H639" s="225"/>
      <c r="I639" s="225"/>
      <c r="J639" s="225"/>
      <c r="K639" s="225"/>
      <c r="L639" s="224"/>
      <c r="M639" s="225"/>
      <c r="N639" s="225"/>
      <c r="O639" s="225"/>
      <c r="P639" s="225"/>
      <c r="Q639" s="225"/>
      <c r="R639" s="225"/>
      <c r="S639" s="225"/>
      <c r="T639" s="225"/>
      <c r="U639" s="225"/>
      <c r="V639" s="225"/>
      <c r="W639" s="225"/>
      <c r="X639" s="225"/>
      <c r="Y639" s="225"/>
      <c r="Z639" s="225"/>
    </row>
    <row r="640" spans="1:26" ht="15.75" customHeight="1">
      <c r="A640" s="224"/>
      <c r="B640" s="225"/>
      <c r="C640" s="225"/>
      <c r="D640" s="225"/>
      <c r="E640" s="225"/>
      <c r="F640" s="225"/>
      <c r="G640" s="225"/>
      <c r="H640" s="225"/>
      <c r="I640" s="225"/>
      <c r="J640" s="225"/>
      <c r="K640" s="225"/>
      <c r="L640" s="224"/>
      <c r="M640" s="225"/>
      <c r="N640" s="225"/>
      <c r="O640" s="225"/>
      <c r="P640" s="225"/>
      <c r="Q640" s="225"/>
      <c r="R640" s="225"/>
      <c r="S640" s="225"/>
      <c r="T640" s="225"/>
      <c r="U640" s="225"/>
      <c r="V640" s="225"/>
      <c r="W640" s="225"/>
      <c r="X640" s="225"/>
      <c r="Y640" s="225"/>
      <c r="Z640" s="225"/>
    </row>
    <row r="641" spans="1:26" ht="15.75" customHeight="1">
      <c r="A641" s="224"/>
      <c r="B641" s="225"/>
      <c r="C641" s="225"/>
      <c r="D641" s="225"/>
      <c r="E641" s="225"/>
      <c r="F641" s="225"/>
      <c r="G641" s="225"/>
      <c r="H641" s="225"/>
      <c r="I641" s="225"/>
      <c r="J641" s="225"/>
      <c r="K641" s="225"/>
      <c r="L641" s="224"/>
      <c r="M641" s="225"/>
      <c r="N641" s="225"/>
      <c r="O641" s="225"/>
      <c r="P641" s="225"/>
      <c r="Q641" s="225"/>
      <c r="R641" s="225"/>
      <c r="S641" s="225"/>
      <c r="T641" s="225"/>
      <c r="U641" s="225"/>
      <c r="V641" s="225"/>
      <c r="W641" s="225"/>
      <c r="X641" s="225"/>
      <c r="Y641" s="225"/>
      <c r="Z641" s="225"/>
    </row>
    <row r="642" spans="1:26" ht="15.75" customHeight="1">
      <c r="A642" s="224"/>
      <c r="B642" s="225"/>
      <c r="C642" s="225"/>
      <c r="D642" s="225"/>
      <c r="E642" s="225"/>
      <c r="F642" s="225"/>
      <c r="G642" s="225"/>
      <c r="H642" s="225"/>
      <c r="I642" s="225"/>
      <c r="J642" s="225"/>
      <c r="K642" s="225"/>
      <c r="L642" s="224"/>
      <c r="M642" s="225"/>
      <c r="N642" s="225"/>
      <c r="O642" s="225"/>
      <c r="P642" s="225"/>
      <c r="Q642" s="225"/>
      <c r="R642" s="225"/>
      <c r="S642" s="225"/>
      <c r="T642" s="225"/>
      <c r="U642" s="225"/>
      <c r="V642" s="225"/>
      <c r="W642" s="225"/>
      <c r="X642" s="225"/>
      <c r="Y642" s="225"/>
      <c r="Z642" s="225"/>
    </row>
    <row r="643" spans="1:26" ht="15.75" customHeight="1">
      <c r="A643" s="224"/>
      <c r="B643" s="225"/>
      <c r="C643" s="225"/>
      <c r="D643" s="225"/>
      <c r="E643" s="225"/>
      <c r="F643" s="225"/>
      <c r="G643" s="225"/>
      <c r="H643" s="225"/>
      <c r="I643" s="225"/>
      <c r="J643" s="225"/>
      <c r="K643" s="225"/>
      <c r="L643" s="224"/>
      <c r="M643" s="225"/>
      <c r="N643" s="225"/>
      <c r="O643" s="225"/>
      <c r="P643" s="225"/>
      <c r="Q643" s="225"/>
      <c r="R643" s="225"/>
      <c r="S643" s="225"/>
      <c r="T643" s="225"/>
      <c r="U643" s="225"/>
      <c r="V643" s="225"/>
      <c r="W643" s="225"/>
      <c r="X643" s="225"/>
      <c r="Y643" s="225"/>
      <c r="Z643" s="225"/>
    </row>
    <row r="644" spans="1:26" ht="15.75" customHeight="1">
      <c r="A644" s="224"/>
      <c r="B644" s="225"/>
      <c r="C644" s="225"/>
      <c r="D644" s="225"/>
      <c r="E644" s="225"/>
      <c r="F644" s="225"/>
      <c r="G644" s="225"/>
      <c r="H644" s="225"/>
      <c r="I644" s="225"/>
      <c r="J644" s="225"/>
      <c r="K644" s="225"/>
      <c r="L644" s="224"/>
      <c r="M644" s="225"/>
      <c r="N644" s="225"/>
      <c r="O644" s="225"/>
      <c r="P644" s="225"/>
      <c r="Q644" s="225"/>
      <c r="R644" s="225"/>
      <c r="S644" s="225"/>
      <c r="T644" s="225"/>
      <c r="U644" s="225"/>
      <c r="V644" s="225"/>
      <c r="W644" s="225"/>
      <c r="X644" s="225"/>
      <c r="Y644" s="225"/>
      <c r="Z644" s="225"/>
    </row>
    <row r="645" spans="1:26" ht="15.75" customHeight="1">
      <c r="A645" s="224"/>
      <c r="B645" s="225"/>
      <c r="C645" s="225"/>
      <c r="D645" s="225"/>
      <c r="E645" s="225"/>
      <c r="F645" s="225"/>
      <c r="G645" s="225"/>
      <c r="H645" s="225"/>
      <c r="I645" s="225"/>
      <c r="J645" s="225"/>
      <c r="K645" s="225"/>
      <c r="L645" s="224"/>
      <c r="M645" s="225"/>
      <c r="N645" s="225"/>
      <c r="O645" s="225"/>
      <c r="P645" s="225"/>
      <c r="Q645" s="225"/>
      <c r="R645" s="225"/>
      <c r="S645" s="225"/>
      <c r="T645" s="225"/>
      <c r="U645" s="225"/>
      <c r="V645" s="225"/>
      <c r="W645" s="225"/>
      <c r="X645" s="225"/>
      <c r="Y645" s="225"/>
      <c r="Z645" s="225"/>
    </row>
    <row r="646" spans="1:26" ht="15.75" customHeight="1">
      <c r="A646" s="224"/>
      <c r="B646" s="225"/>
      <c r="C646" s="225"/>
      <c r="D646" s="225"/>
      <c r="E646" s="225"/>
      <c r="F646" s="225"/>
      <c r="G646" s="225"/>
      <c r="H646" s="225"/>
      <c r="I646" s="225"/>
      <c r="J646" s="225"/>
      <c r="K646" s="225"/>
      <c r="L646" s="224"/>
      <c r="M646" s="225"/>
      <c r="N646" s="225"/>
      <c r="O646" s="225"/>
      <c r="P646" s="225"/>
      <c r="Q646" s="225"/>
      <c r="R646" s="225"/>
      <c r="S646" s="225"/>
      <c r="T646" s="225"/>
      <c r="U646" s="225"/>
      <c r="V646" s="225"/>
      <c r="W646" s="225"/>
      <c r="X646" s="225"/>
      <c r="Y646" s="225"/>
      <c r="Z646" s="225"/>
    </row>
    <row r="647" spans="1:26" ht="15.75" customHeight="1">
      <c r="A647" s="224"/>
      <c r="B647" s="225"/>
      <c r="C647" s="225"/>
      <c r="D647" s="225"/>
      <c r="E647" s="225"/>
      <c r="F647" s="225"/>
      <c r="G647" s="225"/>
      <c r="H647" s="225"/>
      <c r="I647" s="225"/>
      <c r="J647" s="225"/>
      <c r="K647" s="225"/>
      <c r="L647" s="224"/>
      <c r="M647" s="225"/>
      <c r="N647" s="225"/>
      <c r="O647" s="225"/>
      <c r="P647" s="225"/>
      <c r="Q647" s="225"/>
      <c r="R647" s="225"/>
      <c r="S647" s="225"/>
      <c r="T647" s="225"/>
      <c r="U647" s="225"/>
      <c r="V647" s="225"/>
      <c r="W647" s="225"/>
      <c r="X647" s="225"/>
      <c r="Y647" s="225"/>
      <c r="Z647" s="225"/>
    </row>
    <row r="648" spans="1:26" ht="15.75" customHeight="1">
      <c r="A648" s="224"/>
      <c r="B648" s="225"/>
      <c r="C648" s="225"/>
      <c r="D648" s="225"/>
      <c r="E648" s="225"/>
      <c r="F648" s="225"/>
      <c r="G648" s="225"/>
      <c r="H648" s="225"/>
      <c r="I648" s="225"/>
      <c r="J648" s="225"/>
      <c r="K648" s="225"/>
      <c r="L648" s="224"/>
      <c r="M648" s="225"/>
      <c r="N648" s="225"/>
      <c r="O648" s="225"/>
      <c r="P648" s="225"/>
      <c r="Q648" s="225"/>
      <c r="R648" s="225"/>
      <c r="S648" s="225"/>
      <c r="T648" s="225"/>
      <c r="U648" s="225"/>
      <c r="V648" s="225"/>
      <c r="W648" s="225"/>
      <c r="X648" s="225"/>
      <c r="Y648" s="225"/>
      <c r="Z648" s="225"/>
    </row>
    <row r="649" spans="1:26" ht="15.75" customHeight="1">
      <c r="A649" s="224"/>
      <c r="B649" s="225"/>
      <c r="C649" s="225"/>
      <c r="D649" s="225"/>
      <c r="E649" s="225"/>
      <c r="F649" s="225"/>
      <c r="G649" s="225"/>
      <c r="H649" s="225"/>
      <c r="I649" s="225"/>
      <c r="J649" s="225"/>
      <c r="K649" s="225"/>
      <c r="L649" s="224"/>
      <c r="M649" s="225"/>
      <c r="N649" s="225"/>
      <c r="O649" s="225"/>
      <c r="P649" s="225"/>
      <c r="Q649" s="225"/>
      <c r="R649" s="225"/>
      <c r="S649" s="225"/>
      <c r="T649" s="225"/>
      <c r="U649" s="225"/>
      <c r="V649" s="225"/>
      <c r="W649" s="225"/>
      <c r="X649" s="225"/>
      <c r="Y649" s="225"/>
      <c r="Z649" s="225"/>
    </row>
    <row r="650" spans="1:26" ht="15.75" customHeight="1">
      <c r="A650" s="224"/>
      <c r="B650" s="225"/>
      <c r="C650" s="225"/>
      <c r="D650" s="225"/>
      <c r="E650" s="225"/>
      <c r="F650" s="225"/>
      <c r="G650" s="225"/>
      <c r="H650" s="225"/>
      <c r="I650" s="225"/>
      <c r="J650" s="225"/>
      <c r="K650" s="225"/>
      <c r="L650" s="224"/>
      <c r="M650" s="225"/>
      <c r="N650" s="225"/>
      <c r="O650" s="225"/>
      <c r="P650" s="225"/>
      <c r="Q650" s="225"/>
      <c r="R650" s="225"/>
      <c r="S650" s="225"/>
      <c r="T650" s="225"/>
      <c r="U650" s="225"/>
      <c r="V650" s="225"/>
      <c r="W650" s="225"/>
      <c r="X650" s="225"/>
      <c r="Y650" s="225"/>
      <c r="Z650" s="225"/>
    </row>
    <row r="651" spans="1:26" ht="15.75" customHeight="1">
      <c r="A651" s="224"/>
      <c r="B651" s="225"/>
      <c r="C651" s="225"/>
      <c r="D651" s="225"/>
      <c r="E651" s="225"/>
      <c r="F651" s="225"/>
      <c r="G651" s="225"/>
      <c r="H651" s="225"/>
      <c r="I651" s="225"/>
      <c r="J651" s="225"/>
      <c r="K651" s="225"/>
      <c r="L651" s="224"/>
      <c r="M651" s="225"/>
      <c r="N651" s="225"/>
      <c r="O651" s="225"/>
      <c r="P651" s="225"/>
      <c r="Q651" s="225"/>
      <c r="R651" s="225"/>
      <c r="S651" s="225"/>
      <c r="T651" s="225"/>
      <c r="U651" s="225"/>
      <c r="V651" s="225"/>
      <c r="W651" s="225"/>
      <c r="X651" s="225"/>
      <c r="Y651" s="225"/>
      <c r="Z651" s="225"/>
    </row>
    <row r="652" spans="1:26" ht="15.75" customHeight="1">
      <c r="A652" s="224"/>
      <c r="B652" s="225"/>
      <c r="C652" s="225"/>
      <c r="D652" s="225"/>
      <c r="E652" s="225"/>
      <c r="F652" s="225"/>
      <c r="G652" s="225"/>
      <c r="H652" s="225"/>
      <c r="I652" s="225"/>
      <c r="J652" s="225"/>
      <c r="K652" s="225"/>
      <c r="L652" s="224"/>
      <c r="M652" s="225"/>
      <c r="N652" s="225"/>
      <c r="O652" s="225"/>
      <c r="P652" s="225"/>
      <c r="Q652" s="225"/>
      <c r="R652" s="225"/>
      <c r="S652" s="225"/>
      <c r="T652" s="225"/>
      <c r="U652" s="225"/>
      <c r="V652" s="225"/>
      <c r="W652" s="225"/>
      <c r="X652" s="225"/>
      <c r="Y652" s="225"/>
      <c r="Z652" s="225"/>
    </row>
    <row r="653" spans="1:26" ht="15.75" customHeight="1">
      <c r="A653" s="224"/>
      <c r="B653" s="225"/>
      <c r="C653" s="225"/>
      <c r="D653" s="225"/>
      <c r="E653" s="225"/>
      <c r="F653" s="225"/>
      <c r="G653" s="225"/>
      <c r="H653" s="225"/>
      <c r="I653" s="225"/>
      <c r="J653" s="225"/>
      <c r="K653" s="225"/>
      <c r="L653" s="224"/>
      <c r="M653" s="225"/>
      <c r="N653" s="225"/>
      <c r="O653" s="225"/>
      <c r="P653" s="225"/>
      <c r="Q653" s="225"/>
      <c r="R653" s="225"/>
      <c r="S653" s="225"/>
      <c r="T653" s="225"/>
      <c r="U653" s="225"/>
      <c r="V653" s="225"/>
      <c r="W653" s="225"/>
      <c r="X653" s="225"/>
      <c r="Y653" s="225"/>
      <c r="Z653" s="225"/>
    </row>
    <row r="654" spans="1:26" ht="15.75" customHeight="1">
      <c r="A654" s="224"/>
      <c r="B654" s="225"/>
      <c r="C654" s="225"/>
      <c r="D654" s="225"/>
      <c r="E654" s="225"/>
      <c r="F654" s="225"/>
      <c r="G654" s="225"/>
      <c r="H654" s="225"/>
      <c r="I654" s="225"/>
      <c r="J654" s="225"/>
      <c r="K654" s="225"/>
      <c r="L654" s="224"/>
      <c r="M654" s="225"/>
      <c r="N654" s="225"/>
      <c r="O654" s="225"/>
      <c r="P654" s="225"/>
      <c r="Q654" s="225"/>
      <c r="R654" s="225"/>
      <c r="S654" s="225"/>
      <c r="T654" s="225"/>
      <c r="U654" s="225"/>
      <c r="V654" s="225"/>
      <c r="W654" s="225"/>
      <c r="X654" s="225"/>
      <c r="Y654" s="225"/>
      <c r="Z654" s="225"/>
    </row>
    <row r="655" spans="1:26" ht="15.75" customHeight="1">
      <c r="A655" s="224"/>
      <c r="B655" s="225"/>
      <c r="C655" s="225"/>
      <c r="D655" s="225"/>
      <c r="E655" s="225"/>
      <c r="F655" s="225"/>
      <c r="G655" s="225"/>
      <c r="H655" s="225"/>
      <c r="I655" s="225"/>
      <c r="J655" s="225"/>
      <c r="K655" s="225"/>
      <c r="L655" s="224"/>
      <c r="M655" s="225"/>
      <c r="N655" s="225"/>
      <c r="O655" s="225"/>
      <c r="P655" s="225"/>
      <c r="Q655" s="225"/>
      <c r="R655" s="225"/>
      <c r="S655" s="225"/>
      <c r="T655" s="225"/>
      <c r="U655" s="225"/>
      <c r="V655" s="225"/>
      <c r="W655" s="225"/>
      <c r="X655" s="225"/>
      <c r="Y655" s="225"/>
      <c r="Z655" s="225"/>
    </row>
    <row r="656" spans="1:26" ht="15.75" customHeight="1">
      <c r="A656" s="224"/>
      <c r="B656" s="225"/>
      <c r="C656" s="225"/>
      <c r="D656" s="225"/>
      <c r="E656" s="225"/>
      <c r="F656" s="225"/>
      <c r="G656" s="225"/>
      <c r="H656" s="225"/>
      <c r="I656" s="225"/>
      <c r="J656" s="225"/>
      <c r="K656" s="225"/>
      <c r="L656" s="224"/>
      <c r="M656" s="225"/>
      <c r="N656" s="225"/>
      <c r="O656" s="225"/>
      <c r="P656" s="225"/>
      <c r="Q656" s="225"/>
      <c r="R656" s="225"/>
      <c r="S656" s="225"/>
      <c r="T656" s="225"/>
      <c r="U656" s="225"/>
      <c r="V656" s="225"/>
      <c r="W656" s="225"/>
      <c r="X656" s="225"/>
      <c r="Y656" s="225"/>
      <c r="Z656" s="225"/>
    </row>
    <row r="657" spans="1:26" ht="15.75" customHeight="1">
      <c r="A657" s="224"/>
      <c r="B657" s="225"/>
      <c r="C657" s="225"/>
      <c r="D657" s="225"/>
      <c r="E657" s="225"/>
      <c r="F657" s="225"/>
      <c r="G657" s="225"/>
      <c r="H657" s="225"/>
      <c r="I657" s="225"/>
      <c r="J657" s="225"/>
      <c r="K657" s="225"/>
      <c r="L657" s="224"/>
      <c r="M657" s="225"/>
      <c r="N657" s="225"/>
      <c r="O657" s="225"/>
      <c r="P657" s="225"/>
      <c r="Q657" s="225"/>
      <c r="R657" s="225"/>
      <c r="S657" s="225"/>
      <c r="T657" s="225"/>
      <c r="U657" s="225"/>
      <c r="V657" s="225"/>
      <c r="W657" s="225"/>
      <c r="X657" s="225"/>
      <c r="Y657" s="225"/>
      <c r="Z657" s="225"/>
    </row>
    <row r="658" spans="1:26" ht="15.75" customHeight="1">
      <c r="A658" s="224"/>
      <c r="B658" s="225"/>
      <c r="C658" s="225"/>
      <c r="D658" s="225"/>
      <c r="E658" s="225"/>
      <c r="F658" s="225"/>
      <c r="G658" s="225"/>
      <c r="H658" s="225"/>
      <c r="I658" s="225"/>
      <c r="J658" s="225"/>
      <c r="K658" s="225"/>
      <c r="L658" s="224"/>
      <c r="M658" s="225"/>
      <c r="N658" s="225"/>
      <c r="O658" s="225"/>
      <c r="P658" s="225"/>
      <c r="Q658" s="225"/>
      <c r="R658" s="225"/>
      <c r="S658" s="225"/>
      <c r="T658" s="225"/>
      <c r="U658" s="225"/>
      <c r="V658" s="225"/>
      <c r="W658" s="225"/>
      <c r="X658" s="225"/>
      <c r="Y658" s="225"/>
      <c r="Z658" s="225"/>
    </row>
    <row r="659" spans="1:26" ht="15.75" customHeight="1">
      <c r="A659" s="224"/>
      <c r="B659" s="225"/>
      <c r="C659" s="225"/>
      <c r="D659" s="225"/>
      <c r="E659" s="225"/>
      <c r="F659" s="225"/>
      <c r="G659" s="225"/>
      <c r="H659" s="225"/>
      <c r="I659" s="225"/>
      <c r="J659" s="225"/>
      <c r="K659" s="225"/>
      <c r="L659" s="224"/>
      <c r="M659" s="225"/>
      <c r="N659" s="225"/>
      <c r="O659" s="225"/>
      <c r="P659" s="225"/>
      <c r="Q659" s="225"/>
      <c r="R659" s="225"/>
      <c r="S659" s="225"/>
      <c r="T659" s="225"/>
      <c r="U659" s="225"/>
      <c r="V659" s="225"/>
      <c r="W659" s="225"/>
      <c r="X659" s="225"/>
      <c r="Y659" s="225"/>
      <c r="Z659" s="225"/>
    </row>
    <row r="660" spans="1:26" ht="15.75" customHeight="1">
      <c r="A660" s="224"/>
      <c r="B660" s="225"/>
      <c r="C660" s="225"/>
      <c r="D660" s="225"/>
      <c r="E660" s="225"/>
      <c r="F660" s="225"/>
      <c r="G660" s="225"/>
      <c r="H660" s="225"/>
      <c r="I660" s="225"/>
      <c r="J660" s="225"/>
      <c r="K660" s="225"/>
      <c r="L660" s="224"/>
      <c r="M660" s="225"/>
      <c r="N660" s="225"/>
      <c r="O660" s="225"/>
      <c r="P660" s="225"/>
      <c r="Q660" s="225"/>
      <c r="R660" s="225"/>
      <c r="S660" s="225"/>
      <c r="T660" s="225"/>
      <c r="U660" s="225"/>
      <c r="V660" s="225"/>
      <c r="W660" s="225"/>
      <c r="X660" s="225"/>
      <c r="Y660" s="225"/>
      <c r="Z660" s="225"/>
    </row>
    <row r="661" spans="1:26" ht="15.75" customHeight="1">
      <c r="A661" s="224"/>
      <c r="B661" s="225"/>
      <c r="C661" s="225"/>
      <c r="D661" s="225"/>
      <c r="E661" s="225"/>
      <c r="F661" s="225"/>
      <c r="G661" s="225"/>
      <c r="H661" s="225"/>
      <c r="I661" s="225"/>
      <c r="J661" s="225"/>
      <c r="K661" s="225"/>
      <c r="L661" s="224"/>
      <c r="M661" s="225"/>
      <c r="N661" s="225"/>
      <c r="O661" s="225"/>
      <c r="P661" s="225"/>
      <c r="Q661" s="225"/>
      <c r="R661" s="225"/>
      <c r="S661" s="225"/>
      <c r="T661" s="225"/>
      <c r="U661" s="225"/>
      <c r="V661" s="225"/>
      <c r="W661" s="225"/>
      <c r="X661" s="225"/>
      <c r="Y661" s="225"/>
      <c r="Z661" s="225"/>
    </row>
    <row r="662" spans="1:26" ht="15.75" customHeight="1">
      <c r="A662" s="224"/>
      <c r="B662" s="225"/>
      <c r="C662" s="225"/>
      <c r="D662" s="225"/>
      <c r="E662" s="225"/>
      <c r="F662" s="225"/>
      <c r="G662" s="225"/>
      <c r="H662" s="225"/>
      <c r="I662" s="225"/>
      <c r="J662" s="225"/>
      <c r="K662" s="225"/>
      <c r="L662" s="224"/>
      <c r="M662" s="225"/>
      <c r="N662" s="225"/>
      <c r="O662" s="225"/>
      <c r="P662" s="225"/>
      <c r="Q662" s="225"/>
      <c r="R662" s="225"/>
      <c r="S662" s="225"/>
      <c r="T662" s="225"/>
      <c r="U662" s="225"/>
      <c r="V662" s="225"/>
      <c r="W662" s="225"/>
      <c r="X662" s="225"/>
      <c r="Y662" s="225"/>
      <c r="Z662" s="225"/>
    </row>
    <row r="663" spans="1:26" ht="15.75" customHeight="1">
      <c r="A663" s="224"/>
      <c r="B663" s="225"/>
      <c r="C663" s="225"/>
      <c r="D663" s="225"/>
      <c r="E663" s="225"/>
      <c r="F663" s="225"/>
      <c r="G663" s="225"/>
      <c r="H663" s="225"/>
      <c r="I663" s="225"/>
      <c r="J663" s="225"/>
      <c r="K663" s="225"/>
      <c r="L663" s="224"/>
      <c r="M663" s="225"/>
      <c r="N663" s="225"/>
      <c r="O663" s="225"/>
      <c r="P663" s="225"/>
      <c r="Q663" s="225"/>
      <c r="R663" s="225"/>
      <c r="S663" s="225"/>
      <c r="T663" s="225"/>
      <c r="U663" s="225"/>
      <c r="V663" s="225"/>
      <c r="W663" s="225"/>
      <c r="X663" s="225"/>
      <c r="Y663" s="225"/>
      <c r="Z663" s="225"/>
    </row>
    <row r="664" spans="1:26" ht="15.75" customHeight="1">
      <c r="A664" s="224"/>
      <c r="B664" s="225"/>
      <c r="C664" s="225"/>
      <c r="D664" s="225"/>
      <c r="E664" s="225"/>
      <c r="F664" s="225"/>
      <c r="G664" s="225"/>
      <c r="H664" s="225"/>
      <c r="I664" s="225"/>
      <c r="J664" s="225"/>
      <c r="K664" s="225"/>
      <c r="L664" s="224"/>
      <c r="M664" s="225"/>
      <c r="N664" s="225"/>
      <c r="O664" s="225"/>
      <c r="P664" s="225"/>
      <c r="Q664" s="225"/>
      <c r="R664" s="225"/>
      <c r="S664" s="225"/>
      <c r="T664" s="225"/>
      <c r="U664" s="225"/>
      <c r="V664" s="225"/>
      <c r="W664" s="225"/>
      <c r="X664" s="225"/>
      <c r="Y664" s="225"/>
      <c r="Z664" s="225"/>
    </row>
    <row r="665" spans="1:26" ht="15.75" customHeight="1">
      <c r="A665" s="224"/>
      <c r="B665" s="225"/>
      <c r="C665" s="225"/>
      <c r="D665" s="225"/>
      <c r="E665" s="225"/>
      <c r="F665" s="225"/>
      <c r="G665" s="225"/>
      <c r="H665" s="225"/>
      <c r="I665" s="225"/>
      <c r="J665" s="225"/>
      <c r="K665" s="225"/>
      <c r="L665" s="224"/>
      <c r="M665" s="225"/>
      <c r="N665" s="225"/>
      <c r="O665" s="225"/>
      <c r="P665" s="225"/>
      <c r="Q665" s="225"/>
      <c r="R665" s="225"/>
      <c r="S665" s="225"/>
      <c r="T665" s="225"/>
      <c r="U665" s="225"/>
      <c r="V665" s="225"/>
      <c r="W665" s="225"/>
      <c r="X665" s="225"/>
      <c r="Y665" s="225"/>
      <c r="Z665" s="225"/>
    </row>
    <row r="666" spans="1:26" ht="15.75" customHeight="1">
      <c r="A666" s="224"/>
      <c r="B666" s="225"/>
      <c r="C666" s="225"/>
      <c r="D666" s="225"/>
      <c r="E666" s="225"/>
      <c r="F666" s="225"/>
      <c r="G666" s="225"/>
      <c r="H666" s="225"/>
      <c r="I666" s="225"/>
      <c r="J666" s="225"/>
      <c r="K666" s="225"/>
      <c r="L666" s="224"/>
      <c r="M666" s="225"/>
      <c r="N666" s="225"/>
      <c r="O666" s="225"/>
      <c r="P666" s="225"/>
      <c r="Q666" s="225"/>
      <c r="R666" s="225"/>
      <c r="S666" s="225"/>
      <c r="T666" s="225"/>
      <c r="U666" s="225"/>
      <c r="V666" s="225"/>
      <c r="W666" s="225"/>
      <c r="X666" s="225"/>
      <c r="Y666" s="225"/>
      <c r="Z666" s="225"/>
    </row>
    <row r="667" spans="1:26" ht="15.75" customHeight="1">
      <c r="A667" s="224"/>
      <c r="B667" s="225"/>
      <c r="C667" s="225"/>
      <c r="D667" s="225"/>
      <c r="E667" s="225"/>
      <c r="F667" s="225"/>
      <c r="G667" s="225"/>
      <c r="H667" s="225"/>
      <c r="I667" s="225"/>
      <c r="J667" s="225"/>
      <c r="K667" s="225"/>
      <c r="L667" s="224"/>
      <c r="M667" s="225"/>
      <c r="N667" s="225"/>
      <c r="O667" s="225"/>
      <c r="P667" s="225"/>
      <c r="Q667" s="225"/>
      <c r="R667" s="225"/>
      <c r="S667" s="225"/>
      <c r="T667" s="225"/>
      <c r="U667" s="225"/>
      <c r="V667" s="225"/>
      <c r="W667" s="225"/>
      <c r="X667" s="225"/>
      <c r="Y667" s="225"/>
      <c r="Z667" s="225"/>
    </row>
    <row r="668" spans="1:26" ht="15.75" customHeight="1">
      <c r="A668" s="224"/>
      <c r="B668" s="225"/>
      <c r="C668" s="225"/>
      <c r="D668" s="225"/>
      <c r="E668" s="225"/>
      <c r="F668" s="225"/>
      <c r="G668" s="225"/>
      <c r="H668" s="225"/>
      <c r="I668" s="225"/>
      <c r="J668" s="225"/>
      <c r="K668" s="225"/>
      <c r="L668" s="224"/>
      <c r="M668" s="225"/>
      <c r="N668" s="225"/>
      <c r="O668" s="225"/>
      <c r="P668" s="225"/>
      <c r="Q668" s="225"/>
      <c r="R668" s="225"/>
      <c r="S668" s="225"/>
      <c r="T668" s="225"/>
      <c r="U668" s="225"/>
      <c r="V668" s="225"/>
      <c r="W668" s="225"/>
      <c r="X668" s="225"/>
      <c r="Y668" s="225"/>
      <c r="Z668" s="225"/>
    </row>
    <row r="669" spans="1:26" ht="15.75" customHeight="1">
      <c r="A669" s="224"/>
      <c r="B669" s="225"/>
      <c r="C669" s="225"/>
      <c r="D669" s="225"/>
      <c r="E669" s="225"/>
      <c r="F669" s="225"/>
      <c r="G669" s="225"/>
      <c r="H669" s="225"/>
      <c r="I669" s="225"/>
      <c r="J669" s="225"/>
      <c r="K669" s="225"/>
      <c r="L669" s="224"/>
      <c r="M669" s="225"/>
      <c r="N669" s="225"/>
      <c r="O669" s="225"/>
      <c r="P669" s="225"/>
      <c r="Q669" s="225"/>
      <c r="R669" s="225"/>
      <c r="S669" s="225"/>
      <c r="T669" s="225"/>
      <c r="U669" s="225"/>
      <c r="V669" s="225"/>
      <c r="W669" s="225"/>
      <c r="X669" s="225"/>
      <c r="Y669" s="225"/>
      <c r="Z669" s="225"/>
    </row>
    <row r="670" spans="1:26" ht="15.75" customHeight="1">
      <c r="A670" s="224"/>
      <c r="B670" s="225"/>
      <c r="C670" s="225"/>
      <c r="D670" s="225"/>
      <c r="E670" s="225"/>
      <c r="F670" s="225"/>
      <c r="G670" s="225"/>
      <c r="H670" s="225"/>
      <c r="I670" s="225"/>
      <c r="J670" s="225"/>
      <c r="K670" s="225"/>
      <c r="L670" s="224"/>
      <c r="M670" s="225"/>
      <c r="N670" s="225"/>
      <c r="O670" s="225"/>
      <c r="P670" s="225"/>
      <c r="Q670" s="225"/>
      <c r="R670" s="225"/>
      <c r="S670" s="225"/>
      <c r="T670" s="225"/>
      <c r="U670" s="225"/>
      <c r="V670" s="225"/>
      <c r="W670" s="225"/>
      <c r="X670" s="225"/>
      <c r="Y670" s="225"/>
      <c r="Z670" s="225"/>
    </row>
    <row r="671" spans="1:26" ht="15.75" customHeight="1">
      <c r="A671" s="224"/>
      <c r="B671" s="225"/>
      <c r="C671" s="225"/>
      <c r="D671" s="225"/>
      <c r="E671" s="225"/>
      <c r="F671" s="225"/>
      <c r="G671" s="225"/>
      <c r="H671" s="225"/>
      <c r="I671" s="225"/>
      <c r="J671" s="225"/>
      <c r="K671" s="225"/>
      <c r="L671" s="224"/>
      <c r="M671" s="225"/>
      <c r="N671" s="225"/>
      <c r="O671" s="225"/>
      <c r="P671" s="225"/>
      <c r="Q671" s="225"/>
      <c r="R671" s="225"/>
      <c r="S671" s="225"/>
      <c r="T671" s="225"/>
      <c r="U671" s="225"/>
      <c r="V671" s="225"/>
      <c r="W671" s="225"/>
      <c r="X671" s="225"/>
      <c r="Y671" s="225"/>
      <c r="Z671" s="225"/>
    </row>
    <row r="672" spans="1:26" ht="15.75" customHeight="1">
      <c r="A672" s="224"/>
      <c r="B672" s="225"/>
      <c r="C672" s="225"/>
      <c r="D672" s="225"/>
      <c r="E672" s="225"/>
      <c r="F672" s="225"/>
      <c r="G672" s="225"/>
      <c r="H672" s="225"/>
      <c r="I672" s="225"/>
      <c r="J672" s="225"/>
      <c r="K672" s="225"/>
      <c r="L672" s="224"/>
      <c r="M672" s="225"/>
      <c r="N672" s="225"/>
      <c r="O672" s="225"/>
      <c r="P672" s="225"/>
      <c r="Q672" s="225"/>
      <c r="R672" s="225"/>
      <c r="S672" s="225"/>
      <c r="T672" s="225"/>
      <c r="U672" s="225"/>
      <c r="V672" s="225"/>
      <c r="W672" s="225"/>
      <c r="X672" s="225"/>
      <c r="Y672" s="225"/>
      <c r="Z672" s="225"/>
    </row>
    <row r="673" spans="1:26" ht="15.75" customHeight="1">
      <c r="A673" s="224"/>
      <c r="B673" s="225"/>
      <c r="C673" s="225"/>
      <c r="D673" s="225"/>
      <c r="E673" s="225"/>
      <c r="F673" s="225"/>
      <c r="G673" s="225"/>
      <c r="H673" s="225"/>
      <c r="I673" s="225"/>
      <c r="J673" s="225"/>
      <c r="K673" s="225"/>
      <c r="L673" s="224"/>
      <c r="M673" s="225"/>
      <c r="N673" s="225"/>
      <c r="O673" s="225"/>
      <c r="P673" s="225"/>
      <c r="Q673" s="225"/>
      <c r="R673" s="225"/>
      <c r="S673" s="225"/>
      <c r="T673" s="225"/>
      <c r="U673" s="225"/>
      <c r="V673" s="225"/>
      <c r="W673" s="225"/>
      <c r="X673" s="225"/>
      <c r="Y673" s="225"/>
      <c r="Z673" s="225"/>
    </row>
    <row r="674" spans="1:26" ht="15.75" customHeight="1">
      <c r="A674" s="224"/>
      <c r="B674" s="225"/>
      <c r="C674" s="225"/>
      <c r="D674" s="225"/>
      <c r="E674" s="225"/>
      <c r="F674" s="225"/>
      <c r="G674" s="225"/>
      <c r="H674" s="225"/>
      <c r="I674" s="225"/>
      <c r="J674" s="225"/>
      <c r="K674" s="225"/>
      <c r="L674" s="224"/>
      <c r="M674" s="225"/>
      <c r="N674" s="225"/>
      <c r="O674" s="225"/>
      <c r="P674" s="225"/>
      <c r="Q674" s="225"/>
      <c r="R674" s="225"/>
      <c r="S674" s="225"/>
      <c r="T674" s="225"/>
      <c r="U674" s="225"/>
      <c r="V674" s="225"/>
      <c r="W674" s="225"/>
      <c r="X674" s="225"/>
      <c r="Y674" s="225"/>
      <c r="Z674" s="225"/>
    </row>
    <row r="675" spans="1:26" ht="15.75" customHeight="1">
      <c r="A675" s="224"/>
      <c r="B675" s="225"/>
      <c r="C675" s="225"/>
      <c r="D675" s="225"/>
      <c r="E675" s="225"/>
      <c r="F675" s="225"/>
      <c r="G675" s="225"/>
      <c r="H675" s="225"/>
      <c r="I675" s="225"/>
      <c r="J675" s="225"/>
      <c r="K675" s="225"/>
      <c r="L675" s="224"/>
      <c r="M675" s="225"/>
      <c r="N675" s="225"/>
      <c r="O675" s="225"/>
      <c r="P675" s="225"/>
      <c r="Q675" s="225"/>
      <c r="R675" s="225"/>
      <c r="S675" s="225"/>
      <c r="T675" s="225"/>
      <c r="U675" s="225"/>
      <c r="V675" s="225"/>
      <c r="W675" s="225"/>
      <c r="X675" s="225"/>
      <c r="Y675" s="225"/>
      <c r="Z675" s="225"/>
    </row>
    <row r="676" spans="1:26" ht="15.75" customHeight="1">
      <c r="A676" s="224"/>
      <c r="B676" s="225"/>
      <c r="C676" s="225"/>
      <c r="D676" s="225"/>
      <c r="E676" s="225"/>
      <c r="F676" s="225"/>
      <c r="G676" s="225"/>
      <c r="H676" s="225"/>
      <c r="I676" s="225"/>
      <c r="J676" s="225"/>
      <c r="K676" s="225"/>
      <c r="L676" s="224"/>
      <c r="M676" s="225"/>
      <c r="N676" s="225"/>
      <c r="O676" s="225"/>
      <c r="P676" s="225"/>
      <c r="Q676" s="225"/>
      <c r="R676" s="225"/>
      <c r="S676" s="225"/>
      <c r="T676" s="225"/>
      <c r="U676" s="225"/>
      <c r="V676" s="225"/>
      <c r="W676" s="225"/>
      <c r="X676" s="225"/>
      <c r="Y676" s="225"/>
      <c r="Z676" s="225"/>
    </row>
    <row r="677" spans="1:26" ht="15.75" customHeight="1">
      <c r="A677" s="224"/>
      <c r="B677" s="225"/>
      <c r="C677" s="225"/>
      <c r="D677" s="225"/>
      <c r="E677" s="225"/>
      <c r="F677" s="225"/>
      <c r="G677" s="225"/>
      <c r="H677" s="225"/>
      <c r="I677" s="225"/>
      <c r="J677" s="225"/>
      <c r="K677" s="225"/>
      <c r="L677" s="224"/>
      <c r="M677" s="225"/>
      <c r="N677" s="225"/>
      <c r="O677" s="225"/>
      <c r="P677" s="225"/>
      <c r="Q677" s="225"/>
      <c r="R677" s="225"/>
      <c r="S677" s="225"/>
      <c r="T677" s="225"/>
      <c r="U677" s="225"/>
      <c r="V677" s="225"/>
      <c r="W677" s="225"/>
      <c r="X677" s="225"/>
      <c r="Y677" s="225"/>
      <c r="Z677" s="225"/>
    </row>
    <row r="678" spans="1:26" ht="15.75" customHeight="1">
      <c r="A678" s="224"/>
      <c r="B678" s="225"/>
      <c r="C678" s="225"/>
      <c r="D678" s="225"/>
      <c r="E678" s="225"/>
      <c r="F678" s="225"/>
      <c r="G678" s="225"/>
      <c r="H678" s="225"/>
      <c r="I678" s="225"/>
      <c r="J678" s="225"/>
      <c r="K678" s="225"/>
      <c r="L678" s="224"/>
      <c r="M678" s="225"/>
      <c r="N678" s="225"/>
      <c r="O678" s="225"/>
      <c r="P678" s="225"/>
      <c r="Q678" s="225"/>
      <c r="R678" s="225"/>
      <c r="S678" s="225"/>
      <c r="T678" s="225"/>
      <c r="U678" s="225"/>
      <c r="V678" s="225"/>
      <c r="W678" s="225"/>
      <c r="X678" s="225"/>
      <c r="Y678" s="225"/>
      <c r="Z678" s="225"/>
    </row>
    <row r="679" spans="1:26" ht="15.75" customHeight="1">
      <c r="A679" s="224"/>
      <c r="B679" s="225"/>
      <c r="C679" s="225"/>
      <c r="D679" s="225"/>
      <c r="E679" s="225"/>
      <c r="F679" s="225"/>
      <c r="G679" s="225"/>
      <c r="H679" s="225"/>
      <c r="I679" s="225"/>
      <c r="J679" s="225"/>
      <c r="K679" s="225"/>
      <c r="L679" s="224"/>
      <c r="M679" s="225"/>
      <c r="N679" s="225"/>
      <c r="O679" s="225"/>
      <c r="P679" s="225"/>
      <c r="Q679" s="225"/>
      <c r="R679" s="225"/>
      <c r="S679" s="225"/>
      <c r="T679" s="225"/>
      <c r="U679" s="225"/>
      <c r="V679" s="225"/>
      <c r="W679" s="225"/>
      <c r="X679" s="225"/>
      <c r="Y679" s="225"/>
      <c r="Z679" s="225"/>
    </row>
    <row r="680" spans="1:26" ht="15.75" customHeight="1">
      <c r="A680" s="224"/>
      <c r="B680" s="225"/>
      <c r="C680" s="225"/>
      <c r="D680" s="225"/>
      <c r="E680" s="225"/>
      <c r="F680" s="225"/>
      <c r="G680" s="225"/>
      <c r="H680" s="225"/>
      <c r="I680" s="225"/>
      <c r="J680" s="225"/>
      <c r="K680" s="225"/>
      <c r="L680" s="224"/>
      <c r="M680" s="225"/>
      <c r="N680" s="225"/>
      <c r="O680" s="225"/>
      <c r="P680" s="225"/>
      <c r="Q680" s="225"/>
      <c r="R680" s="225"/>
      <c r="S680" s="225"/>
      <c r="T680" s="225"/>
      <c r="U680" s="225"/>
      <c r="V680" s="225"/>
      <c r="W680" s="225"/>
      <c r="X680" s="225"/>
      <c r="Y680" s="225"/>
      <c r="Z680" s="225"/>
    </row>
    <row r="681" spans="1:26" ht="15.75" customHeight="1">
      <c r="A681" s="224"/>
      <c r="B681" s="225"/>
      <c r="C681" s="225"/>
      <c r="D681" s="225"/>
      <c r="E681" s="225"/>
      <c r="F681" s="225"/>
      <c r="G681" s="225"/>
      <c r="H681" s="225"/>
      <c r="I681" s="225"/>
      <c r="J681" s="225"/>
      <c r="K681" s="225"/>
      <c r="L681" s="224"/>
      <c r="M681" s="225"/>
      <c r="N681" s="225"/>
      <c r="O681" s="225"/>
      <c r="P681" s="225"/>
      <c r="Q681" s="225"/>
      <c r="R681" s="225"/>
      <c r="S681" s="225"/>
      <c r="T681" s="225"/>
      <c r="U681" s="225"/>
      <c r="V681" s="225"/>
      <c r="W681" s="225"/>
      <c r="X681" s="225"/>
      <c r="Y681" s="225"/>
      <c r="Z681" s="225"/>
    </row>
    <row r="682" spans="1:26" ht="15.75" customHeight="1">
      <c r="A682" s="224"/>
      <c r="B682" s="225"/>
      <c r="C682" s="225"/>
      <c r="D682" s="225"/>
      <c r="E682" s="225"/>
      <c r="F682" s="225"/>
      <c r="G682" s="225"/>
      <c r="H682" s="225"/>
      <c r="I682" s="225"/>
      <c r="J682" s="225"/>
      <c r="K682" s="225"/>
      <c r="L682" s="224"/>
      <c r="M682" s="225"/>
      <c r="N682" s="225"/>
      <c r="O682" s="225"/>
      <c r="P682" s="225"/>
      <c r="Q682" s="225"/>
      <c r="R682" s="225"/>
      <c r="S682" s="225"/>
      <c r="T682" s="225"/>
      <c r="U682" s="225"/>
      <c r="V682" s="225"/>
      <c r="W682" s="225"/>
      <c r="X682" s="225"/>
      <c r="Y682" s="225"/>
      <c r="Z682" s="225"/>
    </row>
    <row r="683" spans="1:26" ht="15.75" customHeight="1">
      <c r="A683" s="224"/>
      <c r="B683" s="225"/>
      <c r="C683" s="225"/>
      <c r="D683" s="225"/>
      <c r="E683" s="225"/>
      <c r="F683" s="225"/>
      <c r="G683" s="225"/>
      <c r="H683" s="225"/>
      <c r="I683" s="225"/>
      <c r="J683" s="225"/>
      <c r="K683" s="225"/>
      <c r="L683" s="224"/>
      <c r="M683" s="225"/>
      <c r="N683" s="225"/>
      <c r="O683" s="225"/>
      <c r="P683" s="225"/>
      <c r="Q683" s="225"/>
      <c r="R683" s="225"/>
      <c r="S683" s="225"/>
      <c r="T683" s="225"/>
      <c r="U683" s="225"/>
      <c r="V683" s="225"/>
      <c r="W683" s="225"/>
      <c r="X683" s="225"/>
      <c r="Y683" s="225"/>
      <c r="Z683" s="225"/>
    </row>
    <row r="684" spans="1:26" ht="15.75" customHeight="1">
      <c r="A684" s="224"/>
      <c r="B684" s="225"/>
      <c r="C684" s="225"/>
      <c r="D684" s="225"/>
      <c r="E684" s="225"/>
      <c r="F684" s="225"/>
      <c r="G684" s="225"/>
      <c r="H684" s="225"/>
      <c r="I684" s="225"/>
      <c r="J684" s="225"/>
      <c r="K684" s="225"/>
      <c r="L684" s="224"/>
      <c r="M684" s="225"/>
      <c r="N684" s="225"/>
      <c r="O684" s="225"/>
      <c r="P684" s="225"/>
      <c r="Q684" s="225"/>
      <c r="R684" s="225"/>
      <c r="S684" s="225"/>
      <c r="T684" s="225"/>
      <c r="U684" s="225"/>
      <c r="V684" s="225"/>
      <c r="W684" s="225"/>
      <c r="X684" s="225"/>
      <c r="Y684" s="225"/>
      <c r="Z684" s="225"/>
    </row>
    <row r="685" spans="1:26" ht="15.75" customHeight="1">
      <c r="A685" s="224"/>
      <c r="B685" s="225"/>
      <c r="C685" s="225"/>
      <c r="D685" s="225"/>
      <c r="E685" s="225"/>
      <c r="F685" s="225"/>
      <c r="G685" s="225"/>
      <c r="H685" s="225"/>
      <c r="I685" s="225"/>
      <c r="J685" s="225"/>
      <c r="K685" s="225"/>
      <c r="L685" s="224"/>
      <c r="M685" s="225"/>
      <c r="N685" s="225"/>
      <c r="O685" s="225"/>
      <c r="P685" s="225"/>
      <c r="Q685" s="225"/>
      <c r="R685" s="225"/>
      <c r="S685" s="225"/>
      <c r="T685" s="225"/>
      <c r="U685" s="225"/>
      <c r="V685" s="225"/>
      <c r="W685" s="225"/>
      <c r="X685" s="225"/>
      <c r="Y685" s="225"/>
      <c r="Z685" s="225"/>
    </row>
    <row r="686" spans="1:26" ht="15.75" customHeight="1">
      <c r="A686" s="224"/>
      <c r="B686" s="225"/>
      <c r="C686" s="225"/>
      <c r="D686" s="225"/>
      <c r="E686" s="225"/>
      <c r="F686" s="225"/>
      <c r="G686" s="225"/>
      <c r="H686" s="225"/>
      <c r="I686" s="225"/>
      <c r="J686" s="225"/>
      <c r="K686" s="225"/>
      <c r="L686" s="224"/>
      <c r="M686" s="225"/>
      <c r="N686" s="225"/>
      <c r="O686" s="225"/>
      <c r="P686" s="225"/>
      <c r="Q686" s="225"/>
      <c r="R686" s="225"/>
      <c r="S686" s="225"/>
      <c r="T686" s="225"/>
      <c r="U686" s="225"/>
      <c r="V686" s="225"/>
      <c r="W686" s="225"/>
      <c r="X686" s="225"/>
      <c r="Y686" s="225"/>
      <c r="Z686" s="225"/>
    </row>
    <row r="687" spans="1:26" ht="15.75" customHeight="1">
      <c r="A687" s="224"/>
      <c r="B687" s="225"/>
      <c r="C687" s="225"/>
      <c r="D687" s="225"/>
      <c r="E687" s="225"/>
      <c r="F687" s="225"/>
      <c r="G687" s="225"/>
      <c r="H687" s="225"/>
      <c r="I687" s="225"/>
      <c r="J687" s="225"/>
      <c r="K687" s="225"/>
      <c r="L687" s="224"/>
      <c r="M687" s="225"/>
      <c r="N687" s="225"/>
      <c r="O687" s="225"/>
      <c r="P687" s="225"/>
      <c r="Q687" s="225"/>
      <c r="R687" s="225"/>
      <c r="S687" s="225"/>
      <c r="T687" s="225"/>
      <c r="U687" s="225"/>
      <c r="V687" s="225"/>
      <c r="W687" s="225"/>
      <c r="X687" s="225"/>
      <c r="Y687" s="225"/>
      <c r="Z687" s="225"/>
    </row>
    <row r="688" spans="1:26" ht="15.75" customHeight="1">
      <c r="A688" s="224"/>
      <c r="B688" s="225"/>
      <c r="C688" s="225"/>
      <c r="D688" s="225"/>
      <c r="E688" s="225"/>
      <c r="F688" s="225"/>
      <c r="G688" s="225"/>
      <c r="H688" s="225"/>
      <c r="I688" s="225"/>
      <c r="J688" s="225"/>
      <c r="K688" s="225"/>
      <c r="L688" s="224"/>
      <c r="M688" s="225"/>
      <c r="N688" s="225"/>
      <c r="O688" s="225"/>
      <c r="P688" s="225"/>
      <c r="Q688" s="225"/>
      <c r="R688" s="225"/>
      <c r="S688" s="225"/>
      <c r="T688" s="225"/>
      <c r="U688" s="225"/>
      <c r="V688" s="225"/>
      <c r="W688" s="225"/>
      <c r="X688" s="225"/>
      <c r="Y688" s="225"/>
      <c r="Z688" s="225"/>
    </row>
    <row r="689" spans="1:26" ht="15.75" customHeight="1">
      <c r="A689" s="224"/>
      <c r="B689" s="225"/>
      <c r="C689" s="225"/>
      <c r="D689" s="225"/>
      <c r="E689" s="225"/>
      <c r="F689" s="225"/>
      <c r="G689" s="225"/>
      <c r="H689" s="225"/>
      <c r="I689" s="225"/>
      <c r="J689" s="225"/>
      <c r="K689" s="225"/>
      <c r="L689" s="224"/>
      <c r="M689" s="225"/>
      <c r="N689" s="225"/>
      <c r="O689" s="225"/>
      <c r="P689" s="225"/>
      <c r="Q689" s="225"/>
      <c r="R689" s="225"/>
      <c r="S689" s="225"/>
      <c r="T689" s="225"/>
      <c r="U689" s="225"/>
      <c r="V689" s="225"/>
      <c r="W689" s="225"/>
      <c r="X689" s="225"/>
      <c r="Y689" s="225"/>
      <c r="Z689" s="225"/>
    </row>
    <row r="690" spans="1:26" ht="15.75" customHeight="1">
      <c r="A690" s="224"/>
      <c r="B690" s="225"/>
      <c r="C690" s="225"/>
      <c r="D690" s="225"/>
      <c r="E690" s="225"/>
      <c r="F690" s="225"/>
      <c r="G690" s="225"/>
      <c r="H690" s="225"/>
      <c r="I690" s="225"/>
      <c r="J690" s="225"/>
      <c r="K690" s="225"/>
      <c r="L690" s="224"/>
      <c r="M690" s="225"/>
      <c r="N690" s="225"/>
      <c r="O690" s="225"/>
      <c r="P690" s="225"/>
      <c r="Q690" s="225"/>
      <c r="R690" s="225"/>
      <c r="S690" s="225"/>
      <c r="T690" s="225"/>
      <c r="U690" s="225"/>
      <c r="V690" s="225"/>
      <c r="W690" s="225"/>
      <c r="X690" s="225"/>
      <c r="Y690" s="225"/>
      <c r="Z690" s="225"/>
    </row>
    <row r="691" spans="1:26" ht="15.75" customHeight="1">
      <c r="A691" s="224"/>
      <c r="B691" s="225"/>
      <c r="C691" s="225"/>
      <c r="D691" s="225"/>
      <c r="E691" s="225"/>
      <c r="F691" s="225"/>
      <c r="G691" s="225"/>
      <c r="H691" s="225"/>
      <c r="I691" s="225"/>
      <c r="J691" s="225"/>
      <c r="K691" s="225"/>
      <c r="L691" s="224"/>
      <c r="M691" s="225"/>
      <c r="N691" s="225"/>
      <c r="O691" s="225"/>
      <c r="P691" s="225"/>
      <c r="Q691" s="225"/>
      <c r="R691" s="225"/>
      <c r="S691" s="225"/>
      <c r="T691" s="225"/>
      <c r="U691" s="225"/>
      <c r="V691" s="225"/>
      <c r="W691" s="225"/>
      <c r="X691" s="225"/>
      <c r="Y691" s="225"/>
      <c r="Z691" s="225"/>
    </row>
    <row r="692" spans="1:26" ht="15.75" customHeight="1">
      <c r="A692" s="224"/>
      <c r="B692" s="225"/>
      <c r="C692" s="225"/>
      <c r="D692" s="225"/>
      <c r="E692" s="225"/>
      <c r="F692" s="225"/>
      <c r="G692" s="225"/>
      <c r="H692" s="225"/>
      <c r="I692" s="225"/>
      <c r="J692" s="225"/>
      <c r="K692" s="225"/>
      <c r="L692" s="224"/>
      <c r="M692" s="225"/>
      <c r="N692" s="225"/>
      <c r="O692" s="225"/>
      <c r="P692" s="225"/>
      <c r="Q692" s="225"/>
      <c r="R692" s="225"/>
      <c r="S692" s="225"/>
      <c r="T692" s="225"/>
      <c r="U692" s="225"/>
      <c r="V692" s="225"/>
      <c r="W692" s="225"/>
      <c r="X692" s="225"/>
      <c r="Y692" s="225"/>
      <c r="Z692" s="225"/>
    </row>
    <row r="693" spans="1:26" ht="15.75" customHeight="1">
      <c r="A693" s="224"/>
      <c r="B693" s="225"/>
      <c r="C693" s="225"/>
      <c r="D693" s="225"/>
      <c r="E693" s="225"/>
      <c r="F693" s="225"/>
      <c r="G693" s="225"/>
      <c r="H693" s="225"/>
      <c r="I693" s="225"/>
      <c r="J693" s="225"/>
      <c r="K693" s="225"/>
      <c r="L693" s="224"/>
      <c r="M693" s="225"/>
      <c r="N693" s="225"/>
      <c r="O693" s="225"/>
      <c r="P693" s="225"/>
      <c r="Q693" s="225"/>
      <c r="R693" s="225"/>
      <c r="S693" s="225"/>
      <c r="T693" s="225"/>
      <c r="U693" s="225"/>
      <c r="V693" s="225"/>
      <c r="W693" s="225"/>
      <c r="X693" s="225"/>
      <c r="Y693" s="225"/>
      <c r="Z693" s="225"/>
    </row>
    <row r="694" spans="1:26" ht="15.75" customHeight="1">
      <c r="A694" s="224"/>
      <c r="B694" s="225"/>
      <c r="C694" s="225"/>
      <c r="D694" s="225"/>
      <c r="E694" s="225"/>
      <c r="F694" s="225"/>
      <c r="G694" s="225"/>
      <c r="H694" s="225"/>
      <c r="I694" s="225"/>
      <c r="J694" s="225"/>
      <c r="K694" s="225"/>
      <c r="L694" s="224"/>
      <c r="M694" s="225"/>
      <c r="N694" s="225"/>
      <c r="O694" s="225"/>
      <c r="P694" s="225"/>
      <c r="Q694" s="225"/>
      <c r="R694" s="225"/>
      <c r="S694" s="225"/>
      <c r="T694" s="225"/>
      <c r="U694" s="225"/>
      <c r="V694" s="225"/>
      <c r="W694" s="225"/>
      <c r="X694" s="225"/>
      <c r="Y694" s="225"/>
      <c r="Z694" s="225"/>
    </row>
    <row r="695" spans="1:26" ht="15.75" customHeight="1">
      <c r="A695" s="224"/>
      <c r="B695" s="225"/>
      <c r="C695" s="225"/>
      <c r="D695" s="225"/>
      <c r="E695" s="225"/>
      <c r="F695" s="225"/>
      <c r="G695" s="225"/>
      <c r="H695" s="225"/>
      <c r="I695" s="225"/>
      <c r="J695" s="225"/>
      <c r="K695" s="225"/>
      <c r="L695" s="224"/>
      <c r="M695" s="225"/>
      <c r="N695" s="225"/>
      <c r="O695" s="225"/>
      <c r="P695" s="225"/>
      <c r="Q695" s="225"/>
      <c r="R695" s="225"/>
      <c r="S695" s="225"/>
      <c r="T695" s="225"/>
      <c r="U695" s="225"/>
      <c r="V695" s="225"/>
      <c r="W695" s="225"/>
      <c r="X695" s="225"/>
      <c r="Y695" s="225"/>
      <c r="Z695" s="225"/>
    </row>
    <row r="696" spans="1:26" ht="15.75" customHeight="1">
      <c r="A696" s="224"/>
      <c r="B696" s="225"/>
      <c r="C696" s="225"/>
      <c r="D696" s="225"/>
      <c r="E696" s="225"/>
      <c r="F696" s="225"/>
      <c r="G696" s="225"/>
      <c r="H696" s="225"/>
      <c r="I696" s="225"/>
      <c r="J696" s="225"/>
      <c r="K696" s="225"/>
      <c r="L696" s="224"/>
      <c r="M696" s="225"/>
      <c r="N696" s="225"/>
      <c r="O696" s="225"/>
      <c r="P696" s="225"/>
      <c r="Q696" s="225"/>
      <c r="R696" s="225"/>
      <c r="S696" s="225"/>
      <c r="T696" s="225"/>
      <c r="U696" s="225"/>
      <c r="V696" s="225"/>
      <c r="W696" s="225"/>
      <c r="X696" s="225"/>
      <c r="Y696" s="225"/>
      <c r="Z696" s="225"/>
    </row>
    <row r="697" spans="1:26" ht="15.75" customHeight="1">
      <c r="A697" s="224"/>
      <c r="B697" s="225"/>
      <c r="C697" s="225"/>
      <c r="D697" s="225"/>
      <c r="E697" s="225"/>
      <c r="F697" s="225"/>
      <c r="G697" s="225"/>
      <c r="H697" s="225"/>
      <c r="I697" s="225"/>
      <c r="J697" s="225"/>
      <c r="K697" s="225"/>
      <c r="L697" s="224"/>
      <c r="M697" s="225"/>
      <c r="N697" s="225"/>
      <c r="O697" s="225"/>
      <c r="P697" s="225"/>
      <c r="Q697" s="225"/>
      <c r="R697" s="225"/>
      <c r="S697" s="225"/>
      <c r="T697" s="225"/>
      <c r="U697" s="225"/>
      <c r="V697" s="225"/>
      <c r="W697" s="225"/>
      <c r="X697" s="225"/>
      <c r="Y697" s="225"/>
      <c r="Z697" s="225"/>
    </row>
    <row r="698" spans="1:26" ht="15.75" customHeight="1">
      <c r="A698" s="224"/>
      <c r="B698" s="225"/>
      <c r="C698" s="225"/>
      <c r="D698" s="225"/>
      <c r="E698" s="225"/>
      <c r="F698" s="225"/>
      <c r="G698" s="225"/>
      <c r="H698" s="225"/>
      <c r="I698" s="225"/>
      <c r="J698" s="225"/>
      <c r="K698" s="225"/>
      <c r="L698" s="224"/>
      <c r="M698" s="225"/>
      <c r="N698" s="225"/>
      <c r="O698" s="225"/>
      <c r="P698" s="225"/>
      <c r="Q698" s="225"/>
      <c r="R698" s="225"/>
      <c r="S698" s="225"/>
      <c r="T698" s="225"/>
      <c r="U698" s="225"/>
      <c r="V698" s="225"/>
      <c r="W698" s="225"/>
      <c r="X698" s="225"/>
      <c r="Y698" s="225"/>
      <c r="Z698" s="225"/>
    </row>
    <row r="699" spans="1:26" ht="15.75" customHeight="1">
      <c r="A699" s="224"/>
      <c r="B699" s="225"/>
      <c r="C699" s="225"/>
      <c r="D699" s="225"/>
      <c r="E699" s="225"/>
      <c r="F699" s="225"/>
      <c r="G699" s="225"/>
      <c r="H699" s="225"/>
      <c r="I699" s="225"/>
      <c r="J699" s="225"/>
      <c r="K699" s="225"/>
      <c r="L699" s="224"/>
      <c r="M699" s="225"/>
      <c r="N699" s="225"/>
      <c r="O699" s="225"/>
      <c r="P699" s="225"/>
      <c r="Q699" s="225"/>
      <c r="R699" s="225"/>
      <c r="S699" s="225"/>
      <c r="T699" s="225"/>
      <c r="U699" s="225"/>
      <c r="V699" s="225"/>
      <c r="W699" s="225"/>
      <c r="X699" s="225"/>
      <c r="Y699" s="225"/>
      <c r="Z699" s="225"/>
    </row>
    <row r="700" spans="1:26" ht="15.75" customHeight="1">
      <c r="A700" s="224"/>
      <c r="B700" s="225"/>
      <c r="C700" s="225"/>
      <c r="D700" s="225"/>
      <c r="E700" s="225"/>
      <c r="F700" s="225"/>
      <c r="G700" s="225"/>
      <c r="H700" s="225"/>
      <c r="I700" s="225"/>
      <c r="J700" s="225"/>
      <c r="K700" s="225"/>
      <c r="L700" s="224"/>
      <c r="M700" s="225"/>
      <c r="N700" s="225"/>
      <c r="O700" s="225"/>
      <c r="P700" s="225"/>
      <c r="Q700" s="225"/>
      <c r="R700" s="225"/>
      <c r="S700" s="225"/>
      <c r="T700" s="225"/>
      <c r="U700" s="225"/>
      <c r="V700" s="225"/>
      <c r="W700" s="225"/>
      <c r="X700" s="225"/>
      <c r="Y700" s="225"/>
      <c r="Z700" s="225"/>
    </row>
    <row r="701" spans="1:26" ht="15.75" customHeight="1">
      <c r="A701" s="224"/>
      <c r="B701" s="225"/>
      <c r="C701" s="225"/>
      <c r="D701" s="225"/>
      <c r="E701" s="225"/>
      <c r="F701" s="225"/>
      <c r="G701" s="225"/>
      <c r="H701" s="225"/>
      <c r="I701" s="225"/>
      <c r="J701" s="225"/>
      <c r="K701" s="225"/>
      <c r="L701" s="224"/>
      <c r="M701" s="225"/>
      <c r="N701" s="225"/>
      <c r="O701" s="225"/>
      <c r="P701" s="225"/>
      <c r="Q701" s="225"/>
      <c r="R701" s="225"/>
      <c r="S701" s="225"/>
      <c r="T701" s="225"/>
      <c r="U701" s="225"/>
      <c r="V701" s="225"/>
      <c r="W701" s="225"/>
      <c r="X701" s="225"/>
      <c r="Y701" s="225"/>
      <c r="Z701" s="225"/>
    </row>
    <row r="702" spans="1:26" ht="15.75" customHeight="1">
      <c r="A702" s="224"/>
      <c r="B702" s="225"/>
      <c r="C702" s="225"/>
      <c r="D702" s="225"/>
      <c r="E702" s="225"/>
      <c r="F702" s="225"/>
      <c r="G702" s="225"/>
      <c r="H702" s="225"/>
      <c r="I702" s="225"/>
      <c r="J702" s="225"/>
      <c r="K702" s="225"/>
      <c r="L702" s="224"/>
      <c r="M702" s="225"/>
      <c r="N702" s="225"/>
      <c r="O702" s="225"/>
      <c r="P702" s="225"/>
      <c r="Q702" s="225"/>
      <c r="R702" s="225"/>
      <c r="S702" s="225"/>
      <c r="T702" s="225"/>
      <c r="U702" s="225"/>
      <c r="V702" s="225"/>
      <c r="W702" s="225"/>
      <c r="X702" s="225"/>
      <c r="Y702" s="225"/>
      <c r="Z702" s="225"/>
    </row>
    <row r="703" spans="1:26" ht="15.75" customHeight="1">
      <c r="A703" s="224"/>
      <c r="B703" s="225"/>
      <c r="C703" s="225"/>
      <c r="D703" s="225"/>
      <c r="E703" s="225"/>
      <c r="F703" s="225"/>
      <c r="G703" s="225"/>
      <c r="H703" s="225"/>
      <c r="I703" s="225"/>
      <c r="J703" s="225"/>
      <c r="K703" s="225"/>
      <c r="L703" s="224"/>
      <c r="M703" s="225"/>
      <c r="N703" s="225"/>
      <c r="O703" s="225"/>
      <c r="P703" s="225"/>
      <c r="Q703" s="225"/>
      <c r="R703" s="225"/>
      <c r="S703" s="225"/>
      <c r="T703" s="225"/>
      <c r="U703" s="225"/>
      <c r="V703" s="225"/>
      <c r="W703" s="225"/>
      <c r="X703" s="225"/>
      <c r="Y703" s="225"/>
      <c r="Z703" s="225"/>
    </row>
    <row r="704" spans="1:26" ht="15.75" customHeight="1">
      <c r="A704" s="224"/>
      <c r="B704" s="225"/>
      <c r="C704" s="225"/>
      <c r="D704" s="225"/>
      <c r="E704" s="225"/>
      <c r="F704" s="225"/>
      <c r="G704" s="225"/>
      <c r="H704" s="225"/>
      <c r="I704" s="225"/>
      <c r="J704" s="225"/>
      <c r="K704" s="225"/>
      <c r="L704" s="224"/>
      <c r="M704" s="225"/>
      <c r="N704" s="225"/>
      <c r="O704" s="225"/>
      <c r="P704" s="225"/>
      <c r="Q704" s="225"/>
      <c r="R704" s="225"/>
      <c r="S704" s="225"/>
      <c r="T704" s="225"/>
      <c r="U704" s="225"/>
      <c r="V704" s="225"/>
      <c r="W704" s="225"/>
      <c r="X704" s="225"/>
      <c r="Y704" s="225"/>
      <c r="Z704" s="225"/>
    </row>
    <row r="705" spans="1:26" ht="15.75" customHeight="1">
      <c r="A705" s="224"/>
      <c r="B705" s="225"/>
      <c r="C705" s="225"/>
      <c r="D705" s="225"/>
      <c r="E705" s="225"/>
      <c r="F705" s="225"/>
      <c r="G705" s="225"/>
      <c r="H705" s="225"/>
      <c r="I705" s="225"/>
      <c r="J705" s="225"/>
      <c r="K705" s="225"/>
      <c r="L705" s="224"/>
      <c r="M705" s="225"/>
      <c r="N705" s="225"/>
      <c r="O705" s="225"/>
      <c r="P705" s="225"/>
      <c r="Q705" s="225"/>
      <c r="R705" s="225"/>
      <c r="S705" s="225"/>
      <c r="T705" s="225"/>
      <c r="U705" s="225"/>
      <c r="V705" s="225"/>
      <c r="W705" s="225"/>
      <c r="X705" s="225"/>
      <c r="Y705" s="225"/>
      <c r="Z705" s="225"/>
    </row>
    <row r="706" spans="1:26" ht="15.75" customHeight="1">
      <c r="A706" s="224"/>
      <c r="B706" s="225"/>
      <c r="C706" s="225"/>
      <c r="D706" s="225"/>
      <c r="E706" s="225"/>
      <c r="F706" s="225"/>
      <c r="G706" s="225"/>
      <c r="H706" s="225"/>
      <c r="I706" s="225"/>
      <c r="J706" s="225"/>
      <c r="K706" s="225"/>
      <c r="L706" s="224"/>
      <c r="M706" s="225"/>
      <c r="N706" s="225"/>
      <c r="O706" s="225"/>
      <c r="P706" s="225"/>
      <c r="Q706" s="225"/>
      <c r="R706" s="225"/>
      <c r="S706" s="225"/>
      <c r="T706" s="225"/>
      <c r="U706" s="225"/>
      <c r="V706" s="225"/>
      <c r="W706" s="225"/>
      <c r="X706" s="225"/>
      <c r="Y706" s="225"/>
      <c r="Z706" s="225"/>
    </row>
    <row r="707" spans="1:26" ht="15.75" customHeight="1">
      <c r="A707" s="224"/>
      <c r="B707" s="225"/>
      <c r="C707" s="225"/>
      <c r="D707" s="225"/>
      <c r="E707" s="225"/>
      <c r="F707" s="225"/>
      <c r="G707" s="225"/>
      <c r="H707" s="225"/>
      <c r="I707" s="225"/>
      <c r="J707" s="225"/>
      <c r="K707" s="225"/>
      <c r="L707" s="224"/>
      <c r="M707" s="225"/>
      <c r="N707" s="225"/>
      <c r="O707" s="225"/>
      <c r="P707" s="225"/>
      <c r="Q707" s="225"/>
      <c r="R707" s="225"/>
      <c r="S707" s="225"/>
      <c r="T707" s="225"/>
      <c r="U707" s="225"/>
      <c r="V707" s="225"/>
      <c r="W707" s="225"/>
      <c r="X707" s="225"/>
      <c r="Y707" s="225"/>
      <c r="Z707" s="225"/>
    </row>
    <row r="708" spans="1:26" ht="15.75" customHeight="1">
      <c r="A708" s="224"/>
      <c r="B708" s="225"/>
      <c r="C708" s="225"/>
      <c r="D708" s="225"/>
      <c r="E708" s="225"/>
      <c r="F708" s="225"/>
      <c r="G708" s="225"/>
      <c r="H708" s="225"/>
      <c r="I708" s="225"/>
      <c r="J708" s="225"/>
      <c r="K708" s="225"/>
      <c r="L708" s="224"/>
      <c r="M708" s="225"/>
      <c r="N708" s="225"/>
      <c r="O708" s="225"/>
      <c r="P708" s="225"/>
      <c r="Q708" s="225"/>
      <c r="R708" s="225"/>
      <c r="S708" s="225"/>
      <c r="T708" s="225"/>
      <c r="U708" s="225"/>
      <c r="V708" s="225"/>
      <c r="W708" s="225"/>
      <c r="X708" s="225"/>
      <c r="Y708" s="225"/>
      <c r="Z708" s="225"/>
    </row>
    <row r="709" spans="1:26" ht="15.75" customHeight="1">
      <c r="A709" s="224"/>
      <c r="B709" s="225"/>
      <c r="C709" s="225"/>
      <c r="D709" s="225"/>
      <c r="E709" s="225"/>
      <c r="F709" s="225"/>
      <c r="G709" s="225"/>
      <c r="H709" s="225"/>
      <c r="I709" s="225"/>
      <c r="J709" s="225"/>
      <c r="K709" s="225"/>
      <c r="L709" s="224"/>
      <c r="M709" s="225"/>
      <c r="N709" s="225"/>
      <c r="O709" s="225"/>
      <c r="P709" s="225"/>
      <c r="Q709" s="225"/>
      <c r="R709" s="225"/>
      <c r="S709" s="225"/>
      <c r="T709" s="225"/>
      <c r="U709" s="225"/>
      <c r="V709" s="225"/>
      <c r="W709" s="225"/>
      <c r="X709" s="225"/>
      <c r="Y709" s="225"/>
      <c r="Z709" s="225"/>
    </row>
    <row r="710" spans="1:26" ht="15.75" customHeight="1">
      <c r="A710" s="224"/>
      <c r="B710" s="225"/>
      <c r="C710" s="225"/>
      <c r="D710" s="225"/>
      <c r="E710" s="225"/>
      <c r="F710" s="225"/>
      <c r="G710" s="225"/>
      <c r="H710" s="225"/>
      <c r="I710" s="225"/>
      <c r="J710" s="225"/>
      <c r="K710" s="225"/>
      <c r="L710" s="224"/>
      <c r="M710" s="225"/>
      <c r="N710" s="225"/>
      <c r="O710" s="225"/>
      <c r="P710" s="225"/>
      <c r="Q710" s="225"/>
      <c r="R710" s="225"/>
      <c r="S710" s="225"/>
      <c r="T710" s="225"/>
      <c r="U710" s="225"/>
      <c r="V710" s="225"/>
      <c r="W710" s="225"/>
      <c r="X710" s="225"/>
      <c r="Y710" s="225"/>
      <c r="Z710" s="225"/>
    </row>
    <row r="711" spans="1:26" ht="15.75" customHeight="1">
      <c r="A711" s="224"/>
      <c r="B711" s="225"/>
      <c r="C711" s="225"/>
      <c r="D711" s="225"/>
      <c r="E711" s="225"/>
      <c r="F711" s="225"/>
      <c r="G711" s="225"/>
      <c r="H711" s="225"/>
      <c r="I711" s="225"/>
      <c r="J711" s="225"/>
      <c r="K711" s="225"/>
      <c r="L711" s="224"/>
      <c r="M711" s="225"/>
      <c r="N711" s="225"/>
      <c r="O711" s="225"/>
      <c r="P711" s="225"/>
      <c r="Q711" s="225"/>
      <c r="R711" s="225"/>
      <c r="S711" s="225"/>
      <c r="T711" s="225"/>
      <c r="U711" s="225"/>
      <c r="V711" s="225"/>
      <c r="W711" s="225"/>
      <c r="X711" s="225"/>
      <c r="Y711" s="225"/>
      <c r="Z711" s="225"/>
    </row>
    <row r="712" spans="1:26" ht="15.75" customHeight="1">
      <c r="A712" s="224"/>
      <c r="B712" s="225"/>
      <c r="C712" s="225"/>
      <c r="D712" s="225"/>
      <c r="E712" s="225"/>
      <c r="F712" s="225"/>
      <c r="G712" s="225"/>
      <c r="H712" s="225"/>
      <c r="I712" s="225"/>
      <c r="J712" s="225"/>
      <c r="K712" s="225"/>
      <c r="L712" s="224"/>
      <c r="M712" s="225"/>
      <c r="N712" s="225"/>
      <c r="O712" s="225"/>
      <c r="P712" s="225"/>
      <c r="Q712" s="225"/>
      <c r="R712" s="225"/>
      <c r="S712" s="225"/>
      <c r="T712" s="225"/>
      <c r="U712" s="225"/>
      <c r="V712" s="225"/>
      <c r="W712" s="225"/>
      <c r="X712" s="225"/>
      <c r="Y712" s="225"/>
      <c r="Z712" s="225"/>
    </row>
    <row r="713" spans="1:26" ht="15.75" customHeight="1">
      <c r="A713" s="224"/>
      <c r="B713" s="225"/>
      <c r="C713" s="225"/>
      <c r="D713" s="225"/>
      <c r="E713" s="225"/>
      <c r="F713" s="225"/>
      <c r="G713" s="225"/>
      <c r="H713" s="225"/>
      <c r="I713" s="225"/>
      <c r="J713" s="225"/>
      <c r="K713" s="225"/>
      <c r="L713" s="224"/>
      <c r="M713" s="225"/>
      <c r="N713" s="225"/>
      <c r="O713" s="225"/>
      <c r="P713" s="225"/>
      <c r="Q713" s="225"/>
      <c r="R713" s="225"/>
      <c r="S713" s="225"/>
      <c r="T713" s="225"/>
      <c r="U713" s="225"/>
      <c r="V713" s="225"/>
      <c r="W713" s="225"/>
      <c r="X713" s="225"/>
      <c r="Y713" s="225"/>
      <c r="Z713" s="225"/>
    </row>
    <row r="714" spans="1:26" ht="15.75" customHeight="1">
      <c r="A714" s="224"/>
      <c r="B714" s="225"/>
      <c r="C714" s="225"/>
      <c r="D714" s="225"/>
      <c r="E714" s="225"/>
      <c r="F714" s="225"/>
      <c r="G714" s="225"/>
      <c r="H714" s="225"/>
      <c r="I714" s="225"/>
      <c r="J714" s="225"/>
      <c r="K714" s="225"/>
      <c r="L714" s="224"/>
      <c r="M714" s="225"/>
      <c r="N714" s="225"/>
      <c r="O714" s="225"/>
      <c r="P714" s="225"/>
      <c r="Q714" s="225"/>
      <c r="R714" s="225"/>
      <c r="S714" s="225"/>
      <c r="T714" s="225"/>
      <c r="U714" s="225"/>
      <c r="V714" s="225"/>
      <c r="W714" s="225"/>
      <c r="X714" s="225"/>
      <c r="Y714" s="225"/>
      <c r="Z714" s="225"/>
    </row>
    <row r="715" spans="1:26" ht="15.75" customHeight="1">
      <c r="A715" s="224"/>
      <c r="B715" s="225"/>
      <c r="C715" s="225"/>
      <c r="D715" s="225"/>
      <c r="E715" s="225"/>
      <c r="F715" s="225"/>
      <c r="G715" s="225"/>
      <c r="H715" s="225"/>
      <c r="I715" s="225"/>
      <c r="J715" s="225"/>
      <c r="K715" s="225"/>
      <c r="L715" s="224"/>
      <c r="M715" s="225"/>
      <c r="N715" s="225"/>
      <c r="O715" s="225"/>
      <c r="P715" s="225"/>
      <c r="Q715" s="225"/>
      <c r="R715" s="225"/>
      <c r="S715" s="225"/>
      <c r="T715" s="225"/>
      <c r="U715" s="225"/>
      <c r="V715" s="225"/>
      <c r="W715" s="225"/>
      <c r="X715" s="225"/>
      <c r="Y715" s="225"/>
      <c r="Z715" s="225"/>
    </row>
    <row r="716" spans="1:26" ht="15.75" customHeight="1">
      <c r="A716" s="224"/>
      <c r="B716" s="225"/>
      <c r="C716" s="225"/>
      <c r="D716" s="225"/>
      <c r="E716" s="225"/>
      <c r="F716" s="225"/>
      <c r="G716" s="225"/>
      <c r="H716" s="225"/>
      <c r="I716" s="225"/>
      <c r="J716" s="225"/>
      <c r="K716" s="225"/>
      <c r="L716" s="224"/>
      <c r="M716" s="225"/>
      <c r="N716" s="225"/>
      <c r="O716" s="225"/>
      <c r="P716" s="225"/>
      <c r="Q716" s="225"/>
      <c r="R716" s="225"/>
      <c r="S716" s="225"/>
      <c r="T716" s="225"/>
      <c r="U716" s="225"/>
      <c r="V716" s="225"/>
      <c r="W716" s="225"/>
      <c r="X716" s="225"/>
      <c r="Y716" s="225"/>
      <c r="Z716" s="225"/>
    </row>
    <row r="717" spans="1:26" ht="15.75" customHeight="1">
      <c r="A717" s="224"/>
      <c r="B717" s="225"/>
      <c r="C717" s="225"/>
      <c r="D717" s="225"/>
      <c r="E717" s="225"/>
      <c r="F717" s="225"/>
      <c r="G717" s="225"/>
      <c r="H717" s="225"/>
      <c r="I717" s="225"/>
      <c r="J717" s="225"/>
      <c r="K717" s="225"/>
      <c r="L717" s="224"/>
      <c r="M717" s="225"/>
      <c r="N717" s="225"/>
      <c r="O717" s="225"/>
      <c r="P717" s="225"/>
      <c r="Q717" s="225"/>
      <c r="R717" s="225"/>
      <c r="S717" s="225"/>
      <c r="T717" s="225"/>
      <c r="U717" s="225"/>
      <c r="V717" s="225"/>
      <c r="W717" s="225"/>
      <c r="X717" s="225"/>
      <c r="Y717" s="225"/>
      <c r="Z717" s="225"/>
    </row>
    <row r="718" spans="1:26" ht="15.75" customHeight="1">
      <c r="A718" s="224"/>
      <c r="B718" s="225"/>
      <c r="C718" s="225"/>
      <c r="D718" s="225"/>
      <c r="E718" s="225"/>
      <c r="F718" s="225"/>
      <c r="G718" s="225"/>
      <c r="H718" s="225"/>
      <c r="I718" s="225"/>
      <c r="J718" s="225"/>
      <c r="K718" s="225"/>
      <c r="L718" s="224"/>
      <c r="M718" s="225"/>
      <c r="N718" s="225"/>
      <c r="O718" s="225"/>
      <c r="P718" s="225"/>
      <c r="Q718" s="225"/>
      <c r="R718" s="225"/>
      <c r="S718" s="225"/>
      <c r="T718" s="225"/>
      <c r="U718" s="225"/>
      <c r="V718" s="225"/>
      <c r="W718" s="225"/>
      <c r="X718" s="225"/>
      <c r="Y718" s="225"/>
      <c r="Z718" s="225"/>
    </row>
    <row r="719" spans="1:26" ht="15.75" customHeight="1">
      <c r="A719" s="224"/>
      <c r="B719" s="225"/>
      <c r="C719" s="225"/>
      <c r="D719" s="225"/>
      <c r="E719" s="225"/>
      <c r="F719" s="225"/>
      <c r="G719" s="225"/>
      <c r="H719" s="225"/>
      <c r="I719" s="225"/>
      <c r="J719" s="225"/>
      <c r="K719" s="225"/>
      <c r="L719" s="224"/>
      <c r="M719" s="225"/>
      <c r="N719" s="225"/>
      <c r="O719" s="225"/>
      <c r="P719" s="225"/>
      <c r="Q719" s="225"/>
      <c r="R719" s="225"/>
      <c r="S719" s="225"/>
      <c r="T719" s="225"/>
      <c r="U719" s="225"/>
      <c r="V719" s="225"/>
      <c r="W719" s="225"/>
      <c r="X719" s="225"/>
      <c r="Y719" s="225"/>
      <c r="Z719" s="225"/>
    </row>
    <row r="720" spans="1:26" ht="15.75" customHeight="1">
      <c r="A720" s="224"/>
      <c r="B720" s="225"/>
      <c r="C720" s="225"/>
      <c r="D720" s="225"/>
      <c r="E720" s="225"/>
      <c r="F720" s="225"/>
      <c r="G720" s="225"/>
      <c r="H720" s="225"/>
      <c r="I720" s="225"/>
      <c r="J720" s="225"/>
      <c r="K720" s="225"/>
      <c r="L720" s="224"/>
      <c r="M720" s="225"/>
      <c r="N720" s="225"/>
      <c r="O720" s="225"/>
      <c r="P720" s="225"/>
      <c r="Q720" s="225"/>
      <c r="R720" s="225"/>
      <c r="S720" s="225"/>
      <c r="T720" s="225"/>
      <c r="U720" s="225"/>
      <c r="V720" s="225"/>
      <c r="W720" s="225"/>
      <c r="X720" s="225"/>
      <c r="Y720" s="225"/>
      <c r="Z720" s="225"/>
    </row>
    <row r="721" spans="1:26" ht="15.75" customHeight="1">
      <c r="A721" s="224"/>
      <c r="B721" s="225"/>
      <c r="C721" s="225"/>
      <c r="D721" s="225"/>
      <c r="E721" s="225"/>
      <c r="F721" s="225"/>
      <c r="G721" s="225"/>
      <c r="H721" s="225"/>
      <c r="I721" s="225"/>
      <c r="J721" s="225"/>
      <c r="K721" s="225"/>
      <c r="L721" s="224"/>
      <c r="M721" s="225"/>
      <c r="N721" s="225"/>
      <c r="O721" s="225"/>
      <c r="P721" s="225"/>
      <c r="Q721" s="225"/>
      <c r="R721" s="225"/>
      <c r="S721" s="225"/>
      <c r="T721" s="225"/>
      <c r="U721" s="225"/>
      <c r="V721" s="225"/>
      <c r="W721" s="225"/>
      <c r="X721" s="225"/>
      <c r="Y721" s="225"/>
      <c r="Z721" s="225"/>
    </row>
    <row r="722" spans="1:26" ht="15.75" customHeight="1">
      <c r="A722" s="224"/>
      <c r="B722" s="225"/>
      <c r="C722" s="225"/>
      <c r="D722" s="225"/>
      <c r="E722" s="225"/>
      <c r="F722" s="225"/>
      <c r="G722" s="225"/>
      <c r="H722" s="225"/>
      <c r="I722" s="225"/>
      <c r="J722" s="225"/>
      <c r="K722" s="225"/>
      <c r="L722" s="224"/>
      <c r="M722" s="225"/>
      <c r="N722" s="225"/>
      <c r="O722" s="225"/>
      <c r="P722" s="225"/>
      <c r="Q722" s="225"/>
      <c r="R722" s="225"/>
      <c r="S722" s="225"/>
      <c r="T722" s="225"/>
      <c r="U722" s="225"/>
      <c r="V722" s="225"/>
      <c r="W722" s="225"/>
      <c r="X722" s="225"/>
      <c r="Y722" s="225"/>
      <c r="Z722" s="225"/>
    </row>
    <row r="723" spans="1:26" ht="15.75" customHeight="1">
      <c r="A723" s="224"/>
      <c r="B723" s="225"/>
      <c r="C723" s="225"/>
      <c r="D723" s="225"/>
      <c r="E723" s="225"/>
      <c r="F723" s="225"/>
      <c r="G723" s="225"/>
      <c r="H723" s="225"/>
      <c r="I723" s="225"/>
      <c r="J723" s="225"/>
      <c r="K723" s="225"/>
      <c r="L723" s="224"/>
      <c r="M723" s="225"/>
      <c r="N723" s="225"/>
      <c r="O723" s="225"/>
      <c r="P723" s="225"/>
      <c r="Q723" s="225"/>
      <c r="R723" s="225"/>
      <c r="S723" s="225"/>
      <c r="T723" s="225"/>
      <c r="U723" s="225"/>
      <c r="V723" s="225"/>
      <c r="W723" s="225"/>
      <c r="X723" s="225"/>
      <c r="Y723" s="225"/>
      <c r="Z723" s="225"/>
    </row>
    <row r="724" spans="1:26" ht="15.75" customHeight="1">
      <c r="A724" s="224"/>
      <c r="B724" s="225"/>
      <c r="C724" s="225"/>
      <c r="D724" s="225"/>
      <c r="E724" s="225"/>
      <c r="F724" s="225"/>
      <c r="G724" s="225"/>
      <c r="H724" s="225"/>
      <c r="I724" s="225"/>
      <c r="J724" s="225"/>
      <c r="K724" s="225"/>
      <c r="L724" s="224"/>
      <c r="M724" s="225"/>
      <c r="N724" s="225"/>
      <c r="O724" s="225"/>
      <c r="P724" s="225"/>
      <c r="Q724" s="225"/>
      <c r="R724" s="225"/>
      <c r="S724" s="225"/>
      <c r="T724" s="225"/>
      <c r="U724" s="225"/>
      <c r="V724" s="225"/>
      <c r="W724" s="225"/>
      <c r="X724" s="225"/>
      <c r="Y724" s="225"/>
      <c r="Z724" s="225"/>
    </row>
    <row r="725" spans="1:26" ht="15.75" customHeight="1">
      <c r="A725" s="224"/>
      <c r="B725" s="225"/>
      <c r="C725" s="225"/>
      <c r="D725" s="225"/>
      <c r="E725" s="225"/>
      <c r="F725" s="225"/>
      <c r="G725" s="225"/>
      <c r="H725" s="225"/>
      <c r="I725" s="225"/>
      <c r="J725" s="225"/>
      <c r="K725" s="225"/>
      <c r="L725" s="224"/>
      <c r="M725" s="225"/>
      <c r="N725" s="225"/>
      <c r="O725" s="225"/>
      <c r="P725" s="225"/>
      <c r="Q725" s="225"/>
      <c r="R725" s="225"/>
      <c r="S725" s="225"/>
      <c r="T725" s="225"/>
      <c r="U725" s="225"/>
      <c r="V725" s="225"/>
      <c r="W725" s="225"/>
      <c r="X725" s="225"/>
      <c r="Y725" s="225"/>
      <c r="Z725" s="225"/>
    </row>
    <row r="726" spans="1:26" ht="15.75" customHeight="1">
      <c r="A726" s="224"/>
      <c r="B726" s="225"/>
      <c r="C726" s="225"/>
      <c r="D726" s="225"/>
      <c r="E726" s="225"/>
      <c r="F726" s="225"/>
      <c r="G726" s="225"/>
      <c r="H726" s="225"/>
      <c r="I726" s="225"/>
      <c r="J726" s="225"/>
      <c r="K726" s="225"/>
      <c r="L726" s="224"/>
      <c r="M726" s="225"/>
      <c r="N726" s="225"/>
      <c r="O726" s="225"/>
      <c r="P726" s="225"/>
      <c r="Q726" s="225"/>
      <c r="R726" s="225"/>
      <c r="S726" s="225"/>
      <c r="T726" s="225"/>
      <c r="U726" s="225"/>
      <c r="V726" s="225"/>
      <c r="W726" s="225"/>
      <c r="X726" s="225"/>
      <c r="Y726" s="225"/>
      <c r="Z726" s="225"/>
    </row>
    <row r="727" spans="1:26" ht="15.75" customHeight="1">
      <c r="A727" s="224"/>
      <c r="B727" s="225"/>
      <c r="C727" s="225"/>
      <c r="D727" s="225"/>
      <c r="E727" s="225"/>
      <c r="F727" s="225"/>
      <c r="G727" s="225"/>
      <c r="H727" s="225"/>
      <c r="I727" s="225"/>
      <c r="J727" s="225"/>
      <c r="K727" s="225"/>
      <c r="L727" s="224"/>
      <c r="M727" s="225"/>
      <c r="N727" s="225"/>
      <c r="O727" s="225"/>
      <c r="P727" s="225"/>
      <c r="Q727" s="225"/>
      <c r="R727" s="225"/>
      <c r="S727" s="225"/>
      <c r="T727" s="225"/>
      <c r="U727" s="225"/>
      <c r="V727" s="225"/>
      <c r="W727" s="225"/>
      <c r="X727" s="225"/>
      <c r="Y727" s="225"/>
      <c r="Z727" s="225"/>
    </row>
    <row r="728" spans="1:26" ht="15.75" customHeight="1">
      <c r="A728" s="224"/>
      <c r="B728" s="225"/>
      <c r="C728" s="225"/>
      <c r="D728" s="225"/>
      <c r="E728" s="225"/>
      <c r="F728" s="225"/>
      <c r="G728" s="225"/>
      <c r="H728" s="225"/>
      <c r="I728" s="225"/>
      <c r="J728" s="225"/>
      <c r="K728" s="225"/>
      <c r="L728" s="224"/>
      <c r="M728" s="225"/>
      <c r="N728" s="225"/>
      <c r="O728" s="225"/>
      <c r="P728" s="225"/>
      <c r="Q728" s="225"/>
      <c r="R728" s="225"/>
      <c r="S728" s="225"/>
      <c r="T728" s="225"/>
      <c r="U728" s="225"/>
      <c r="V728" s="225"/>
      <c r="W728" s="225"/>
      <c r="X728" s="225"/>
      <c r="Y728" s="225"/>
      <c r="Z728" s="225"/>
    </row>
    <row r="729" spans="1:26" ht="15.75" customHeight="1">
      <c r="A729" s="224"/>
      <c r="B729" s="225"/>
      <c r="C729" s="225"/>
      <c r="D729" s="225"/>
      <c r="E729" s="225"/>
      <c r="F729" s="225"/>
      <c r="G729" s="225"/>
      <c r="H729" s="225"/>
      <c r="I729" s="225"/>
      <c r="J729" s="225"/>
      <c r="K729" s="225"/>
      <c r="L729" s="224"/>
      <c r="M729" s="225"/>
      <c r="N729" s="225"/>
      <c r="O729" s="225"/>
      <c r="P729" s="225"/>
      <c r="Q729" s="225"/>
      <c r="R729" s="225"/>
      <c r="S729" s="225"/>
      <c r="T729" s="225"/>
      <c r="U729" s="225"/>
      <c r="V729" s="225"/>
      <c r="W729" s="225"/>
      <c r="X729" s="225"/>
      <c r="Y729" s="225"/>
      <c r="Z729" s="225"/>
    </row>
    <row r="730" spans="1:26" ht="15.75" customHeight="1">
      <c r="A730" s="224"/>
      <c r="B730" s="225"/>
      <c r="C730" s="225"/>
      <c r="D730" s="225"/>
      <c r="E730" s="225"/>
      <c r="F730" s="225"/>
      <c r="G730" s="225"/>
      <c r="H730" s="225"/>
      <c r="I730" s="225"/>
      <c r="J730" s="225"/>
      <c r="K730" s="225"/>
      <c r="L730" s="224"/>
      <c r="M730" s="225"/>
      <c r="N730" s="225"/>
      <c r="O730" s="225"/>
      <c r="P730" s="225"/>
      <c r="Q730" s="225"/>
      <c r="R730" s="225"/>
      <c r="S730" s="225"/>
      <c r="T730" s="225"/>
      <c r="U730" s="225"/>
      <c r="V730" s="225"/>
      <c r="W730" s="225"/>
      <c r="X730" s="225"/>
      <c r="Y730" s="225"/>
      <c r="Z730" s="225"/>
    </row>
    <row r="731" spans="1:26" ht="15.75" customHeight="1">
      <c r="A731" s="224"/>
      <c r="B731" s="225"/>
      <c r="C731" s="225"/>
      <c r="D731" s="225"/>
      <c r="E731" s="225"/>
      <c r="F731" s="225"/>
      <c r="G731" s="225"/>
      <c r="H731" s="225"/>
      <c r="I731" s="225"/>
      <c r="J731" s="225"/>
      <c r="K731" s="225"/>
      <c r="L731" s="224"/>
      <c r="M731" s="225"/>
      <c r="N731" s="225"/>
      <c r="O731" s="225"/>
      <c r="P731" s="225"/>
      <c r="Q731" s="225"/>
      <c r="R731" s="225"/>
      <c r="S731" s="225"/>
      <c r="T731" s="225"/>
      <c r="U731" s="225"/>
      <c r="V731" s="225"/>
      <c r="W731" s="225"/>
      <c r="X731" s="225"/>
      <c r="Y731" s="225"/>
      <c r="Z731" s="225"/>
    </row>
    <row r="732" spans="1:26" ht="15.75" customHeight="1">
      <c r="A732" s="224"/>
      <c r="B732" s="225"/>
      <c r="C732" s="225"/>
      <c r="D732" s="225"/>
      <c r="E732" s="225"/>
      <c r="F732" s="225"/>
      <c r="G732" s="225"/>
      <c r="H732" s="225"/>
      <c r="I732" s="225"/>
      <c r="J732" s="225"/>
      <c r="K732" s="225"/>
      <c r="L732" s="224"/>
      <c r="M732" s="225"/>
      <c r="N732" s="225"/>
      <c r="O732" s="225"/>
      <c r="P732" s="225"/>
      <c r="Q732" s="225"/>
      <c r="R732" s="225"/>
      <c r="S732" s="225"/>
      <c r="T732" s="225"/>
      <c r="U732" s="225"/>
      <c r="V732" s="225"/>
      <c r="W732" s="225"/>
      <c r="X732" s="225"/>
      <c r="Y732" s="225"/>
      <c r="Z732" s="225"/>
    </row>
    <row r="733" spans="1:26" ht="15.75" customHeight="1">
      <c r="A733" s="224"/>
      <c r="B733" s="225"/>
      <c r="C733" s="225"/>
      <c r="D733" s="225"/>
      <c r="E733" s="225"/>
      <c r="F733" s="225"/>
      <c r="G733" s="225"/>
      <c r="H733" s="225"/>
      <c r="I733" s="225"/>
      <c r="J733" s="225"/>
      <c r="K733" s="225"/>
      <c r="L733" s="224"/>
      <c r="M733" s="225"/>
      <c r="N733" s="225"/>
      <c r="O733" s="225"/>
      <c r="P733" s="225"/>
      <c r="Q733" s="225"/>
      <c r="R733" s="225"/>
      <c r="S733" s="225"/>
      <c r="T733" s="225"/>
      <c r="U733" s="225"/>
      <c r="V733" s="225"/>
      <c r="W733" s="225"/>
      <c r="X733" s="225"/>
      <c r="Y733" s="225"/>
      <c r="Z733" s="225"/>
    </row>
    <row r="734" spans="1:26" ht="15.75" customHeight="1">
      <c r="A734" s="224"/>
      <c r="B734" s="225"/>
      <c r="C734" s="225"/>
      <c r="D734" s="225"/>
      <c r="E734" s="225"/>
      <c r="F734" s="225"/>
      <c r="G734" s="225"/>
      <c r="H734" s="225"/>
      <c r="I734" s="225"/>
      <c r="J734" s="225"/>
      <c r="K734" s="225"/>
      <c r="L734" s="224"/>
      <c r="M734" s="225"/>
      <c r="N734" s="225"/>
      <c r="O734" s="225"/>
      <c r="P734" s="225"/>
      <c r="Q734" s="225"/>
      <c r="R734" s="225"/>
      <c r="S734" s="225"/>
      <c r="T734" s="225"/>
      <c r="U734" s="225"/>
      <c r="V734" s="225"/>
      <c r="W734" s="225"/>
      <c r="X734" s="225"/>
      <c r="Y734" s="225"/>
      <c r="Z734" s="225"/>
    </row>
    <row r="735" spans="1:26" ht="15.75" customHeight="1">
      <c r="A735" s="224"/>
      <c r="B735" s="225"/>
      <c r="C735" s="225"/>
      <c r="D735" s="225"/>
      <c r="E735" s="225"/>
      <c r="F735" s="225"/>
      <c r="G735" s="225"/>
      <c r="H735" s="225"/>
      <c r="I735" s="225"/>
      <c r="J735" s="225"/>
      <c r="K735" s="225"/>
      <c r="L735" s="224"/>
      <c r="M735" s="225"/>
      <c r="N735" s="225"/>
      <c r="O735" s="225"/>
      <c r="P735" s="225"/>
      <c r="Q735" s="225"/>
      <c r="R735" s="225"/>
      <c r="S735" s="225"/>
      <c r="T735" s="225"/>
      <c r="U735" s="225"/>
      <c r="V735" s="225"/>
      <c r="W735" s="225"/>
      <c r="X735" s="225"/>
      <c r="Y735" s="225"/>
      <c r="Z735" s="225"/>
    </row>
    <row r="736" spans="1:26" ht="15.75" customHeight="1">
      <c r="A736" s="224"/>
      <c r="B736" s="225"/>
      <c r="C736" s="225"/>
      <c r="D736" s="225"/>
      <c r="E736" s="225"/>
      <c r="F736" s="225"/>
      <c r="G736" s="225"/>
      <c r="H736" s="225"/>
      <c r="I736" s="225"/>
      <c r="J736" s="225"/>
      <c r="K736" s="225"/>
      <c r="L736" s="224"/>
      <c r="M736" s="225"/>
      <c r="N736" s="225"/>
      <c r="O736" s="225"/>
      <c r="P736" s="225"/>
      <c r="Q736" s="225"/>
      <c r="R736" s="225"/>
      <c r="S736" s="225"/>
      <c r="T736" s="225"/>
      <c r="U736" s="225"/>
      <c r="V736" s="225"/>
      <c r="W736" s="225"/>
      <c r="X736" s="225"/>
      <c r="Y736" s="225"/>
      <c r="Z736" s="225"/>
    </row>
    <row r="737" spans="1:26" ht="15.75" customHeight="1">
      <c r="A737" s="224"/>
      <c r="B737" s="225"/>
      <c r="C737" s="225"/>
      <c r="D737" s="225"/>
      <c r="E737" s="225"/>
      <c r="F737" s="225"/>
      <c r="G737" s="225"/>
      <c r="H737" s="225"/>
      <c r="I737" s="225"/>
      <c r="J737" s="225"/>
      <c r="K737" s="225"/>
      <c r="L737" s="224"/>
      <c r="M737" s="225"/>
      <c r="N737" s="225"/>
      <c r="O737" s="225"/>
      <c r="P737" s="225"/>
      <c r="Q737" s="225"/>
      <c r="R737" s="225"/>
      <c r="S737" s="225"/>
      <c r="T737" s="225"/>
      <c r="U737" s="225"/>
      <c r="V737" s="225"/>
      <c r="W737" s="225"/>
      <c r="X737" s="225"/>
      <c r="Y737" s="225"/>
      <c r="Z737" s="225"/>
    </row>
    <row r="738" spans="1:26" ht="15.75" customHeight="1">
      <c r="A738" s="224"/>
      <c r="B738" s="225"/>
      <c r="C738" s="225"/>
      <c r="D738" s="225"/>
      <c r="E738" s="225"/>
      <c r="F738" s="225"/>
      <c r="G738" s="225"/>
      <c r="H738" s="225"/>
      <c r="I738" s="225"/>
      <c r="J738" s="225"/>
      <c r="K738" s="225"/>
      <c r="L738" s="224"/>
      <c r="M738" s="225"/>
      <c r="N738" s="225"/>
      <c r="O738" s="225"/>
      <c r="P738" s="225"/>
      <c r="Q738" s="225"/>
      <c r="R738" s="225"/>
      <c r="S738" s="225"/>
      <c r="T738" s="225"/>
      <c r="U738" s="225"/>
      <c r="V738" s="225"/>
      <c r="W738" s="225"/>
      <c r="X738" s="225"/>
      <c r="Y738" s="225"/>
      <c r="Z738" s="225"/>
    </row>
    <row r="739" spans="1:26" ht="15.75" customHeight="1">
      <c r="A739" s="224"/>
      <c r="B739" s="225"/>
      <c r="C739" s="225"/>
      <c r="D739" s="225"/>
      <c r="E739" s="225"/>
      <c r="F739" s="225"/>
      <c r="G739" s="225"/>
      <c r="H739" s="225"/>
      <c r="I739" s="225"/>
      <c r="J739" s="225"/>
      <c r="K739" s="225"/>
      <c r="L739" s="224"/>
      <c r="M739" s="225"/>
      <c r="N739" s="225"/>
      <c r="O739" s="225"/>
      <c r="P739" s="225"/>
      <c r="Q739" s="225"/>
      <c r="R739" s="225"/>
      <c r="S739" s="225"/>
      <c r="T739" s="225"/>
      <c r="U739" s="225"/>
      <c r="V739" s="225"/>
      <c r="W739" s="225"/>
      <c r="X739" s="225"/>
      <c r="Y739" s="225"/>
      <c r="Z739" s="225"/>
    </row>
    <row r="740" spans="1:26" ht="15.75" customHeight="1">
      <c r="A740" s="224"/>
      <c r="B740" s="225"/>
      <c r="C740" s="225"/>
      <c r="D740" s="225"/>
      <c r="E740" s="225"/>
      <c r="F740" s="225"/>
      <c r="G740" s="225"/>
      <c r="H740" s="225"/>
      <c r="I740" s="225"/>
      <c r="J740" s="225"/>
      <c r="K740" s="225"/>
      <c r="L740" s="224"/>
      <c r="M740" s="225"/>
      <c r="N740" s="225"/>
      <c r="O740" s="225"/>
      <c r="P740" s="225"/>
      <c r="Q740" s="225"/>
      <c r="R740" s="225"/>
      <c r="S740" s="225"/>
      <c r="T740" s="225"/>
      <c r="U740" s="225"/>
      <c r="V740" s="225"/>
      <c r="W740" s="225"/>
      <c r="X740" s="225"/>
      <c r="Y740" s="225"/>
      <c r="Z740" s="225"/>
    </row>
    <row r="741" spans="1:26" ht="15.75" customHeight="1">
      <c r="A741" s="224"/>
      <c r="B741" s="225"/>
      <c r="C741" s="225"/>
      <c r="D741" s="225"/>
      <c r="E741" s="225"/>
      <c r="F741" s="225"/>
      <c r="G741" s="225"/>
      <c r="H741" s="225"/>
      <c r="I741" s="225"/>
      <c r="J741" s="225"/>
      <c r="K741" s="225"/>
      <c r="L741" s="224"/>
      <c r="M741" s="225"/>
      <c r="N741" s="225"/>
      <c r="O741" s="225"/>
      <c r="P741" s="225"/>
      <c r="Q741" s="225"/>
      <c r="R741" s="225"/>
      <c r="S741" s="225"/>
      <c r="T741" s="225"/>
      <c r="U741" s="225"/>
      <c r="V741" s="225"/>
      <c r="W741" s="225"/>
      <c r="X741" s="225"/>
      <c r="Y741" s="225"/>
      <c r="Z741" s="225"/>
    </row>
    <row r="742" spans="1:26" ht="15.75" customHeight="1">
      <c r="A742" s="224"/>
      <c r="B742" s="225"/>
      <c r="C742" s="225"/>
      <c r="D742" s="225"/>
      <c r="E742" s="225"/>
      <c r="F742" s="225"/>
      <c r="G742" s="225"/>
      <c r="H742" s="225"/>
      <c r="I742" s="225"/>
      <c r="J742" s="225"/>
      <c r="K742" s="225"/>
      <c r="L742" s="224"/>
      <c r="M742" s="225"/>
      <c r="N742" s="225"/>
      <c r="O742" s="225"/>
      <c r="P742" s="225"/>
      <c r="Q742" s="225"/>
      <c r="R742" s="225"/>
      <c r="S742" s="225"/>
      <c r="T742" s="225"/>
      <c r="U742" s="225"/>
      <c r="V742" s="225"/>
      <c r="W742" s="225"/>
      <c r="X742" s="225"/>
      <c r="Y742" s="225"/>
      <c r="Z742" s="225"/>
    </row>
    <row r="743" spans="1:26" ht="15.75" customHeight="1">
      <c r="A743" s="224"/>
      <c r="B743" s="225"/>
      <c r="C743" s="225"/>
      <c r="D743" s="225"/>
      <c r="E743" s="225"/>
      <c r="F743" s="225"/>
      <c r="G743" s="225"/>
      <c r="H743" s="225"/>
      <c r="I743" s="225"/>
      <c r="J743" s="225"/>
      <c r="K743" s="225"/>
      <c r="L743" s="224"/>
      <c r="M743" s="225"/>
      <c r="N743" s="225"/>
      <c r="O743" s="225"/>
      <c r="P743" s="225"/>
      <c r="Q743" s="225"/>
      <c r="R743" s="225"/>
      <c r="S743" s="225"/>
      <c r="T743" s="225"/>
      <c r="U743" s="225"/>
      <c r="V743" s="225"/>
      <c r="W743" s="225"/>
      <c r="X743" s="225"/>
      <c r="Y743" s="225"/>
      <c r="Z743" s="225"/>
    </row>
    <row r="744" spans="1:26" ht="15.75" customHeight="1">
      <c r="A744" s="224"/>
      <c r="B744" s="225"/>
      <c r="C744" s="225"/>
      <c r="D744" s="225"/>
      <c r="E744" s="225"/>
      <c r="F744" s="225"/>
      <c r="G744" s="225"/>
      <c r="H744" s="225"/>
      <c r="I744" s="225"/>
      <c r="J744" s="225"/>
      <c r="K744" s="225"/>
      <c r="L744" s="224"/>
      <c r="M744" s="225"/>
      <c r="N744" s="225"/>
      <c r="O744" s="225"/>
      <c r="P744" s="225"/>
      <c r="Q744" s="225"/>
      <c r="R744" s="225"/>
      <c r="S744" s="225"/>
      <c r="T744" s="225"/>
      <c r="U744" s="225"/>
      <c r="V744" s="225"/>
      <c r="W744" s="225"/>
      <c r="X744" s="225"/>
      <c r="Y744" s="225"/>
      <c r="Z744" s="225"/>
    </row>
    <row r="745" spans="1:26" ht="15.75" customHeight="1">
      <c r="A745" s="224"/>
      <c r="B745" s="225"/>
      <c r="C745" s="225"/>
      <c r="D745" s="225"/>
      <c r="E745" s="225"/>
      <c r="F745" s="225"/>
      <c r="G745" s="225"/>
      <c r="H745" s="225"/>
      <c r="I745" s="225"/>
      <c r="J745" s="225"/>
      <c r="K745" s="225"/>
      <c r="L745" s="224"/>
      <c r="M745" s="225"/>
      <c r="N745" s="225"/>
      <c r="O745" s="225"/>
      <c r="P745" s="225"/>
      <c r="Q745" s="225"/>
      <c r="R745" s="225"/>
      <c r="S745" s="225"/>
      <c r="T745" s="225"/>
      <c r="U745" s="225"/>
      <c r="V745" s="225"/>
      <c r="W745" s="225"/>
      <c r="X745" s="225"/>
      <c r="Y745" s="225"/>
      <c r="Z745" s="225"/>
    </row>
    <row r="746" spans="1:26" ht="15.75" customHeight="1">
      <c r="A746" s="224"/>
      <c r="B746" s="225"/>
      <c r="C746" s="225"/>
      <c r="D746" s="225"/>
      <c r="E746" s="225"/>
      <c r="F746" s="225"/>
      <c r="G746" s="225"/>
      <c r="H746" s="225"/>
      <c r="I746" s="225"/>
      <c r="J746" s="225"/>
      <c r="K746" s="225"/>
      <c r="L746" s="224"/>
      <c r="M746" s="225"/>
      <c r="N746" s="225"/>
      <c r="O746" s="225"/>
      <c r="P746" s="225"/>
      <c r="Q746" s="225"/>
      <c r="R746" s="225"/>
      <c r="S746" s="225"/>
      <c r="T746" s="225"/>
      <c r="U746" s="225"/>
      <c r="V746" s="225"/>
      <c r="W746" s="225"/>
      <c r="X746" s="225"/>
      <c r="Y746" s="225"/>
      <c r="Z746" s="225"/>
    </row>
    <row r="747" spans="1:26" ht="15.75" customHeight="1">
      <c r="A747" s="224"/>
      <c r="B747" s="225"/>
      <c r="C747" s="225"/>
      <c r="D747" s="225"/>
      <c r="E747" s="225"/>
      <c r="F747" s="225"/>
      <c r="G747" s="225"/>
      <c r="H747" s="225"/>
      <c r="I747" s="225"/>
      <c r="J747" s="225"/>
      <c r="K747" s="225"/>
      <c r="L747" s="224"/>
      <c r="M747" s="225"/>
      <c r="N747" s="225"/>
      <c r="O747" s="225"/>
      <c r="P747" s="225"/>
      <c r="Q747" s="225"/>
      <c r="R747" s="225"/>
      <c r="S747" s="225"/>
      <c r="T747" s="225"/>
      <c r="U747" s="225"/>
      <c r="V747" s="225"/>
      <c r="W747" s="225"/>
      <c r="X747" s="225"/>
      <c r="Y747" s="225"/>
      <c r="Z747" s="225"/>
    </row>
    <row r="748" spans="1:26" ht="15.75" customHeight="1">
      <c r="A748" s="224"/>
      <c r="B748" s="225"/>
      <c r="C748" s="225"/>
      <c r="D748" s="225"/>
      <c r="E748" s="225"/>
      <c r="F748" s="225"/>
      <c r="G748" s="225"/>
      <c r="H748" s="225"/>
      <c r="I748" s="225"/>
      <c r="J748" s="225"/>
      <c r="K748" s="225"/>
      <c r="L748" s="224"/>
      <c r="M748" s="225"/>
      <c r="N748" s="225"/>
      <c r="O748" s="225"/>
      <c r="P748" s="225"/>
      <c r="Q748" s="225"/>
      <c r="R748" s="225"/>
      <c r="S748" s="225"/>
      <c r="T748" s="225"/>
      <c r="U748" s="225"/>
      <c r="V748" s="225"/>
      <c r="W748" s="225"/>
      <c r="X748" s="225"/>
      <c r="Y748" s="225"/>
      <c r="Z748" s="225"/>
    </row>
    <row r="749" spans="1:26" ht="15.75" customHeight="1">
      <c r="A749" s="224"/>
      <c r="B749" s="225"/>
      <c r="C749" s="225"/>
      <c r="D749" s="225"/>
      <c r="E749" s="225"/>
      <c r="F749" s="225"/>
      <c r="G749" s="225"/>
      <c r="H749" s="225"/>
      <c r="I749" s="225"/>
      <c r="J749" s="225"/>
      <c r="K749" s="225"/>
      <c r="L749" s="224"/>
      <c r="M749" s="225"/>
      <c r="N749" s="225"/>
      <c r="O749" s="225"/>
      <c r="P749" s="225"/>
      <c r="Q749" s="225"/>
      <c r="R749" s="225"/>
      <c r="S749" s="225"/>
      <c r="T749" s="225"/>
      <c r="U749" s="225"/>
      <c r="V749" s="225"/>
      <c r="W749" s="225"/>
      <c r="X749" s="225"/>
      <c r="Y749" s="225"/>
      <c r="Z749" s="225"/>
    </row>
    <row r="750" spans="1:26" ht="15.75" customHeight="1">
      <c r="A750" s="224"/>
      <c r="B750" s="225"/>
      <c r="C750" s="225"/>
      <c r="D750" s="225"/>
      <c r="E750" s="225"/>
      <c r="F750" s="225"/>
      <c r="G750" s="225"/>
      <c r="H750" s="225"/>
      <c r="I750" s="225"/>
      <c r="J750" s="225"/>
      <c r="K750" s="225"/>
      <c r="L750" s="224"/>
      <c r="M750" s="225"/>
      <c r="N750" s="225"/>
      <c r="O750" s="225"/>
      <c r="P750" s="225"/>
      <c r="Q750" s="225"/>
      <c r="R750" s="225"/>
      <c r="S750" s="225"/>
      <c r="T750" s="225"/>
      <c r="U750" s="225"/>
      <c r="V750" s="225"/>
      <c r="W750" s="225"/>
      <c r="X750" s="225"/>
      <c r="Y750" s="225"/>
      <c r="Z750" s="225"/>
    </row>
    <row r="751" spans="1:26" ht="15.75" customHeight="1">
      <c r="A751" s="224"/>
      <c r="B751" s="225"/>
      <c r="C751" s="225"/>
      <c r="D751" s="225"/>
      <c r="E751" s="225"/>
      <c r="F751" s="225"/>
      <c r="G751" s="225"/>
      <c r="H751" s="225"/>
      <c r="I751" s="225"/>
      <c r="J751" s="225"/>
      <c r="K751" s="225"/>
      <c r="L751" s="224"/>
      <c r="M751" s="225"/>
      <c r="N751" s="225"/>
      <c r="O751" s="225"/>
      <c r="P751" s="225"/>
      <c r="Q751" s="225"/>
      <c r="R751" s="225"/>
      <c r="S751" s="225"/>
      <c r="T751" s="225"/>
      <c r="U751" s="225"/>
      <c r="V751" s="225"/>
      <c r="W751" s="225"/>
      <c r="X751" s="225"/>
      <c r="Y751" s="225"/>
      <c r="Z751" s="225"/>
    </row>
    <row r="752" spans="1:26" ht="15.75" customHeight="1">
      <c r="A752" s="224"/>
      <c r="B752" s="225"/>
      <c r="C752" s="225"/>
      <c r="D752" s="225"/>
      <c r="E752" s="225"/>
      <c r="F752" s="225"/>
      <c r="G752" s="225"/>
      <c r="H752" s="225"/>
      <c r="I752" s="225"/>
      <c r="J752" s="225"/>
      <c r="K752" s="225"/>
      <c r="L752" s="224"/>
      <c r="M752" s="225"/>
      <c r="N752" s="225"/>
      <c r="O752" s="225"/>
      <c r="P752" s="225"/>
      <c r="Q752" s="225"/>
      <c r="R752" s="225"/>
      <c r="S752" s="225"/>
      <c r="T752" s="225"/>
      <c r="U752" s="225"/>
      <c r="V752" s="225"/>
      <c r="W752" s="225"/>
      <c r="X752" s="225"/>
      <c r="Y752" s="225"/>
      <c r="Z752" s="225"/>
    </row>
    <row r="753" spans="1:26" ht="15.75" customHeight="1">
      <c r="A753" s="224"/>
      <c r="B753" s="225"/>
      <c r="C753" s="225"/>
      <c r="D753" s="225"/>
      <c r="E753" s="225"/>
      <c r="F753" s="225"/>
      <c r="G753" s="225"/>
      <c r="H753" s="225"/>
      <c r="I753" s="225"/>
      <c r="J753" s="225"/>
      <c r="K753" s="225"/>
      <c r="L753" s="224"/>
      <c r="M753" s="225"/>
      <c r="N753" s="225"/>
      <c r="O753" s="225"/>
      <c r="P753" s="225"/>
      <c r="Q753" s="225"/>
      <c r="R753" s="225"/>
      <c r="S753" s="225"/>
      <c r="T753" s="225"/>
      <c r="U753" s="225"/>
      <c r="V753" s="225"/>
      <c r="W753" s="225"/>
      <c r="X753" s="225"/>
      <c r="Y753" s="225"/>
      <c r="Z753" s="225"/>
    </row>
    <row r="754" spans="1:26" ht="15.75" customHeight="1">
      <c r="A754" s="224"/>
      <c r="B754" s="225"/>
      <c r="C754" s="225"/>
      <c r="D754" s="225"/>
      <c r="E754" s="225"/>
      <c r="F754" s="225"/>
      <c r="G754" s="225"/>
      <c r="H754" s="225"/>
      <c r="I754" s="225"/>
      <c r="J754" s="225"/>
      <c r="K754" s="225"/>
      <c r="L754" s="224"/>
      <c r="M754" s="225"/>
      <c r="N754" s="225"/>
      <c r="O754" s="225"/>
      <c r="P754" s="225"/>
      <c r="Q754" s="225"/>
      <c r="R754" s="225"/>
      <c r="S754" s="225"/>
      <c r="T754" s="225"/>
      <c r="U754" s="225"/>
      <c r="V754" s="225"/>
      <c r="W754" s="225"/>
      <c r="X754" s="225"/>
      <c r="Y754" s="225"/>
      <c r="Z754" s="225"/>
    </row>
    <row r="755" spans="1:26" ht="15.75" customHeight="1">
      <c r="A755" s="224"/>
      <c r="B755" s="225"/>
      <c r="C755" s="225"/>
      <c r="D755" s="225"/>
      <c r="E755" s="225"/>
      <c r="F755" s="225"/>
      <c r="G755" s="225"/>
      <c r="H755" s="225"/>
      <c r="I755" s="225"/>
      <c r="J755" s="225"/>
      <c r="K755" s="225"/>
      <c r="L755" s="224"/>
      <c r="M755" s="225"/>
      <c r="N755" s="225"/>
      <c r="O755" s="225"/>
      <c r="P755" s="225"/>
      <c r="Q755" s="225"/>
      <c r="R755" s="225"/>
      <c r="S755" s="225"/>
      <c r="T755" s="225"/>
      <c r="U755" s="225"/>
      <c r="V755" s="225"/>
      <c r="W755" s="225"/>
      <c r="X755" s="225"/>
      <c r="Y755" s="225"/>
      <c r="Z755" s="225"/>
    </row>
    <row r="756" spans="1:26" ht="15.75" customHeight="1">
      <c r="A756" s="224"/>
      <c r="B756" s="225"/>
      <c r="C756" s="225"/>
      <c r="D756" s="225"/>
      <c r="E756" s="225"/>
      <c r="F756" s="225"/>
      <c r="G756" s="225"/>
      <c r="H756" s="225"/>
      <c r="I756" s="225"/>
      <c r="J756" s="225"/>
      <c r="K756" s="225"/>
      <c r="L756" s="224"/>
      <c r="M756" s="225"/>
      <c r="N756" s="225"/>
      <c r="O756" s="225"/>
      <c r="P756" s="225"/>
      <c r="Q756" s="225"/>
      <c r="R756" s="225"/>
      <c r="S756" s="225"/>
      <c r="T756" s="225"/>
      <c r="U756" s="225"/>
      <c r="V756" s="225"/>
      <c r="W756" s="225"/>
      <c r="X756" s="225"/>
      <c r="Y756" s="225"/>
      <c r="Z756" s="225"/>
    </row>
    <row r="757" spans="1:26" ht="15.75" customHeight="1">
      <c r="A757" s="224"/>
      <c r="B757" s="225"/>
      <c r="C757" s="225"/>
      <c r="D757" s="225"/>
      <c r="E757" s="225"/>
      <c r="F757" s="225"/>
      <c r="G757" s="225"/>
      <c r="H757" s="225"/>
      <c r="I757" s="225"/>
      <c r="J757" s="225"/>
      <c r="K757" s="225"/>
      <c r="L757" s="224"/>
      <c r="M757" s="225"/>
      <c r="N757" s="225"/>
      <c r="O757" s="225"/>
      <c r="P757" s="225"/>
      <c r="Q757" s="225"/>
      <c r="R757" s="225"/>
      <c r="S757" s="225"/>
      <c r="T757" s="225"/>
      <c r="U757" s="225"/>
      <c r="V757" s="225"/>
      <c r="W757" s="225"/>
      <c r="X757" s="225"/>
      <c r="Y757" s="225"/>
      <c r="Z757" s="225"/>
    </row>
    <row r="758" spans="1:26" ht="15.75" customHeight="1">
      <c r="A758" s="224"/>
      <c r="B758" s="225"/>
      <c r="C758" s="225"/>
      <c r="D758" s="225"/>
      <c r="E758" s="225"/>
      <c r="F758" s="225"/>
      <c r="G758" s="225"/>
      <c r="H758" s="225"/>
      <c r="I758" s="225"/>
      <c r="J758" s="225"/>
      <c r="K758" s="225"/>
      <c r="L758" s="224"/>
      <c r="M758" s="225"/>
      <c r="N758" s="225"/>
      <c r="O758" s="225"/>
      <c r="P758" s="225"/>
      <c r="Q758" s="225"/>
      <c r="R758" s="225"/>
      <c r="S758" s="225"/>
      <c r="T758" s="225"/>
      <c r="U758" s="225"/>
      <c r="V758" s="225"/>
      <c r="W758" s="225"/>
      <c r="X758" s="225"/>
      <c r="Y758" s="225"/>
      <c r="Z758" s="225"/>
    </row>
    <row r="759" spans="1:26" ht="15.75" customHeight="1">
      <c r="A759" s="224"/>
      <c r="B759" s="225"/>
      <c r="C759" s="225"/>
      <c r="D759" s="225"/>
      <c r="E759" s="225"/>
      <c r="F759" s="225"/>
      <c r="G759" s="225"/>
      <c r="H759" s="225"/>
      <c r="I759" s="225"/>
      <c r="J759" s="225"/>
      <c r="K759" s="225"/>
      <c r="L759" s="224"/>
      <c r="M759" s="225"/>
      <c r="N759" s="225"/>
      <c r="O759" s="225"/>
      <c r="P759" s="225"/>
      <c r="Q759" s="225"/>
      <c r="R759" s="225"/>
      <c r="S759" s="225"/>
      <c r="T759" s="225"/>
      <c r="U759" s="225"/>
      <c r="V759" s="225"/>
      <c r="W759" s="225"/>
      <c r="X759" s="225"/>
      <c r="Y759" s="225"/>
      <c r="Z759" s="225"/>
    </row>
    <row r="760" spans="1:26" ht="15.75" customHeight="1">
      <c r="A760" s="224"/>
      <c r="B760" s="225"/>
      <c r="C760" s="225"/>
      <c r="D760" s="225"/>
      <c r="E760" s="225"/>
      <c r="F760" s="225"/>
      <c r="G760" s="225"/>
      <c r="H760" s="225"/>
      <c r="I760" s="225"/>
      <c r="J760" s="225"/>
      <c r="K760" s="225"/>
      <c r="L760" s="224"/>
      <c r="M760" s="225"/>
      <c r="N760" s="225"/>
      <c r="O760" s="225"/>
      <c r="P760" s="225"/>
      <c r="Q760" s="225"/>
      <c r="R760" s="225"/>
      <c r="S760" s="225"/>
      <c r="T760" s="225"/>
      <c r="U760" s="225"/>
      <c r="V760" s="225"/>
      <c r="W760" s="225"/>
      <c r="X760" s="225"/>
      <c r="Y760" s="225"/>
      <c r="Z760" s="225"/>
    </row>
    <row r="761" spans="1:26" ht="15.75" customHeight="1">
      <c r="A761" s="224"/>
      <c r="B761" s="225"/>
      <c r="C761" s="225"/>
      <c r="D761" s="225"/>
      <c r="E761" s="225"/>
      <c r="F761" s="225"/>
      <c r="G761" s="225"/>
      <c r="H761" s="225"/>
      <c r="I761" s="225"/>
      <c r="J761" s="225"/>
      <c r="K761" s="225"/>
      <c r="L761" s="224"/>
      <c r="M761" s="225"/>
      <c r="N761" s="225"/>
      <c r="O761" s="225"/>
      <c r="P761" s="225"/>
      <c r="Q761" s="225"/>
      <c r="R761" s="225"/>
      <c r="S761" s="225"/>
      <c r="T761" s="225"/>
      <c r="U761" s="225"/>
      <c r="V761" s="225"/>
      <c r="W761" s="225"/>
      <c r="X761" s="225"/>
      <c r="Y761" s="225"/>
      <c r="Z761" s="225"/>
    </row>
    <row r="762" spans="1:26" ht="15.75" customHeight="1">
      <c r="A762" s="224"/>
      <c r="B762" s="225"/>
      <c r="C762" s="225"/>
      <c r="D762" s="225"/>
      <c r="E762" s="225"/>
      <c r="F762" s="225"/>
      <c r="G762" s="225"/>
      <c r="H762" s="225"/>
      <c r="I762" s="225"/>
      <c r="J762" s="225"/>
      <c r="K762" s="225"/>
      <c r="L762" s="224"/>
      <c r="M762" s="225"/>
      <c r="N762" s="225"/>
      <c r="O762" s="225"/>
      <c r="P762" s="225"/>
      <c r="Q762" s="225"/>
      <c r="R762" s="225"/>
      <c r="S762" s="225"/>
      <c r="T762" s="225"/>
      <c r="U762" s="225"/>
      <c r="V762" s="225"/>
      <c r="W762" s="225"/>
      <c r="X762" s="225"/>
      <c r="Y762" s="225"/>
      <c r="Z762" s="225"/>
    </row>
    <row r="763" spans="1:26" ht="15.75" customHeight="1">
      <c r="A763" s="224"/>
      <c r="B763" s="225"/>
      <c r="C763" s="225"/>
      <c r="D763" s="225"/>
      <c r="E763" s="225"/>
      <c r="F763" s="225"/>
      <c r="G763" s="225"/>
      <c r="H763" s="225"/>
      <c r="I763" s="225"/>
      <c r="J763" s="225"/>
      <c r="K763" s="225"/>
      <c r="L763" s="224"/>
      <c r="M763" s="225"/>
      <c r="N763" s="225"/>
      <c r="O763" s="225"/>
      <c r="P763" s="225"/>
      <c r="Q763" s="225"/>
      <c r="R763" s="225"/>
      <c r="S763" s="225"/>
      <c r="T763" s="225"/>
      <c r="U763" s="225"/>
      <c r="V763" s="225"/>
      <c r="W763" s="225"/>
      <c r="X763" s="225"/>
      <c r="Y763" s="225"/>
      <c r="Z763" s="225"/>
    </row>
    <row r="764" spans="1:26" ht="15.75" customHeight="1">
      <c r="A764" s="224"/>
      <c r="B764" s="225"/>
      <c r="C764" s="225"/>
      <c r="D764" s="225"/>
      <c r="E764" s="225"/>
      <c r="F764" s="225"/>
      <c r="G764" s="225"/>
      <c r="H764" s="225"/>
      <c r="I764" s="225"/>
      <c r="J764" s="225"/>
      <c r="K764" s="225"/>
      <c r="L764" s="224"/>
      <c r="M764" s="225"/>
      <c r="N764" s="225"/>
      <c r="O764" s="225"/>
      <c r="P764" s="225"/>
      <c r="Q764" s="225"/>
      <c r="R764" s="225"/>
      <c r="S764" s="225"/>
      <c r="T764" s="225"/>
      <c r="U764" s="225"/>
      <c r="V764" s="225"/>
      <c r="W764" s="225"/>
      <c r="X764" s="225"/>
      <c r="Y764" s="225"/>
      <c r="Z764" s="225"/>
    </row>
    <row r="765" spans="1:26" ht="15.75" customHeight="1">
      <c r="A765" s="224"/>
      <c r="B765" s="225"/>
      <c r="C765" s="225"/>
      <c r="D765" s="225"/>
      <c r="E765" s="225"/>
      <c r="F765" s="225"/>
      <c r="G765" s="225"/>
      <c r="H765" s="225"/>
      <c r="I765" s="225"/>
      <c r="J765" s="225"/>
      <c r="K765" s="225"/>
      <c r="L765" s="224"/>
      <c r="M765" s="225"/>
      <c r="N765" s="225"/>
      <c r="O765" s="225"/>
      <c r="P765" s="225"/>
      <c r="Q765" s="225"/>
      <c r="R765" s="225"/>
      <c r="S765" s="225"/>
      <c r="T765" s="225"/>
      <c r="U765" s="225"/>
      <c r="V765" s="225"/>
      <c r="W765" s="225"/>
      <c r="X765" s="225"/>
      <c r="Y765" s="225"/>
      <c r="Z765" s="225"/>
    </row>
    <row r="766" spans="1:26" ht="15.75" customHeight="1">
      <c r="A766" s="224"/>
      <c r="B766" s="225"/>
      <c r="C766" s="225"/>
      <c r="D766" s="225"/>
      <c r="E766" s="225"/>
      <c r="F766" s="225"/>
      <c r="G766" s="225"/>
      <c r="H766" s="225"/>
      <c r="I766" s="225"/>
      <c r="J766" s="225"/>
      <c r="K766" s="225"/>
      <c r="L766" s="224"/>
      <c r="M766" s="225"/>
      <c r="N766" s="225"/>
      <c r="O766" s="225"/>
      <c r="P766" s="225"/>
      <c r="Q766" s="225"/>
      <c r="R766" s="225"/>
      <c r="S766" s="225"/>
      <c r="T766" s="225"/>
      <c r="U766" s="225"/>
      <c r="V766" s="225"/>
      <c r="W766" s="225"/>
      <c r="X766" s="225"/>
      <c r="Y766" s="225"/>
      <c r="Z766" s="225"/>
    </row>
    <row r="767" spans="1:26" ht="15.75" customHeight="1">
      <c r="A767" s="224"/>
      <c r="B767" s="225"/>
      <c r="C767" s="225"/>
      <c r="D767" s="225"/>
      <c r="E767" s="225"/>
      <c r="F767" s="225"/>
      <c r="G767" s="225"/>
      <c r="H767" s="225"/>
      <c r="I767" s="225"/>
      <c r="J767" s="225"/>
      <c r="K767" s="225"/>
      <c r="L767" s="224"/>
      <c r="M767" s="225"/>
      <c r="N767" s="225"/>
      <c r="O767" s="225"/>
      <c r="P767" s="225"/>
      <c r="Q767" s="225"/>
      <c r="R767" s="225"/>
      <c r="S767" s="225"/>
      <c r="T767" s="225"/>
      <c r="U767" s="225"/>
      <c r="V767" s="225"/>
      <c r="W767" s="225"/>
      <c r="X767" s="225"/>
      <c r="Y767" s="225"/>
      <c r="Z767" s="225"/>
    </row>
    <row r="768" spans="1:26" ht="15.75" customHeight="1">
      <c r="A768" s="224"/>
      <c r="B768" s="225"/>
      <c r="C768" s="225"/>
      <c r="D768" s="225"/>
      <c r="E768" s="225"/>
      <c r="F768" s="225"/>
      <c r="G768" s="225"/>
      <c r="H768" s="225"/>
      <c r="I768" s="225"/>
      <c r="J768" s="225"/>
      <c r="K768" s="225"/>
      <c r="L768" s="224"/>
      <c r="M768" s="225"/>
      <c r="N768" s="225"/>
      <c r="O768" s="225"/>
      <c r="P768" s="225"/>
      <c r="Q768" s="225"/>
      <c r="R768" s="225"/>
      <c r="S768" s="225"/>
      <c r="T768" s="225"/>
      <c r="U768" s="225"/>
      <c r="V768" s="225"/>
      <c r="W768" s="225"/>
      <c r="X768" s="225"/>
      <c r="Y768" s="225"/>
      <c r="Z768" s="225"/>
    </row>
    <row r="769" spans="1:26" ht="15.75" customHeight="1">
      <c r="A769" s="224"/>
      <c r="B769" s="225"/>
      <c r="C769" s="225"/>
      <c r="D769" s="225"/>
      <c r="E769" s="225"/>
      <c r="F769" s="225"/>
      <c r="G769" s="225"/>
      <c r="H769" s="225"/>
      <c r="I769" s="225"/>
      <c r="J769" s="225"/>
      <c r="K769" s="225"/>
      <c r="L769" s="224"/>
      <c r="M769" s="225"/>
      <c r="N769" s="225"/>
      <c r="O769" s="225"/>
      <c r="P769" s="225"/>
      <c r="Q769" s="225"/>
      <c r="R769" s="225"/>
      <c r="S769" s="225"/>
      <c r="T769" s="225"/>
      <c r="U769" s="225"/>
      <c r="V769" s="225"/>
      <c r="W769" s="225"/>
      <c r="X769" s="225"/>
      <c r="Y769" s="225"/>
      <c r="Z769" s="225"/>
    </row>
    <row r="770" spans="1:26" ht="15.75" customHeight="1">
      <c r="A770" s="224"/>
      <c r="B770" s="225"/>
      <c r="C770" s="225"/>
      <c r="D770" s="225"/>
      <c r="E770" s="225"/>
      <c r="F770" s="225"/>
      <c r="G770" s="225"/>
      <c r="H770" s="225"/>
      <c r="I770" s="225"/>
      <c r="J770" s="225"/>
      <c r="K770" s="225"/>
      <c r="L770" s="224"/>
      <c r="M770" s="225"/>
      <c r="N770" s="225"/>
      <c r="O770" s="225"/>
      <c r="P770" s="225"/>
      <c r="Q770" s="225"/>
      <c r="R770" s="225"/>
      <c r="S770" s="225"/>
      <c r="T770" s="225"/>
      <c r="U770" s="225"/>
      <c r="V770" s="225"/>
      <c r="W770" s="225"/>
      <c r="X770" s="225"/>
      <c r="Y770" s="225"/>
      <c r="Z770" s="225"/>
    </row>
    <row r="771" spans="1:26" ht="15.75" customHeight="1">
      <c r="A771" s="224"/>
      <c r="B771" s="225"/>
      <c r="C771" s="225"/>
      <c r="D771" s="225"/>
      <c r="E771" s="225"/>
      <c r="F771" s="225"/>
      <c r="G771" s="225"/>
      <c r="H771" s="225"/>
      <c r="I771" s="225"/>
      <c r="J771" s="225"/>
      <c r="K771" s="225"/>
      <c r="L771" s="224"/>
      <c r="M771" s="225"/>
      <c r="N771" s="225"/>
      <c r="O771" s="225"/>
      <c r="P771" s="225"/>
      <c r="Q771" s="225"/>
      <c r="R771" s="225"/>
      <c r="S771" s="225"/>
      <c r="T771" s="225"/>
      <c r="U771" s="225"/>
      <c r="V771" s="225"/>
      <c r="W771" s="225"/>
      <c r="X771" s="225"/>
      <c r="Y771" s="225"/>
      <c r="Z771" s="225"/>
    </row>
    <row r="772" spans="1:26" ht="15.75" customHeight="1">
      <c r="A772" s="224"/>
      <c r="B772" s="225"/>
      <c r="C772" s="225"/>
      <c r="D772" s="225"/>
      <c r="E772" s="225"/>
      <c r="F772" s="225"/>
      <c r="G772" s="225"/>
      <c r="H772" s="225"/>
      <c r="I772" s="225"/>
      <c r="J772" s="225"/>
      <c r="K772" s="225"/>
      <c r="L772" s="224"/>
      <c r="M772" s="225"/>
      <c r="N772" s="225"/>
      <c r="O772" s="225"/>
      <c r="P772" s="225"/>
      <c r="Q772" s="225"/>
      <c r="R772" s="225"/>
      <c r="S772" s="225"/>
      <c r="T772" s="225"/>
      <c r="U772" s="225"/>
      <c r="V772" s="225"/>
      <c r="W772" s="225"/>
      <c r="X772" s="225"/>
      <c r="Y772" s="225"/>
      <c r="Z772" s="225"/>
    </row>
    <row r="773" spans="1:26" ht="15.75" customHeight="1">
      <c r="A773" s="224"/>
      <c r="B773" s="225"/>
      <c r="C773" s="225"/>
      <c r="D773" s="225"/>
      <c r="E773" s="225"/>
      <c r="F773" s="225"/>
      <c r="G773" s="225"/>
      <c r="H773" s="225"/>
      <c r="I773" s="225"/>
      <c r="J773" s="225"/>
      <c r="K773" s="225"/>
      <c r="L773" s="224"/>
      <c r="M773" s="225"/>
      <c r="N773" s="225"/>
      <c r="O773" s="225"/>
      <c r="P773" s="225"/>
      <c r="Q773" s="225"/>
      <c r="R773" s="225"/>
      <c r="S773" s="225"/>
      <c r="T773" s="225"/>
      <c r="U773" s="225"/>
      <c r="V773" s="225"/>
      <c r="W773" s="225"/>
      <c r="X773" s="225"/>
      <c r="Y773" s="225"/>
      <c r="Z773" s="225"/>
    </row>
    <row r="774" spans="1:26" ht="15.75" customHeight="1">
      <c r="A774" s="224"/>
      <c r="B774" s="225"/>
      <c r="C774" s="225"/>
      <c r="D774" s="225"/>
      <c r="E774" s="225"/>
      <c r="F774" s="225"/>
      <c r="G774" s="225"/>
      <c r="H774" s="225"/>
      <c r="I774" s="225"/>
      <c r="J774" s="225"/>
      <c r="K774" s="225"/>
      <c r="L774" s="224"/>
      <c r="M774" s="225"/>
      <c r="N774" s="225"/>
      <c r="O774" s="225"/>
      <c r="P774" s="225"/>
      <c r="Q774" s="225"/>
      <c r="R774" s="225"/>
      <c r="S774" s="225"/>
      <c r="T774" s="225"/>
      <c r="U774" s="225"/>
      <c r="V774" s="225"/>
      <c r="W774" s="225"/>
      <c r="X774" s="225"/>
      <c r="Y774" s="225"/>
      <c r="Z774" s="225"/>
    </row>
    <row r="775" spans="1:26" ht="15.75" customHeight="1">
      <c r="A775" s="224"/>
      <c r="B775" s="225"/>
      <c r="C775" s="225"/>
      <c r="D775" s="225"/>
      <c r="E775" s="225"/>
      <c r="F775" s="225"/>
      <c r="G775" s="225"/>
      <c r="H775" s="225"/>
      <c r="I775" s="225"/>
      <c r="J775" s="225"/>
      <c r="K775" s="225"/>
      <c r="L775" s="224"/>
      <c r="M775" s="225"/>
      <c r="N775" s="225"/>
      <c r="O775" s="225"/>
      <c r="P775" s="225"/>
      <c r="Q775" s="225"/>
      <c r="R775" s="225"/>
      <c r="S775" s="225"/>
      <c r="T775" s="225"/>
      <c r="U775" s="225"/>
      <c r="V775" s="225"/>
      <c r="W775" s="225"/>
      <c r="X775" s="225"/>
      <c r="Y775" s="225"/>
      <c r="Z775" s="225"/>
    </row>
    <row r="776" spans="1:26" ht="15.75" customHeight="1">
      <c r="A776" s="224"/>
      <c r="B776" s="225"/>
      <c r="C776" s="225"/>
      <c r="D776" s="225"/>
      <c r="E776" s="225"/>
      <c r="F776" s="225"/>
      <c r="G776" s="225"/>
      <c r="H776" s="225"/>
      <c r="I776" s="225"/>
      <c r="J776" s="225"/>
      <c r="K776" s="225"/>
      <c r="L776" s="224"/>
      <c r="M776" s="225"/>
      <c r="N776" s="225"/>
      <c r="O776" s="225"/>
      <c r="P776" s="225"/>
      <c r="Q776" s="225"/>
      <c r="R776" s="225"/>
      <c r="S776" s="225"/>
      <c r="T776" s="225"/>
      <c r="U776" s="225"/>
      <c r="V776" s="225"/>
      <c r="W776" s="225"/>
      <c r="X776" s="225"/>
      <c r="Y776" s="225"/>
      <c r="Z776" s="225"/>
    </row>
    <row r="777" spans="1:26" ht="15.75" customHeight="1">
      <c r="A777" s="224"/>
      <c r="B777" s="225"/>
      <c r="C777" s="225"/>
      <c r="D777" s="225"/>
      <c r="E777" s="225"/>
      <c r="F777" s="225"/>
      <c r="G777" s="225"/>
      <c r="H777" s="225"/>
      <c r="I777" s="225"/>
      <c r="J777" s="225"/>
      <c r="K777" s="225"/>
      <c r="L777" s="224"/>
      <c r="M777" s="225"/>
      <c r="N777" s="225"/>
      <c r="O777" s="225"/>
      <c r="P777" s="225"/>
      <c r="Q777" s="225"/>
      <c r="R777" s="225"/>
      <c r="S777" s="225"/>
      <c r="T777" s="225"/>
      <c r="U777" s="225"/>
      <c r="V777" s="225"/>
      <c r="W777" s="225"/>
      <c r="X777" s="225"/>
      <c r="Y777" s="225"/>
      <c r="Z777" s="225"/>
    </row>
    <row r="778" spans="1:26" ht="15.75" customHeight="1">
      <c r="A778" s="224"/>
      <c r="B778" s="225"/>
      <c r="C778" s="225"/>
      <c r="D778" s="225"/>
      <c r="E778" s="225"/>
      <c r="F778" s="225"/>
      <c r="G778" s="225"/>
      <c r="H778" s="225"/>
      <c r="I778" s="225"/>
      <c r="J778" s="225"/>
      <c r="K778" s="225"/>
      <c r="L778" s="224"/>
      <c r="M778" s="225"/>
      <c r="N778" s="225"/>
      <c r="O778" s="225"/>
      <c r="P778" s="225"/>
      <c r="Q778" s="225"/>
      <c r="R778" s="225"/>
      <c r="S778" s="225"/>
      <c r="T778" s="225"/>
      <c r="U778" s="225"/>
      <c r="V778" s="225"/>
      <c r="W778" s="225"/>
      <c r="X778" s="225"/>
      <c r="Y778" s="225"/>
      <c r="Z778" s="225"/>
    </row>
    <row r="779" spans="1:26" ht="15.75" customHeight="1">
      <c r="A779" s="224"/>
      <c r="B779" s="225"/>
      <c r="C779" s="225"/>
      <c r="D779" s="225"/>
      <c r="E779" s="225"/>
      <c r="F779" s="225"/>
      <c r="G779" s="225"/>
      <c r="H779" s="225"/>
      <c r="I779" s="225"/>
      <c r="J779" s="225"/>
      <c r="K779" s="225"/>
      <c r="L779" s="224"/>
      <c r="M779" s="225"/>
      <c r="N779" s="225"/>
      <c r="O779" s="225"/>
      <c r="P779" s="225"/>
      <c r="Q779" s="225"/>
      <c r="R779" s="225"/>
      <c r="S779" s="225"/>
      <c r="T779" s="225"/>
      <c r="U779" s="225"/>
      <c r="V779" s="225"/>
      <c r="W779" s="225"/>
      <c r="X779" s="225"/>
      <c r="Y779" s="225"/>
      <c r="Z779" s="225"/>
    </row>
    <row r="780" spans="1:26" ht="15.75" customHeight="1">
      <c r="A780" s="224"/>
      <c r="B780" s="225"/>
      <c r="C780" s="225"/>
      <c r="D780" s="225"/>
      <c r="E780" s="225"/>
      <c r="F780" s="225"/>
      <c r="G780" s="225"/>
      <c r="H780" s="225"/>
      <c r="I780" s="225"/>
      <c r="J780" s="225"/>
      <c r="K780" s="225"/>
      <c r="L780" s="224"/>
      <c r="M780" s="225"/>
      <c r="N780" s="225"/>
      <c r="O780" s="225"/>
      <c r="P780" s="225"/>
      <c r="Q780" s="225"/>
      <c r="R780" s="225"/>
      <c r="S780" s="225"/>
      <c r="T780" s="225"/>
      <c r="U780" s="225"/>
      <c r="V780" s="225"/>
      <c r="W780" s="225"/>
      <c r="X780" s="225"/>
      <c r="Y780" s="225"/>
      <c r="Z780" s="225"/>
    </row>
    <row r="781" spans="1:26" ht="15.75" customHeight="1">
      <c r="A781" s="224"/>
      <c r="B781" s="225"/>
      <c r="C781" s="225"/>
      <c r="D781" s="225"/>
      <c r="E781" s="225"/>
      <c r="F781" s="225"/>
      <c r="G781" s="225"/>
      <c r="H781" s="225"/>
      <c r="I781" s="225"/>
      <c r="J781" s="225"/>
      <c r="K781" s="225"/>
      <c r="L781" s="224"/>
      <c r="M781" s="225"/>
      <c r="N781" s="225"/>
      <c r="O781" s="225"/>
      <c r="P781" s="225"/>
      <c r="Q781" s="225"/>
      <c r="R781" s="225"/>
      <c r="S781" s="225"/>
      <c r="T781" s="225"/>
      <c r="U781" s="225"/>
      <c r="V781" s="225"/>
      <c r="W781" s="225"/>
      <c r="X781" s="225"/>
      <c r="Y781" s="225"/>
      <c r="Z781" s="225"/>
    </row>
    <row r="782" spans="1:26" ht="15.75" customHeight="1">
      <c r="A782" s="224"/>
      <c r="B782" s="225"/>
      <c r="C782" s="225"/>
      <c r="D782" s="225"/>
      <c r="E782" s="225"/>
      <c r="F782" s="225"/>
      <c r="G782" s="225"/>
      <c r="H782" s="225"/>
      <c r="I782" s="225"/>
      <c r="J782" s="225"/>
      <c r="K782" s="225"/>
      <c r="L782" s="224"/>
      <c r="M782" s="225"/>
      <c r="N782" s="225"/>
      <c r="O782" s="225"/>
      <c r="P782" s="225"/>
      <c r="Q782" s="225"/>
      <c r="R782" s="225"/>
      <c r="S782" s="225"/>
      <c r="T782" s="225"/>
      <c r="U782" s="225"/>
      <c r="V782" s="225"/>
      <c r="W782" s="225"/>
      <c r="X782" s="225"/>
      <c r="Y782" s="225"/>
      <c r="Z782" s="225"/>
    </row>
    <row r="783" spans="1:26" ht="15.75" customHeight="1">
      <c r="A783" s="224"/>
      <c r="B783" s="225"/>
      <c r="C783" s="225"/>
      <c r="D783" s="225"/>
      <c r="E783" s="225"/>
      <c r="F783" s="225"/>
      <c r="G783" s="225"/>
      <c r="H783" s="225"/>
      <c r="I783" s="225"/>
      <c r="J783" s="225"/>
      <c r="K783" s="225"/>
      <c r="L783" s="224"/>
      <c r="M783" s="225"/>
      <c r="N783" s="225"/>
      <c r="O783" s="225"/>
      <c r="P783" s="225"/>
      <c r="Q783" s="225"/>
      <c r="R783" s="225"/>
      <c r="S783" s="225"/>
      <c r="T783" s="225"/>
      <c r="U783" s="225"/>
      <c r="V783" s="225"/>
      <c r="W783" s="225"/>
      <c r="X783" s="225"/>
      <c r="Y783" s="225"/>
      <c r="Z783" s="225"/>
    </row>
    <row r="784" spans="1:26" ht="15.75" customHeight="1">
      <c r="A784" s="224"/>
      <c r="B784" s="225"/>
      <c r="C784" s="225"/>
      <c r="D784" s="225"/>
      <c r="E784" s="225"/>
      <c r="F784" s="225"/>
      <c r="G784" s="225"/>
      <c r="H784" s="225"/>
      <c r="I784" s="225"/>
      <c r="J784" s="225"/>
      <c r="K784" s="225"/>
      <c r="L784" s="224"/>
      <c r="M784" s="225"/>
      <c r="N784" s="225"/>
      <c r="O784" s="225"/>
      <c r="P784" s="225"/>
      <c r="Q784" s="225"/>
      <c r="R784" s="225"/>
      <c r="S784" s="225"/>
      <c r="T784" s="225"/>
      <c r="U784" s="225"/>
      <c r="V784" s="225"/>
      <c r="W784" s="225"/>
      <c r="X784" s="225"/>
      <c r="Y784" s="225"/>
      <c r="Z784" s="225"/>
    </row>
    <row r="785" spans="1:26" ht="15.75" customHeight="1">
      <c r="A785" s="224"/>
      <c r="B785" s="225"/>
      <c r="C785" s="225"/>
      <c r="D785" s="225"/>
      <c r="E785" s="225"/>
      <c r="F785" s="225"/>
      <c r="G785" s="225"/>
      <c r="H785" s="225"/>
      <c r="I785" s="225"/>
      <c r="J785" s="225"/>
      <c r="K785" s="225"/>
      <c r="L785" s="224"/>
      <c r="M785" s="225"/>
      <c r="N785" s="225"/>
      <c r="O785" s="225"/>
      <c r="P785" s="225"/>
      <c r="Q785" s="225"/>
      <c r="R785" s="225"/>
      <c r="S785" s="225"/>
      <c r="T785" s="225"/>
      <c r="U785" s="225"/>
      <c r="V785" s="225"/>
      <c r="W785" s="225"/>
      <c r="X785" s="225"/>
      <c r="Y785" s="225"/>
      <c r="Z785" s="225"/>
    </row>
    <row r="786" spans="1:26" ht="15.75" customHeight="1">
      <c r="A786" s="224"/>
      <c r="B786" s="225"/>
      <c r="C786" s="225"/>
      <c r="D786" s="225"/>
      <c r="E786" s="225"/>
      <c r="F786" s="225"/>
      <c r="G786" s="225"/>
      <c r="H786" s="225"/>
      <c r="I786" s="225"/>
      <c r="J786" s="225"/>
      <c r="K786" s="225"/>
      <c r="L786" s="224"/>
      <c r="M786" s="225"/>
      <c r="N786" s="225"/>
      <c r="O786" s="225"/>
      <c r="P786" s="225"/>
      <c r="Q786" s="225"/>
      <c r="R786" s="225"/>
      <c r="S786" s="225"/>
      <c r="T786" s="225"/>
      <c r="U786" s="225"/>
      <c r="V786" s="225"/>
      <c r="W786" s="225"/>
      <c r="X786" s="225"/>
      <c r="Y786" s="225"/>
      <c r="Z786" s="225"/>
    </row>
    <row r="787" spans="1:26" ht="15.75" customHeight="1">
      <c r="A787" s="224"/>
      <c r="B787" s="225"/>
      <c r="C787" s="225"/>
      <c r="D787" s="225"/>
      <c r="E787" s="225"/>
      <c r="F787" s="225"/>
      <c r="G787" s="225"/>
      <c r="H787" s="225"/>
      <c r="I787" s="225"/>
      <c r="J787" s="225"/>
      <c r="K787" s="225"/>
      <c r="L787" s="224"/>
      <c r="M787" s="225"/>
      <c r="N787" s="225"/>
      <c r="O787" s="225"/>
      <c r="P787" s="225"/>
      <c r="Q787" s="225"/>
      <c r="R787" s="225"/>
      <c r="S787" s="225"/>
      <c r="T787" s="225"/>
      <c r="U787" s="225"/>
      <c r="V787" s="225"/>
      <c r="W787" s="225"/>
      <c r="X787" s="225"/>
      <c r="Y787" s="225"/>
      <c r="Z787" s="225"/>
    </row>
    <row r="788" spans="1:26" ht="15.75" customHeight="1">
      <c r="A788" s="224"/>
      <c r="B788" s="225"/>
      <c r="C788" s="225"/>
      <c r="D788" s="225"/>
      <c r="E788" s="225"/>
      <c r="F788" s="225"/>
      <c r="G788" s="225"/>
      <c r="H788" s="225"/>
      <c r="I788" s="225"/>
      <c r="J788" s="225"/>
      <c r="K788" s="225"/>
      <c r="L788" s="224"/>
      <c r="M788" s="225"/>
      <c r="N788" s="225"/>
      <c r="O788" s="225"/>
      <c r="P788" s="225"/>
      <c r="Q788" s="225"/>
      <c r="R788" s="225"/>
      <c r="S788" s="225"/>
      <c r="T788" s="225"/>
      <c r="U788" s="225"/>
      <c r="V788" s="225"/>
      <c r="W788" s="225"/>
      <c r="X788" s="225"/>
      <c r="Y788" s="225"/>
      <c r="Z788" s="225"/>
    </row>
    <row r="789" spans="1:26" ht="15.75" customHeight="1">
      <c r="A789" s="224"/>
      <c r="B789" s="225"/>
      <c r="C789" s="225"/>
      <c r="D789" s="225"/>
      <c r="E789" s="225"/>
      <c r="F789" s="225"/>
      <c r="G789" s="225"/>
      <c r="H789" s="225"/>
      <c r="I789" s="225"/>
      <c r="J789" s="225"/>
      <c r="K789" s="225"/>
      <c r="L789" s="224"/>
      <c r="M789" s="225"/>
      <c r="N789" s="225"/>
      <c r="O789" s="225"/>
      <c r="P789" s="225"/>
      <c r="Q789" s="225"/>
      <c r="R789" s="225"/>
      <c r="S789" s="225"/>
      <c r="T789" s="225"/>
      <c r="U789" s="225"/>
      <c r="V789" s="225"/>
      <c r="W789" s="225"/>
      <c r="X789" s="225"/>
      <c r="Y789" s="225"/>
      <c r="Z789" s="225"/>
    </row>
    <row r="790" spans="1:26" ht="15.75" customHeight="1">
      <c r="A790" s="224"/>
      <c r="B790" s="225"/>
      <c r="C790" s="225"/>
      <c r="D790" s="225"/>
      <c r="E790" s="225"/>
      <c r="F790" s="225"/>
      <c r="G790" s="225"/>
      <c r="H790" s="225"/>
      <c r="I790" s="225"/>
      <c r="J790" s="225"/>
      <c r="K790" s="225"/>
      <c r="L790" s="224"/>
      <c r="M790" s="225"/>
      <c r="N790" s="225"/>
      <c r="O790" s="225"/>
      <c r="P790" s="225"/>
      <c r="Q790" s="225"/>
      <c r="R790" s="225"/>
      <c r="S790" s="225"/>
      <c r="T790" s="225"/>
      <c r="U790" s="225"/>
      <c r="V790" s="225"/>
      <c r="W790" s="225"/>
      <c r="X790" s="225"/>
      <c r="Y790" s="225"/>
      <c r="Z790" s="225"/>
    </row>
    <row r="791" spans="1:26" ht="15.75" customHeight="1">
      <c r="A791" s="224"/>
      <c r="B791" s="225"/>
      <c r="C791" s="225"/>
      <c r="D791" s="225"/>
      <c r="E791" s="225"/>
      <c r="F791" s="225"/>
      <c r="G791" s="225"/>
      <c r="H791" s="225"/>
      <c r="I791" s="225"/>
      <c r="J791" s="225"/>
      <c r="K791" s="225"/>
      <c r="L791" s="224"/>
      <c r="M791" s="225"/>
      <c r="N791" s="225"/>
      <c r="O791" s="225"/>
      <c r="P791" s="225"/>
      <c r="Q791" s="225"/>
      <c r="R791" s="225"/>
      <c r="S791" s="225"/>
      <c r="T791" s="225"/>
      <c r="U791" s="225"/>
      <c r="V791" s="225"/>
      <c r="W791" s="225"/>
      <c r="X791" s="225"/>
      <c r="Y791" s="225"/>
      <c r="Z791" s="225"/>
    </row>
    <row r="792" spans="1:26" ht="15.75" customHeight="1">
      <c r="A792" s="224"/>
      <c r="B792" s="225"/>
      <c r="C792" s="225"/>
      <c r="D792" s="225"/>
      <c r="E792" s="225"/>
      <c r="F792" s="225"/>
      <c r="G792" s="225"/>
      <c r="H792" s="225"/>
      <c r="I792" s="225"/>
      <c r="J792" s="225"/>
      <c r="K792" s="225"/>
      <c r="L792" s="224"/>
      <c r="M792" s="225"/>
      <c r="N792" s="225"/>
      <c r="O792" s="225"/>
      <c r="P792" s="225"/>
      <c r="Q792" s="225"/>
      <c r="R792" s="225"/>
      <c r="S792" s="225"/>
      <c r="T792" s="225"/>
      <c r="U792" s="225"/>
      <c r="V792" s="225"/>
      <c r="W792" s="225"/>
      <c r="X792" s="225"/>
      <c r="Y792" s="225"/>
      <c r="Z792" s="225"/>
    </row>
    <row r="793" spans="1:26" ht="15.75" customHeight="1">
      <c r="A793" s="224"/>
      <c r="B793" s="225"/>
      <c r="C793" s="225"/>
      <c r="D793" s="225"/>
      <c r="E793" s="225"/>
      <c r="F793" s="225"/>
      <c r="G793" s="225"/>
      <c r="H793" s="225"/>
      <c r="I793" s="225"/>
      <c r="J793" s="225"/>
      <c r="K793" s="225"/>
      <c r="L793" s="224"/>
      <c r="M793" s="225"/>
      <c r="N793" s="225"/>
      <c r="O793" s="225"/>
      <c r="P793" s="225"/>
      <c r="Q793" s="225"/>
      <c r="R793" s="225"/>
      <c r="S793" s="225"/>
      <c r="T793" s="225"/>
      <c r="U793" s="225"/>
      <c r="V793" s="225"/>
      <c r="W793" s="225"/>
      <c r="X793" s="225"/>
      <c r="Y793" s="225"/>
      <c r="Z793" s="225"/>
    </row>
    <row r="794" spans="1:26" ht="15.75" customHeight="1">
      <c r="A794" s="224"/>
      <c r="B794" s="225"/>
      <c r="C794" s="225"/>
      <c r="D794" s="225"/>
      <c r="E794" s="225"/>
      <c r="F794" s="225"/>
      <c r="G794" s="225"/>
      <c r="H794" s="225"/>
      <c r="I794" s="225"/>
      <c r="J794" s="225"/>
      <c r="K794" s="225"/>
      <c r="L794" s="224"/>
      <c r="M794" s="225"/>
      <c r="N794" s="225"/>
      <c r="O794" s="225"/>
      <c r="P794" s="225"/>
      <c r="Q794" s="225"/>
      <c r="R794" s="225"/>
      <c r="S794" s="225"/>
      <c r="T794" s="225"/>
      <c r="U794" s="225"/>
      <c r="V794" s="225"/>
      <c r="W794" s="225"/>
      <c r="X794" s="225"/>
      <c r="Y794" s="225"/>
      <c r="Z794" s="225"/>
    </row>
    <row r="795" spans="1:26" ht="15.75" customHeight="1">
      <c r="A795" s="224"/>
      <c r="B795" s="225"/>
      <c r="C795" s="225"/>
      <c r="D795" s="225"/>
      <c r="E795" s="225"/>
      <c r="F795" s="225"/>
      <c r="G795" s="225"/>
      <c r="H795" s="225"/>
      <c r="I795" s="225"/>
      <c r="J795" s="225"/>
      <c r="K795" s="225"/>
      <c r="L795" s="224"/>
      <c r="M795" s="225"/>
      <c r="N795" s="225"/>
      <c r="O795" s="225"/>
      <c r="P795" s="225"/>
      <c r="Q795" s="225"/>
      <c r="R795" s="225"/>
      <c r="S795" s="225"/>
      <c r="T795" s="225"/>
      <c r="U795" s="225"/>
      <c r="V795" s="225"/>
      <c r="W795" s="225"/>
      <c r="X795" s="225"/>
      <c r="Y795" s="225"/>
      <c r="Z795" s="225"/>
    </row>
    <row r="796" spans="1:26" ht="15.75" customHeight="1">
      <c r="A796" s="224"/>
      <c r="B796" s="225"/>
      <c r="C796" s="225"/>
      <c r="D796" s="225"/>
      <c r="E796" s="225"/>
      <c r="F796" s="225"/>
      <c r="G796" s="225"/>
      <c r="H796" s="225"/>
      <c r="I796" s="225"/>
      <c r="J796" s="225"/>
      <c r="K796" s="225"/>
      <c r="L796" s="224"/>
      <c r="M796" s="225"/>
      <c r="N796" s="225"/>
      <c r="O796" s="225"/>
      <c r="P796" s="225"/>
      <c r="Q796" s="225"/>
      <c r="R796" s="225"/>
      <c r="S796" s="225"/>
      <c r="T796" s="225"/>
      <c r="U796" s="225"/>
      <c r="V796" s="225"/>
      <c r="W796" s="225"/>
      <c r="X796" s="225"/>
      <c r="Y796" s="225"/>
      <c r="Z796" s="225"/>
    </row>
    <row r="797" spans="1:26" ht="15.75" customHeight="1">
      <c r="A797" s="224"/>
      <c r="B797" s="225"/>
      <c r="C797" s="225"/>
      <c r="D797" s="225"/>
      <c r="E797" s="225"/>
      <c r="F797" s="225"/>
      <c r="G797" s="225"/>
      <c r="H797" s="225"/>
      <c r="I797" s="225"/>
      <c r="J797" s="225"/>
      <c r="K797" s="225"/>
      <c r="L797" s="224"/>
      <c r="M797" s="225"/>
      <c r="N797" s="225"/>
      <c r="O797" s="225"/>
      <c r="P797" s="225"/>
      <c r="Q797" s="225"/>
      <c r="R797" s="225"/>
      <c r="S797" s="225"/>
      <c r="T797" s="225"/>
      <c r="U797" s="225"/>
      <c r="V797" s="225"/>
      <c r="W797" s="225"/>
      <c r="X797" s="225"/>
      <c r="Y797" s="225"/>
      <c r="Z797" s="225"/>
    </row>
    <row r="798" spans="1:26" ht="15.75" customHeight="1">
      <c r="A798" s="224"/>
      <c r="B798" s="225"/>
      <c r="C798" s="225"/>
      <c r="D798" s="225"/>
      <c r="E798" s="225"/>
      <c r="F798" s="225"/>
      <c r="G798" s="225"/>
      <c r="H798" s="225"/>
      <c r="I798" s="225"/>
      <c r="J798" s="225"/>
      <c r="K798" s="225"/>
      <c r="L798" s="224"/>
      <c r="M798" s="225"/>
      <c r="N798" s="225"/>
      <c r="O798" s="225"/>
      <c r="P798" s="225"/>
      <c r="Q798" s="225"/>
      <c r="R798" s="225"/>
      <c r="S798" s="225"/>
      <c r="T798" s="225"/>
      <c r="U798" s="225"/>
      <c r="V798" s="225"/>
      <c r="W798" s="225"/>
      <c r="X798" s="225"/>
      <c r="Y798" s="225"/>
      <c r="Z798" s="225"/>
    </row>
    <row r="799" spans="1:26" ht="15.75" customHeight="1">
      <c r="A799" s="224"/>
      <c r="B799" s="225"/>
      <c r="C799" s="225"/>
      <c r="D799" s="225"/>
      <c r="E799" s="225"/>
      <c r="F799" s="225"/>
      <c r="G799" s="225"/>
      <c r="H799" s="225"/>
      <c r="I799" s="225"/>
      <c r="J799" s="225"/>
      <c r="K799" s="225"/>
      <c r="L799" s="224"/>
      <c r="M799" s="225"/>
      <c r="N799" s="225"/>
      <c r="O799" s="225"/>
      <c r="P799" s="225"/>
      <c r="Q799" s="225"/>
      <c r="R799" s="225"/>
      <c r="S799" s="225"/>
      <c r="T799" s="225"/>
      <c r="U799" s="225"/>
      <c r="V799" s="225"/>
      <c r="W799" s="225"/>
      <c r="X799" s="225"/>
      <c r="Y799" s="225"/>
      <c r="Z799" s="225"/>
    </row>
    <row r="800" spans="1:26" ht="15.75" customHeight="1">
      <c r="A800" s="224"/>
      <c r="B800" s="225"/>
      <c r="C800" s="225"/>
      <c r="D800" s="225"/>
      <c r="E800" s="225"/>
      <c r="F800" s="225"/>
      <c r="G800" s="225"/>
      <c r="H800" s="225"/>
      <c r="I800" s="225"/>
      <c r="J800" s="225"/>
      <c r="K800" s="225"/>
      <c r="L800" s="224"/>
      <c r="M800" s="225"/>
      <c r="N800" s="225"/>
      <c r="O800" s="225"/>
      <c r="P800" s="225"/>
      <c r="Q800" s="225"/>
      <c r="R800" s="225"/>
      <c r="S800" s="225"/>
      <c r="T800" s="225"/>
      <c r="U800" s="225"/>
      <c r="V800" s="225"/>
      <c r="W800" s="225"/>
      <c r="X800" s="225"/>
      <c r="Y800" s="225"/>
      <c r="Z800" s="225"/>
    </row>
    <row r="801" spans="1:26" ht="15.75" customHeight="1">
      <c r="A801" s="224"/>
      <c r="B801" s="225"/>
      <c r="C801" s="225"/>
      <c r="D801" s="225"/>
      <c r="E801" s="225"/>
      <c r="F801" s="225"/>
      <c r="G801" s="225"/>
      <c r="H801" s="225"/>
      <c r="I801" s="225"/>
      <c r="J801" s="225"/>
      <c r="K801" s="225"/>
      <c r="L801" s="224"/>
      <c r="M801" s="225"/>
      <c r="N801" s="225"/>
      <c r="O801" s="225"/>
      <c r="P801" s="225"/>
      <c r="Q801" s="225"/>
      <c r="R801" s="225"/>
      <c r="S801" s="225"/>
      <c r="T801" s="225"/>
      <c r="U801" s="225"/>
      <c r="V801" s="225"/>
      <c r="W801" s="225"/>
      <c r="X801" s="225"/>
      <c r="Y801" s="225"/>
      <c r="Z801" s="225"/>
    </row>
    <row r="802" spans="1:26" ht="15.75" customHeight="1">
      <c r="A802" s="224"/>
      <c r="B802" s="225"/>
      <c r="C802" s="225"/>
      <c r="D802" s="225"/>
      <c r="E802" s="225"/>
      <c r="F802" s="225"/>
      <c r="G802" s="225"/>
      <c r="H802" s="225"/>
      <c r="I802" s="225"/>
      <c r="J802" s="225"/>
      <c r="K802" s="225"/>
      <c r="L802" s="224"/>
      <c r="M802" s="225"/>
      <c r="N802" s="225"/>
      <c r="O802" s="225"/>
      <c r="P802" s="225"/>
      <c r="Q802" s="225"/>
      <c r="R802" s="225"/>
      <c r="S802" s="225"/>
      <c r="T802" s="225"/>
      <c r="U802" s="225"/>
      <c r="V802" s="225"/>
      <c r="W802" s="225"/>
      <c r="X802" s="225"/>
      <c r="Y802" s="225"/>
      <c r="Z802" s="225"/>
    </row>
    <row r="803" spans="1:26" ht="15.75" customHeight="1">
      <c r="A803" s="224"/>
      <c r="B803" s="225"/>
      <c r="C803" s="225"/>
      <c r="D803" s="225"/>
      <c r="E803" s="225"/>
      <c r="F803" s="225"/>
      <c r="G803" s="225"/>
      <c r="H803" s="225"/>
      <c r="I803" s="225"/>
      <c r="J803" s="225"/>
      <c r="K803" s="225"/>
      <c r="L803" s="224"/>
      <c r="M803" s="225"/>
      <c r="N803" s="225"/>
      <c r="O803" s="225"/>
      <c r="P803" s="225"/>
      <c r="Q803" s="225"/>
      <c r="R803" s="225"/>
      <c r="S803" s="225"/>
      <c r="T803" s="225"/>
      <c r="U803" s="225"/>
      <c r="V803" s="225"/>
      <c r="W803" s="225"/>
      <c r="X803" s="225"/>
      <c r="Y803" s="225"/>
      <c r="Z803" s="225"/>
    </row>
    <row r="804" spans="1:26" ht="15.75" customHeight="1">
      <c r="A804" s="224"/>
      <c r="B804" s="225"/>
      <c r="C804" s="225"/>
      <c r="D804" s="225"/>
      <c r="E804" s="225"/>
      <c r="F804" s="225"/>
      <c r="G804" s="225"/>
      <c r="H804" s="225"/>
      <c r="I804" s="225"/>
      <c r="J804" s="225"/>
      <c r="K804" s="225"/>
      <c r="L804" s="224"/>
      <c r="M804" s="225"/>
      <c r="N804" s="225"/>
      <c r="O804" s="225"/>
      <c r="P804" s="225"/>
      <c r="Q804" s="225"/>
      <c r="R804" s="225"/>
      <c r="S804" s="225"/>
      <c r="T804" s="225"/>
      <c r="U804" s="225"/>
      <c r="V804" s="225"/>
      <c r="W804" s="225"/>
      <c r="X804" s="225"/>
      <c r="Y804" s="225"/>
      <c r="Z804" s="225"/>
    </row>
    <row r="805" spans="1:26" ht="15.75" customHeight="1">
      <c r="A805" s="224"/>
      <c r="B805" s="225"/>
      <c r="C805" s="225"/>
      <c r="D805" s="225"/>
      <c r="E805" s="225"/>
      <c r="F805" s="225"/>
      <c r="G805" s="225"/>
      <c r="H805" s="225"/>
      <c r="I805" s="225"/>
      <c r="J805" s="225"/>
      <c r="K805" s="225"/>
      <c r="L805" s="224"/>
      <c r="M805" s="225"/>
      <c r="N805" s="225"/>
      <c r="O805" s="225"/>
      <c r="P805" s="225"/>
      <c r="Q805" s="225"/>
      <c r="R805" s="225"/>
      <c r="S805" s="225"/>
      <c r="T805" s="225"/>
      <c r="U805" s="225"/>
      <c r="V805" s="225"/>
      <c r="W805" s="225"/>
      <c r="X805" s="225"/>
      <c r="Y805" s="225"/>
      <c r="Z805" s="225"/>
    </row>
    <row r="806" spans="1:26" ht="15.75" customHeight="1">
      <c r="A806" s="224"/>
      <c r="B806" s="225"/>
      <c r="C806" s="225"/>
      <c r="D806" s="225"/>
      <c r="E806" s="225"/>
      <c r="F806" s="225"/>
      <c r="G806" s="225"/>
      <c r="H806" s="225"/>
      <c r="I806" s="225"/>
      <c r="J806" s="225"/>
      <c r="K806" s="225"/>
      <c r="L806" s="224"/>
      <c r="M806" s="225"/>
      <c r="N806" s="225"/>
      <c r="O806" s="225"/>
      <c r="P806" s="225"/>
      <c r="Q806" s="225"/>
      <c r="R806" s="225"/>
      <c r="S806" s="225"/>
      <c r="T806" s="225"/>
      <c r="U806" s="225"/>
      <c r="V806" s="225"/>
      <c r="W806" s="225"/>
      <c r="X806" s="225"/>
      <c r="Y806" s="225"/>
      <c r="Z806" s="225"/>
    </row>
    <row r="807" spans="1:26" ht="15.75" customHeight="1">
      <c r="A807" s="224"/>
      <c r="B807" s="225"/>
      <c r="C807" s="225"/>
      <c r="D807" s="225"/>
      <c r="E807" s="225"/>
      <c r="F807" s="225"/>
      <c r="G807" s="225"/>
      <c r="H807" s="225"/>
      <c r="I807" s="225"/>
      <c r="J807" s="225"/>
      <c r="K807" s="225"/>
      <c r="L807" s="224"/>
      <c r="M807" s="225"/>
      <c r="N807" s="225"/>
      <c r="O807" s="225"/>
      <c r="P807" s="225"/>
      <c r="Q807" s="225"/>
      <c r="R807" s="225"/>
      <c r="S807" s="225"/>
      <c r="T807" s="225"/>
      <c r="U807" s="225"/>
      <c r="V807" s="225"/>
      <c r="W807" s="225"/>
      <c r="X807" s="225"/>
      <c r="Y807" s="225"/>
      <c r="Z807" s="225"/>
    </row>
    <row r="808" spans="1:26" ht="15.75" customHeight="1">
      <c r="A808" s="224"/>
      <c r="B808" s="225"/>
      <c r="C808" s="225"/>
      <c r="D808" s="225"/>
      <c r="E808" s="225"/>
      <c r="F808" s="225"/>
      <c r="G808" s="225"/>
      <c r="H808" s="225"/>
      <c r="I808" s="225"/>
      <c r="J808" s="225"/>
      <c r="K808" s="225"/>
      <c r="L808" s="224"/>
      <c r="M808" s="225"/>
      <c r="N808" s="225"/>
      <c r="O808" s="225"/>
      <c r="P808" s="225"/>
      <c r="Q808" s="225"/>
      <c r="R808" s="225"/>
      <c r="S808" s="225"/>
      <c r="T808" s="225"/>
      <c r="U808" s="225"/>
      <c r="V808" s="225"/>
      <c r="W808" s="225"/>
      <c r="X808" s="225"/>
      <c r="Y808" s="225"/>
      <c r="Z808" s="225"/>
    </row>
    <row r="809" spans="1:26" ht="15.75" customHeight="1">
      <c r="A809" s="224"/>
      <c r="B809" s="225"/>
      <c r="C809" s="225"/>
      <c r="D809" s="225"/>
      <c r="E809" s="225"/>
      <c r="F809" s="225"/>
      <c r="G809" s="225"/>
      <c r="H809" s="225"/>
      <c r="I809" s="225"/>
      <c r="J809" s="225"/>
      <c r="K809" s="225"/>
      <c r="L809" s="224"/>
      <c r="M809" s="225"/>
      <c r="N809" s="225"/>
      <c r="O809" s="225"/>
      <c r="P809" s="225"/>
      <c r="Q809" s="225"/>
      <c r="R809" s="225"/>
      <c r="S809" s="225"/>
      <c r="T809" s="225"/>
      <c r="U809" s="225"/>
      <c r="V809" s="225"/>
      <c r="W809" s="225"/>
      <c r="X809" s="225"/>
      <c r="Y809" s="225"/>
      <c r="Z809" s="225"/>
    </row>
    <row r="810" spans="1:26" ht="15.75" customHeight="1">
      <c r="A810" s="224"/>
      <c r="B810" s="225"/>
      <c r="C810" s="225"/>
      <c r="D810" s="225"/>
      <c r="E810" s="225"/>
      <c r="F810" s="225"/>
      <c r="G810" s="225"/>
      <c r="H810" s="225"/>
      <c r="I810" s="225"/>
      <c r="J810" s="225"/>
      <c r="K810" s="225"/>
      <c r="L810" s="224"/>
      <c r="M810" s="225"/>
      <c r="N810" s="225"/>
      <c r="O810" s="225"/>
      <c r="P810" s="225"/>
      <c r="Q810" s="225"/>
      <c r="R810" s="225"/>
      <c r="S810" s="225"/>
      <c r="T810" s="225"/>
      <c r="U810" s="225"/>
      <c r="V810" s="225"/>
      <c r="W810" s="225"/>
      <c r="X810" s="225"/>
      <c r="Y810" s="225"/>
      <c r="Z810" s="225"/>
    </row>
    <row r="811" spans="1:26" ht="15.75" customHeight="1">
      <c r="A811" s="224"/>
      <c r="B811" s="225"/>
      <c r="C811" s="225"/>
      <c r="D811" s="225"/>
      <c r="E811" s="225"/>
      <c r="F811" s="225"/>
      <c r="G811" s="225"/>
      <c r="H811" s="225"/>
      <c r="I811" s="225"/>
      <c r="J811" s="225"/>
      <c r="K811" s="225"/>
      <c r="L811" s="224"/>
      <c r="M811" s="225"/>
      <c r="N811" s="225"/>
      <c r="O811" s="225"/>
      <c r="P811" s="225"/>
      <c r="Q811" s="225"/>
      <c r="R811" s="225"/>
      <c r="S811" s="225"/>
      <c r="T811" s="225"/>
      <c r="U811" s="225"/>
      <c r="V811" s="225"/>
      <c r="W811" s="225"/>
      <c r="X811" s="225"/>
      <c r="Y811" s="225"/>
      <c r="Z811" s="225"/>
    </row>
    <row r="812" spans="1:26" ht="15.75" customHeight="1">
      <c r="A812" s="224"/>
      <c r="B812" s="225"/>
      <c r="C812" s="225"/>
      <c r="D812" s="225"/>
      <c r="E812" s="225"/>
      <c r="F812" s="225"/>
      <c r="G812" s="225"/>
      <c r="H812" s="225"/>
      <c r="I812" s="225"/>
      <c r="J812" s="225"/>
      <c r="K812" s="225"/>
      <c r="L812" s="224"/>
      <c r="M812" s="225"/>
      <c r="N812" s="225"/>
      <c r="O812" s="225"/>
      <c r="P812" s="225"/>
      <c r="Q812" s="225"/>
      <c r="R812" s="225"/>
      <c r="S812" s="225"/>
      <c r="T812" s="225"/>
      <c r="U812" s="225"/>
      <c r="V812" s="225"/>
      <c r="W812" s="225"/>
      <c r="X812" s="225"/>
      <c r="Y812" s="225"/>
      <c r="Z812" s="225"/>
    </row>
    <row r="813" spans="1:26" ht="15.75" customHeight="1">
      <c r="A813" s="224"/>
      <c r="B813" s="225"/>
      <c r="C813" s="225"/>
      <c r="D813" s="225"/>
      <c r="E813" s="225"/>
      <c r="F813" s="225"/>
      <c r="G813" s="225"/>
      <c r="H813" s="225"/>
      <c r="I813" s="225"/>
      <c r="J813" s="225"/>
      <c r="K813" s="225"/>
      <c r="L813" s="224"/>
      <c r="M813" s="225"/>
      <c r="N813" s="225"/>
      <c r="O813" s="225"/>
      <c r="P813" s="225"/>
      <c r="Q813" s="225"/>
      <c r="R813" s="225"/>
      <c r="S813" s="225"/>
      <c r="T813" s="225"/>
      <c r="U813" s="225"/>
      <c r="V813" s="225"/>
      <c r="W813" s="225"/>
      <c r="X813" s="225"/>
      <c r="Y813" s="225"/>
      <c r="Z813" s="225"/>
    </row>
    <row r="814" spans="1:26" ht="15.75" customHeight="1">
      <c r="A814" s="224"/>
      <c r="B814" s="225"/>
      <c r="C814" s="225"/>
      <c r="D814" s="225"/>
      <c r="E814" s="225"/>
      <c r="F814" s="225"/>
      <c r="G814" s="225"/>
      <c r="H814" s="225"/>
      <c r="I814" s="225"/>
      <c r="J814" s="225"/>
      <c r="K814" s="225"/>
      <c r="L814" s="224"/>
      <c r="M814" s="225"/>
      <c r="N814" s="225"/>
      <c r="O814" s="225"/>
      <c r="P814" s="225"/>
      <c r="Q814" s="225"/>
      <c r="R814" s="225"/>
      <c r="S814" s="225"/>
      <c r="T814" s="225"/>
      <c r="U814" s="225"/>
      <c r="V814" s="225"/>
      <c r="W814" s="225"/>
      <c r="X814" s="225"/>
      <c r="Y814" s="225"/>
      <c r="Z814" s="225"/>
    </row>
    <row r="815" spans="1:26" ht="15.75" customHeight="1">
      <c r="A815" s="224"/>
      <c r="B815" s="225"/>
      <c r="C815" s="225"/>
      <c r="D815" s="225"/>
      <c r="E815" s="225"/>
      <c r="F815" s="225"/>
      <c r="G815" s="225"/>
      <c r="H815" s="225"/>
      <c r="I815" s="225"/>
      <c r="J815" s="225"/>
      <c r="K815" s="225"/>
      <c r="L815" s="224"/>
      <c r="M815" s="225"/>
      <c r="N815" s="225"/>
      <c r="O815" s="225"/>
      <c r="P815" s="225"/>
      <c r="Q815" s="225"/>
      <c r="R815" s="225"/>
      <c r="S815" s="225"/>
      <c r="T815" s="225"/>
      <c r="U815" s="225"/>
      <c r="V815" s="225"/>
      <c r="W815" s="225"/>
      <c r="X815" s="225"/>
      <c r="Y815" s="225"/>
      <c r="Z815" s="225"/>
    </row>
    <row r="816" spans="1:26" ht="15.75" customHeight="1">
      <c r="A816" s="224"/>
      <c r="B816" s="225"/>
      <c r="C816" s="225"/>
      <c r="D816" s="225"/>
      <c r="E816" s="225"/>
      <c r="F816" s="225"/>
      <c r="G816" s="225"/>
      <c r="H816" s="225"/>
      <c r="I816" s="225"/>
      <c r="J816" s="225"/>
      <c r="K816" s="225"/>
      <c r="L816" s="224"/>
      <c r="M816" s="225"/>
      <c r="N816" s="225"/>
      <c r="O816" s="225"/>
      <c r="P816" s="225"/>
      <c r="Q816" s="225"/>
      <c r="R816" s="225"/>
      <c r="S816" s="225"/>
      <c r="T816" s="225"/>
      <c r="U816" s="225"/>
      <c r="V816" s="225"/>
      <c r="W816" s="225"/>
      <c r="X816" s="225"/>
      <c r="Y816" s="225"/>
      <c r="Z816" s="225"/>
    </row>
    <row r="817" spans="1:26" ht="15.75" customHeight="1">
      <c r="A817" s="224"/>
      <c r="B817" s="225"/>
      <c r="C817" s="225"/>
      <c r="D817" s="225"/>
      <c r="E817" s="225"/>
      <c r="F817" s="225"/>
      <c r="G817" s="225"/>
      <c r="H817" s="225"/>
      <c r="I817" s="225"/>
      <c r="J817" s="225"/>
      <c r="K817" s="225"/>
      <c r="L817" s="224"/>
      <c r="M817" s="225"/>
      <c r="N817" s="225"/>
      <c r="O817" s="225"/>
      <c r="P817" s="225"/>
      <c r="Q817" s="225"/>
      <c r="R817" s="225"/>
      <c r="S817" s="225"/>
      <c r="T817" s="225"/>
      <c r="U817" s="225"/>
      <c r="V817" s="225"/>
      <c r="W817" s="225"/>
      <c r="X817" s="225"/>
      <c r="Y817" s="225"/>
      <c r="Z817" s="225"/>
    </row>
    <row r="818" spans="1:26" ht="15.75" customHeight="1">
      <c r="A818" s="224"/>
      <c r="B818" s="225"/>
      <c r="C818" s="225"/>
      <c r="D818" s="225"/>
      <c r="E818" s="225"/>
      <c r="F818" s="225"/>
      <c r="G818" s="225"/>
      <c r="H818" s="225"/>
      <c r="I818" s="225"/>
      <c r="J818" s="225"/>
      <c r="K818" s="225"/>
      <c r="L818" s="224"/>
      <c r="M818" s="225"/>
      <c r="N818" s="225"/>
      <c r="O818" s="225"/>
      <c r="P818" s="225"/>
      <c r="Q818" s="225"/>
      <c r="R818" s="225"/>
      <c r="S818" s="225"/>
      <c r="T818" s="225"/>
      <c r="U818" s="225"/>
      <c r="V818" s="225"/>
      <c r="W818" s="225"/>
      <c r="X818" s="225"/>
      <c r="Y818" s="225"/>
      <c r="Z818" s="225"/>
    </row>
    <row r="819" spans="1:26" ht="15.75" customHeight="1">
      <c r="A819" s="224"/>
      <c r="B819" s="225"/>
      <c r="C819" s="225"/>
      <c r="D819" s="225"/>
      <c r="E819" s="225"/>
      <c r="F819" s="225"/>
      <c r="G819" s="225"/>
      <c r="H819" s="225"/>
      <c r="I819" s="225"/>
      <c r="J819" s="225"/>
      <c r="K819" s="225"/>
      <c r="L819" s="224"/>
      <c r="M819" s="225"/>
      <c r="N819" s="225"/>
      <c r="O819" s="225"/>
      <c r="P819" s="225"/>
      <c r="Q819" s="225"/>
      <c r="R819" s="225"/>
      <c r="S819" s="225"/>
      <c r="T819" s="225"/>
      <c r="U819" s="225"/>
      <c r="V819" s="225"/>
      <c r="W819" s="225"/>
      <c r="X819" s="225"/>
      <c r="Y819" s="225"/>
      <c r="Z819" s="225"/>
    </row>
    <row r="820" spans="1:26" ht="15.75" customHeight="1">
      <c r="A820" s="224"/>
      <c r="B820" s="225"/>
      <c r="C820" s="225"/>
      <c r="D820" s="225"/>
      <c r="E820" s="225"/>
      <c r="F820" s="225"/>
      <c r="G820" s="225"/>
      <c r="H820" s="225"/>
      <c r="I820" s="225"/>
      <c r="J820" s="225"/>
      <c r="K820" s="225"/>
      <c r="L820" s="224"/>
      <c r="M820" s="225"/>
      <c r="N820" s="225"/>
      <c r="O820" s="225"/>
      <c r="P820" s="225"/>
      <c r="Q820" s="225"/>
      <c r="R820" s="225"/>
      <c r="S820" s="225"/>
      <c r="T820" s="225"/>
      <c r="U820" s="225"/>
      <c r="V820" s="225"/>
      <c r="W820" s="225"/>
      <c r="X820" s="225"/>
      <c r="Y820" s="225"/>
      <c r="Z820" s="225"/>
    </row>
    <row r="821" spans="1:26" ht="15.75" customHeight="1">
      <c r="A821" s="224"/>
      <c r="B821" s="225"/>
      <c r="C821" s="225"/>
      <c r="D821" s="225"/>
      <c r="E821" s="225"/>
      <c r="F821" s="225"/>
      <c r="G821" s="225"/>
      <c r="H821" s="225"/>
      <c r="I821" s="225"/>
      <c r="J821" s="225"/>
      <c r="K821" s="225"/>
      <c r="L821" s="224"/>
      <c r="M821" s="225"/>
      <c r="N821" s="225"/>
      <c r="O821" s="225"/>
      <c r="P821" s="225"/>
      <c r="Q821" s="225"/>
      <c r="R821" s="225"/>
      <c r="S821" s="225"/>
      <c r="T821" s="225"/>
      <c r="U821" s="225"/>
      <c r="V821" s="225"/>
      <c r="W821" s="225"/>
      <c r="X821" s="225"/>
      <c r="Y821" s="225"/>
      <c r="Z821" s="225"/>
    </row>
    <row r="822" spans="1:26" ht="15.75" customHeight="1">
      <c r="A822" s="224"/>
      <c r="B822" s="225"/>
      <c r="C822" s="225"/>
      <c r="D822" s="225"/>
      <c r="E822" s="225"/>
      <c r="F822" s="225"/>
      <c r="G822" s="225"/>
      <c r="H822" s="225"/>
      <c r="I822" s="225"/>
      <c r="J822" s="225"/>
      <c r="K822" s="225"/>
      <c r="L822" s="224"/>
      <c r="M822" s="225"/>
      <c r="N822" s="225"/>
      <c r="O822" s="225"/>
      <c r="P822" s="225"/>
      <c r="Q822" s="225"/>
      <c r="R822" s="225"/>
      <c r="S822" s="225"/>
      <c r="T822" s="225"/>
      <c r="U822" s="225"/>
      <c r="V822" s="225"/>
      <c r="W822" s="225"/>
      <c r="X822" s="225"/>
      <c r="Y822" s="225"/>
      <c r="Z822" s="225"/>
    </row>
    <row r="823" spans="1:26" ht="15.75" customHeight="1">
      <c r="A823" s="224"/>
      <c r="B823" s="225"/>
      <c r="C823" s="225"/>
      <c r="D823" s="225"/>
      <c r="E823" s="225"/>
      <c r="F823" s="225"/>
      <c r="G823" s="225"/>
      <c r="H823" s="225"/>
      <c r="I823" s="225"/>
      <c r="J823" s="225"/>
      <c r="K823" s="225"/>
      <c r="L823" s="224"/>
      <c r="M823" s="225"/>
      <c r="N823" s="225"/>
      <c r="O823" s="225"/>
      <c r="P823" s="225"/>
      <c r="Q823" s="225"/>
      <c r="R823" s="225"/>
      <c r="S823" s="225"/>
      <c r="T823" s="225"/>
      <c r="U823" s="225"/>
      <c r="V823" s="225"/>
      <c r="W823" s="225"/>
      <c r="X823" s="225"/>
      <c r="Y823" s="225"/>
      <c r="Z823" s="225"/>
    </row>
    <row r="824" spans="1:26" ht="15.75" customHeight="1">
      <c r="A824" s="224"/>
      <c r="B824" s="225"/>
      <c r="C824" s="225"/>
      <c r="D824" s="225"/>
      <c r="E824" s="225"/>
      <c r="F824" s="225"/>
      <c r="G824" s="225"/>
      <c r="H824" s="225"/>
      <c r="I824" s="225"/>
      <c r="J824" s="225"/>
      <c r="K824" s="225"/>
      <c r="L824" s="224"/>
      <c r="M824" s="225"/>
      <c r="N824" s="225"/>
      <c r="O824" s="225"/>
      <c r="P824" s="225"/>
      <c r="Q824" s="225"/>
      <c r="R824" s="225"/>
      <c r="S824" s="225"/>
      <c r="T824" s="225"/>
      <c r="U824" s="225"/>
      <c r="V824" s="225"/>
      <c r="W824" s="225"/>
      <c r="X824" s="225"/>
      <c r="Y824" s="225"/>
      <c r="Z824" s="225"/>
    </row>
    <row r="825" spans="1:26" ht="15.75" customHeight="1">
      <c r="A825" s="224"/>
      <c r="B825" s="225"/>
      <c r="C825" s="225"/>
      <c r="D825" s="225"/>
      <c r="E825" s="225"/>
      <c r="F825" s="225"/>
      <c r="G825" s="225"/>
      <c r="H825" s="225"/>
      <c r="I825" s="225"/>
      <c r="J825" s="225"/>
      <c r="K825" s="225"/>
      <c r="L825" s="224"/>
      <c r="M825" s="225"/>
      <c r="N825" s="225"/>
      <c r="O825" s="225"/>
      <c r="P825" s="225"/>
      <c r="Q825" s="225"/>
      <c r="R825" s="225"/>
      <c r="S825" s="225"/>
      <c r="T825" s="225"/>
      <c r="U825" s="225"/>
      <c r="V825" s="225"/>
      <c r="W825" s="225"/>
      <c r="X825" s="225"/>
      <c r="Y825" s="225"/>
      <c r="Z825" s="225"/>
    </row>
    <row r="826" spans="1:26" ht="15.75" customHeight="1">
      <c r="A826" s="224"/>
      <c r="B826" s="225"/>
      <c r="C826" s="225"/>
      <c r="D826" s="225"/>
      <c r="E826" s="225"/>
      <c r="F826" s="225"/>
      <c r="G826" s="225"/>
      <c r="H826" s="225"/>
      <c r="I826" s="225"/>
      <c r="J826" s="225"/>
      <c r="K826" s="225"/>
      <c r="L826" s="224"/>
      <c r="M826" s="225"/>
      <c r="N826" s="225"/>
      <c r="O826" s="225"/>
      <c r="P826" s="225"/>
      <c r="Q826" s="225"/>
      <c r="R826" s="225"/>
      <c r="S826" s="225"/>
      <c r="T826" s="225"/>
      <c r="U826" s="225"/>
      <c r="V826" s="225"/>
      <c r="W826" s="225"/>
      <c r="X826" s="225"/>
      <c r="Y826" s="225"/>
      <c r="Z826" s="225"/>
    </row>
    <row r="827" spans="1:26" ht="15.75" customHeight="1">
      <c r="A827" s="224"/>
      <c r="B827" s="225"/>
      <c r="C827" s="225"/>
      <c r="D827" s="225"/>
      <c r="E827" s="225"/>
      <c r="F827" s="225"/>
      <c r="G827" s="225"/>
      <c r="H827" s="225"/>
      <c r="I827" s="225"/>
      <c r="J827" s="225"/>
      <c r="K827" s="225"/>
      <c r="L827" s="224"/>
      <c r="M827" s="225"/>
      <c r="N827" s="225"/>
      <c r="O827" s="225"/>
      <c r="P827" s="225"/>
      <c r="Q827" s="225"/>
      <c r="R827" s="225"/>
      <c r="S827" s="225"/>
      <c r="T827" s="225"/>
      <c r="U827" s="225"/>
      <c r="V827" s="225"/>
      <c r="W827" s="225"/>
      <c r="X827" s="225"/>
      <c r="Y827" s="225"/>
      <c r="Z827" s="225"/>
    </row>
    <row r="828" spans="1:26" ht="15.75" customHeight="1">
      <c r="A828" s="224"/>
      <c r="B828" s="225"/>
      <c r="C828" s="225"/>
      <c r="D828" s="225"/>
      <c r="E828" s="225"/>
      <c r="F828" s="225"/>
      <c r="G828" s="225"/>
      <c r="H828" s="225"/>
      <c r="I828" s="225"/>
      <c r="J828" s="225"/>
      <c r="K828" s="225"/>
      <c r="L828" s="224"/>
      <c r="M828" s="225"/>
      <c r="N828" s="225"/>
      <c r="O828" s="225"/>
      <c r="P828" s="225"/>
      <c r="Q828" s="225"/>
      <c r="R828" s="225"/>
      <c r="S828" s="225"/>
      <c r="T828" s="225"/>
      <c r="U828" s="225"/>
      <c r="V828" s="225"/>
      <c r="W828" s="225"/>
      <c r="X828" s="225"/>
      <c r="Y828" s="225"/>
      <c r="Z828" s="225"/>
    </row>
    <row r="829" spans="1:26" ht="15.75" customHeight="1">
      <c r="A829" s="224"/>
      <c r="B829" s="225"/>
      <c r="C829" s="225"/>
      <c r="D829" s="225"/>
      <c r="E829" s="225"/>
      <c r="F829" s="225"/>
      <c r="G829" s="225"/>
      <c r="H829" s="225"/>
      <c r="I829" s="225"/>
      <c r="J829" s="225"/>
      <c r="K829" s="225"/>
      <c r="L829" s="224"/>
      <c r="M829" s="225"/>
      <c r="N829" s="225"/>
      <c r="O829" s="225"/>
      <c r="P829" s="225"/>
      <c r="Q829" s="225"/>
      <c r="R829" s="225"/>
      <c r="S829" s="225"/>
      <c r="T829" s="225"/>
      <c r="U829" s="225"/>
      <c r="V829" s="225"/>
      <c r="W829" s="225"/>
      <c r="X829" s="225"/>
      <c r="Y829" s="225"/>
      <c r="Z829" s="225"/>
    </row>
    <row r="830" spans="1:26" ht="15.75" customHeight="1">
      <c r="A830" s="224"/>
      <c r="B830" s="225"/>
      <c r="C830" s="225"/>
      <c r="D830" s="225"/>
      <c r="E830" s="225"/>
      <c r="F830" s="225"/>
      <c r="G830" s="225"/>
      <c r="H830" s="225"/>
      <c r="I830" s="225"/>
      <c r="J830" s="225"/>
      <c r="K830" s="225"/>
      <c r="L830" s="224"/>
      <c r="M830" s="225"/>
      <c r="N830" s="225"/>
      <c r="O830" s="225"/>
      <c r="P830" s="225"/>
      <c r="Q830" s="225"/>
      <c r="R830" s="225"/>
      <c r="S830" s="225"/>
      <c r="T830" s="225"/>
      <c r="U830" s="225"/>
      <c r="V830" s="225"/>
      <c r="W830" s="225"/>
      <c r="X830" s="225"/>
      <c r="Y830" s="225"/>
      <c r="Z830" s="225"/>
    </row>
    <row r="831" spans="1:26" ht="15.75" customHeight="1">
      <c r="A831" s="224"/>
      <c r="B831" s="225"/>
      <c r="C831" s="225"/>
      <c r="D831" s="225"/>
      <c r="E831" s="225"/>
      <c r="F831" s="225"/>
      <c r="G831" s="225"/>
      <c r="H831" s="225"/>
      <c r="I831" s="225"/>
      <c r="J831" s="225"/>
      <c r="K831" s="225"/>
      <c r="L831" s="224"/>
      <c r="M831" s="225"/>
      <c r="N831" s="225"/>
      <c r="O831" s="225"/>
      <c r="P831" s="225"/>
      <c r="Q831" s="225"/>
      <c r="R831" s="225"/>
      <c r="S831" s="225"/>
      <c r="T831" s="225"/>
      <c r="U831" s="225"/>
      <c r="V831" s="225"/>
      <c r="W831" s="225"/>
      <c r="X831" s="225"/>
      <c r="Y831" s="225"/>
      <c r="Z831" s="225"/>
    </row>
    <row r="832" spans="1:26" ht="15.75" customHeight="1">
      <c r="A832" s="224"/>
      <c r="B832" s="225"/>
      <c r="C832" s="225"/>
      <c r="D832" s="225"/>
      <c r="E832" s="225"/>
      <c r="F832" s="225"/>
      <c r="G832" s="225"/>
      <c r="H832" s="225"/>
      <c r="I832" s="225"/>
      <c r="J832" s="225"/>
      <c r="K832" s="225"/>
      <c r="L832" s="224"/>
      <c r="M832" s="225"/>
      <c r="N832" s="225"/>
      <c r="O832" s="225"/>
      <c r="P832" s="225"/>
      <c r="Q832" s="225"/>
      <c r="R832" s="225"/>
      <c r="S832" s="225"/>
      <c r="T832" s="225"/>
      <c r="U832" s="225"/>
      <c r="V832" s="225"/>
      <c r="W832" s="225"/>
      <c r="X832" s="225"/>
      <c r="Y832" s="225"/>
      <c r="Z832" s="225"/>
    </row>
    <row r="833" spans="1:26" ht="15.75" customHeight="1">
      <c r="A833" s="224"/>
      <c r="B833" s="225"/>
      <c r="C833" s="225"/>
      <c r="D833" s="225"/>
      <c r="E833" s="225"/>
      <c r="F833" s="225"/>
      <c r="G833" s="225"/>
      <c r="H833" s="225"/>
      <c r="I833" s="225"/>
      <c r="J833" s="225"/>
      <c r="K833" s="225"/>
      <c r="L833" s="224"/>
      <c r="M833" s="225"/>
      <c r="N833" s="225"/>
      <c r="O833" s="225"/>
      <c r="P833" s="225"/>
      <c r="Q833" s="225"/>
      <c r="R833" s="225"/>
      <c r="S833" s="225"/>
      <c r="T833" s="225"/>
      <c r="U833" s="225"/>
      <c r="V833" s="225"/>
      <c r="W833" s="225"/>
      <c r="X833" s="225"/>
      <c r="Y833" s="225"/>
      <c r="Z833" s="225"/>
    </row>
    <row r="834" spans="1:26" ht="15.75" customHeight="1">
      <c r="A834" s="224"/>
      <c r="B834" s="225"/>
      <c r="C834" s="225"/>
      <c r="D834" s="225"/>
      <c r="E834" s="225"/>
      <c r="F834" s="225"/>
      <c r="G834" s="225"/>
      <c r="H834" s="225"/>
      <c r="I834" s="225"/>
      <c r="J834" s="225"/>
      <c r="K834" s="225"/>
      <c r="L834" s="224"/>
      <c r="M834" s="225"/>
      <c r="N834" s="225"/>
      <c r="O834" s="225"/>
      <c r="P834" s="225"/>
      <c r="Q834" s="225"/>
      <c r="R834" s="225"/>
      <c r="S834" s="225"/>
      <c r="T834" s="225"/>
      <c r="U834" s="225"/>
      <c r="V834" s="225"/>
      <c r="W834" s="225"/>
      <c r="X834" s="225"/>
      <c r="Y834" s="225"/>
      <c r="Z834" s="225"/>
    </row>
    <row r="835" spans="1:26" ht="15.75" customHeight="1">
      <c r="A835" s="224"/>
      <c r="B835" s="225"/>
      <c r="C835" s="225"/>
      <c r="D835" s="225"/>
      <c r="E835" s="225"/>
      <c r="F835" s="225"/>
      <c r="G835" s="225"/>
      <c r="H835" s="225"/>
      <c r="I835" s="225"/>
      <c r="J835" s="225"/>
      <c r="K835" s="225"/>
      <c r="L835" s="224"/>
      <c r="M835" s="225"/>
      <c r="N835" s="225"/>
      <c r="O835" s="225"/>
      <c r="P835" s="225"/>
      <c r="Q835" s="225"/>
      <c r="R835" s="225"/>
      <c r="S835" s="225"/>
      <c r="T835" s="225"/>
      <c r="U835" s="225"/>
      <c r="V835" s="225"/>
      <c r="W835" s="225"/>
      <c r="X835" s="225"/>
      <c r="Y835" s="225"/>
      <c r="Z835" s="225"/>
    </row>
    <row r="836" spans="1:26" ht="15.75" customHeight="1">
      <c r="A836" s="224"/>
      <c r="B836" s="225"/>
      <c r="C836" s="225"/>
      <c r="D836" s="225"/>
      <c r="E836" s="225"/>
      <c r="F836" s="225"/>
      <c r="G836" s="225"/>
      <c r="H836" s="225"/>
      <c r="I836" s="225"/>
      <c r="J836" s="225"/>
      <c r="K836" s="225"/>
      <c r="L836" s="224"/>
      <c r="M836" s="225"/>
      <c r="N836" s="225"/>
      <c r="O836" s="225"/>
      <c r="P836" s="225"/>
      <c r="Q836" s="225"/>
      <c r="R836" s="225"/>
      <c r="S836" s="225"/>
      <c r="T836" s="225"/>
      <c r="U836" s="225"/>
      <c r="V836" s="225"/>
      <c r="W836" s="225"/>
      <c r="X836" s="225"/>
      <c r="Y836" s="225"/>
      <c r="Z836" s="225"/>
    </row>
    <row r="837" spans="1:26" ht="15.75" customHeight="1">
      <c r="A837" s="224"/>
      <c r="B837" s="225"/>
      <c r="C837" s="225"/>
      <c r="D837" s="225"/>
      <c r="E837" s="225"/>
      <c r="F837" s="225"/>
      <c r="G837" s="225"/>
      <c r="H837" s="225"/>
      <c r="I837" s="225"/>
      <c r="J837" s="225"/>
      <c r="K837" s="225"/>
      <c r="L837" s="224"/>
      <c r="M837" s="225"/>
      <c r="N837" s="225"/>
      <c r="O837" s="225"/>
      <c r="P837" s="225"/>
      <c r="Q837" s="225"/>
      <c r="R837" s="225"/>
      <c r="S837" s="225"/>
      <c r="T837" s="225"/>
      <c r="U837" s="225"/>
      <c r="V837" s="225"/>
      <c r="W837" s="225"/>
      <c r="X837" s="225"/>
      <c r="Y837" s="225"/>
      <c r="Z837" s="225"/>
    </row>
    <row r="838" spans="1:26" ht="15.75" customHeight="1">
      <c r="A838" s="224"/>
      <c r="B838" s="225"/>
      <c r="C838" s="225"/>
      <c r="D838" s="225"/>
      <c r="E838" s="225"/>
      <c r="F838" s="225"/>
      <c r="G838" s="225"/>
      <c r="H838" s="225"/>
      <c r="I838" s="225"/>
      <c r="J838" s="225"/>
      <c r="K838" s="225"/>
      <c r="L838" s="224"/>
      <c r="M838" s="225"/>
      <c r="N838" s="225"/>
      <c r="O838" s="225"/>
      <c r="P838" s="225"/>
      <c r="Q838" s="225"/>
      <c r="R838" s="225"/>
      <c r="S838" s="225"/>
      <c r="T838" s="225"/>
      <c r="U838" s="225"/>
      <c r="V838" s="225"/>
      <c r="W838" s="225"/>
      <c r="X838" s="225"/>
      <c r="Y838" s="225"/>
      <c r="Z838" s="225"/>
    </row>
    <row r="839" spans="1:26" ht="15.75" customHeight="1">
      <c r="A839" s="224"/>
      <c r="B839" s="225"/>
      <c r="C839" s="225"/>
      <c r="D839" s="225"/>
      <c r="E839" s="225"/>
      <c r="F839" s="225"/>
      <c r="G839" s="225"/>
      <c r="H839" s="225"/>
      <c r="I839" s="225"/>
      <c r="J839" s="225"/>
      <c r="K839" s="225"/>
      <c r="L839" s="224"/>
      <c r="M839" s="225"/>
      <c r="N839" s="225"/>
      <c r="O839" s="225"/>
      <c r="P839" s="225"/>
      <c r="Q839" s="225"/>
      <c r="R839" s="225"/>
      <c r="S839" s="225"/>
      <c r="T839" s="225"/>
      <c r="U839" s="225"/>
      <c r="V839" s="225"/>
      <c r="W839" s="225"/>
      <c r="X839" s="225"/>
      <c r="Y839" s="225"/>
      <c r="Z839" s="225"/>
    </row>
    <row r="840" spans="1:26" ht="15.75" customHeight="1">
      <c r="A840" s="224"/>
      <c r="B840" s="225"/>
      <c r="C840" s="225"/>
      <c r="D840" s="225"/>
      <c r="E840" s="225"/>
      <c r="F840" s="225"/>
      <c r="G840" s="225"/>
      <c r="H840" s="225"/>
      <c r="I840" s="225"/>
      <c r="J840" s="225"/>
      <c r="K840" s="225"/>
      <c r="L840" s="224"/>
      <c r="M840" s="225"/>
      <c r="N840" s="225"/>
      <c r="O840" s="225"/>
      <c r="P840" s="225"/>
      <c r="Q840" s="225"/>
      <c r="R840" s="225"/>
      <c r="S840" s="225"/>
      <c r="T840" s="225"/>
      <c r="U840" s="225"/>
      <c r="V840" s="225"/>
      <c r="W840" s="225"/>
      <c r="X840" s="225"/>
      <c r="Y840" s="225"/>
      <c r="Z840" s="225"/>
    </row>
    <row r="841" spans="1:26" ht="15.75" customHeight="1">
      <c r="A841" s="224"/>
      <c r="B841" s="225"/>
      <c r="C841" s="225"/>
      <c r="D841" s="225"/>
      <c r="E841" s="225"/>
      <c r="F841" s="225"/>
      <c r="G841" s="225"/>
      <c r="H841" s="225"/>
      <c r="I841" s="225"/>
      <c r="J841" s="225"/>
      <c r="K841" s="225"/>
      <c r="L841" s="224"/>
      <c r="M841" s="225"/>
      <c r="N841" s="225"/>
      <c r="O841" s="225"/>
      <c r="P841" s="225"/>
      <c r="Q841" s="225"/>
      <c r="R841" s="225"/>
      <c r="S841" s="225"/>
      <c r="T841" s="225"/>
      <c r="U841" s="225"/>
      <c r="V841" s="225"/>
      <c r="W841" s="225"/>
      <c r="X841" s="225"/>
      <c r="Y841" s="225"/>
      <c r="Z841" s="225"/>
    </row>
    <row r="842" spans="1:26" ht="15.75" customHeight="1">
      <c r="A842" s="224"/>
      <c r="B842" s="225"/>
      <c r="C842" s="225"/>
      <c r="D842" s="225"/>
      <c r="E842" s="225"/>
      <c r="F842" s="225"/>
      <c r="G842" s="225"/>
      <c r="H842" s="225"/>
      <c r="I842" s="225"/>
      <c r="J842" s="225"/>
      <c r="K842" s="225"/>
      <c r="L842" s="224"/>
      <c r="M842" s="225"/>
      <c r="N842" s="225"/>
      <c r="O842" s="225"/>
      <c r="P842" s="225"/>
      <c r="Q842" s="225"/>
      <c r="R842" s="225"/>
      <c r="S842" s="225"/>
      <c r="T842" s="225"/>
      <c r="U842" s="225"/>
      <c r="V842" s="225"/>
      <c r="W842" s="225"/>
      <c r="X842" s="225"/>
      <c r="Y842" s="225"/>
      <c r="Z842" s="225"/>
    </row>
    <row r="843" spans="1:26" ht="15.75" customHeight="1">
      <c r="A843" s="224"/>
      <c r="B843" s="225"/>
      <c r="C843" s="225"/>
      <c r="D843" s="225"/>
      <c r="E843" s="225"/>
      <c r="F843" s="225"/>
      <c r="G843" s="225"/>
      <c r="H843" s="225"/>
      <c r="I843" s="225"/>
      <c r="J843" s="225"/>
      <c r="K843" s="225"/>
      <c r="L843" s="224"/>
      <c r="M843" s="225"/>
      <c r="N843" s="225"/>
      <c r="O843" s="225"/>
      <c r="P843" s="225"/>
      <c r="Q843" s="225"/>
      <c r="R843" s="225"/>
      <c r="S843" s="225"/>
      <c r="T843" s="225"/>
      <c r="U843" s="225"/>
      <c r="V843" s="225"/>
      <c r="W843" s="225"/>
      <c r="X843" s="225"/>
      <c r="Y843" s="225"/>
      <c r="Z843" s="225"/>
    </row>
    <row r="844" spans="1:26" ht="15.75" customHeight="1">
      <c r="A844" s="224"/>
      <c r="B844" s="225"/>
      <c r="C844" s="225"/>
      <c r="D844" s="225"/>
      <c r="E844" s="225"/>
      <c r="F844" s="225"/>
      <c r="G844" s="225"/>
      <c r="H844" s="225"/>
      <c r="I844" s="225"/>
      <c r="J844" s="225"/>
      <c r="K844" s="225"/>
      <c r="L844" s="224"/>
      <c r="M844" s="225"/>
      <c r="N844" s="225"/>
      <c r="O844" s="225"/>
      <c r="P844" s="225"/>
      <c r="Q844" s="225"/>
      <c r="R844" s="225"/>
      <c r="S844" s="225"/>
      <c r="T844" s="225"/>
      <c r="U844" s="225"/>
      <c r="V844" s="225"/>
      <c r="W844" s="225"/>
      <c r="X844" s="225"/>
      <c r="Y844" s="225"/>
      <c r="Z844" s="225"/>
    </row>
    <row r="845" spans="1:26" ht="15.75" customHeight="1">
      <c r="A845" s="224"/>
      <c r="B845" s="225"/>
      <c r="C845" s="225"/>
      <c r="D845" s="225"/>
      <c r="E845" s="225"/>
      <c r="F845" s="225"/>
      <c r="G845" s="225"/>
      <c r="H845" s="225"/>
      <c r="I845" s="225"/>
      <c r="J845" s="225"/>
      <c r="K845" s="225"/>
      <c r="L845" s="224"/>
      <c r="M845" s="225"/>
      <c r="N845" s="225"/>
      <c r="O845" s="225"/>
      <c r="P845" s="225"/>
      <c r="Q845" s="225"/>
      <c r="R845" s="225"/>
      <c r="S845" s="225"/>
      <c r="T845" s="225"/>
      <c r="U845" s="225"/>
      <c r="V845" s="225"/>
      <c r="W845" s="225"/>
      <c r="X845" s="225"/>
      <c r="Y845" s="225"/>
      <c r="Z845" s="225"/>
    </row>
    <row r="846" spans="1:26" ht="15.75" customHeight="1">
      <c r="A846" s="224"/>
      <c r="B846" s="225"/>
      <c r="C846" s="225"/>
      <c r="D846" s="225"/>
      <c r="E846" s="225"/>
      <c r="F846" s="225"/>
      <c r="G846" s="225"/>
      <c r="H846" s="225"/>
      <c r="I846" s="225"/>
      <c r="J846" s="225"/>
      <c r="K846" s="225"/>
      <c r="L846" s="224"/>
      <c r="M846" s="225"/>
      <c r="N846" s="225"/>
      <c r="O846" s="225"/>
      <c r="P846" s="225"/>
      <c r="Q846" s="225"/>
      <c r="R846" s="225"/>
      <c r="S846" s="225"/>
      <c r="T846" s="225"/>
      <c r="U846" s="225"/>
      <c r="V846" s="225"/>
      <c r="W846" s="225"/>
      <c r="X846" s="225"/>
      <c r="Y846" s="225"/>
      <c r="Z846" s="225"/>
    </row>
    <row r="847" spans="1:26" ht="15.75" customHeight="1">
      <c r="A847" s="224"/>
      <c r="B847" s="225"/>
      <c r="C847" s="225"/>
      <c r="D847" s="225"/>
      <c r="E847" s="225"/>
      <c r="F847" s="225"/>
      <c r="G847" s="225"/>
      <c r="H847" s="225"/>
      <c r="I847" s="225"/>
      <c r="J847" s="225"/>
      <c r="K847" s="225"/>
      <c r="L847" s="224"/>
      <c r="M847" s="225"/>
      <c r="N847" s="225"/>
      <c r="O847" s="225"/>
      <c r="P847" s="225"/>
      <c r="Q847" s="225"/>
      <c r="R847" s="225"/>
      <c r="S847" s="225"/>
      <c r="T847" s="225"/>
      <c r="U847" s="225"/>
      <c r="V847" s="225"/>
      <c r="W847" s="225"/>
      <c r="X847" s="225"/>
      <c r="Y847" s="225"/>
      <c r="Z847" s="225"/>
    </row>
    <row r="848" spans="1:26" ht="15.75" customHeight="1">
      <c r="A848" s="224"/>
      <c r="B848" s="225"/>
      <c r="C848" s="225"/>
      <c r="D848" s="225"/>
      <c r="E848" s="225"/>
      <c r="F848" s="225"/>
      <c r="G848" s="225"/>
      <c r="H848" s="225"/>
      <c r="I848" s="225"/>
      <c r="J848" s="225"/>
      <c r="K848" s="225"/>
      <c r="L848" s="224"/>
      <c r="M848" s="225"/>
      <c r="N848" s="225"/>
      <c r="O848" s="225"/>
      <c r="P848" s="225"/>
      <c r="Q848" s="225"/>
      <c r="R848" s="225"/>
      <c r="S848" s="225"/>
      <c r="T848" s="225"/>
      <c r="U848" s="225"/>
      <c r="V848" s="225"/>
      <c r="W848" s="225"/>
      <c r="X848" s="225"/>
      <c r="Y848" s="225"/>
      <c r="Z848" s="225"/>
    </row>
    <row r="849" spans="1:26" ht="15.75" customHeight="1">
      <c r="A849" s="224"/>
      <c r="B849" s="225"/>
      <c r="C849" s="225"/>
      <c r="D849" s="225"/>
      <c r="E849" s="225"/>
      <c r="F849" s="225"/>
      <c r="G849" s="225"/>
      <c r="H849" s="225"/>
      <c r="I849" s="225"/>
      <c r="J849" s="225"/>
      <c r="K849" s="225"/>
      <c r="L849" s="224"/>
      <c r="M849" s="225"/>
      <c r="N849" s="225"/>
      <c r="O849" s="225"/>
      <c r="P849" s="225"/>
      <c r="Q849" s="225"/>
      <c r="R849" s="225"/>
      <c r="S849" s="225"/>
      <c r="T849" s="225"/>
      <c r="U849" s="225"/>
      <c r="V849" s="225"/>
      <c r="W849" s="225"/>
      <c r="X849" s="225"/>
      <c r="Y849" s="225"/>
      <c r="Z849" s="225"/>
    </row>
    <row r="850" spans="1:26" ht="15.75" customHeight="1">
      <c r="A850" s="224"/>
      <c r="B850" s="225"/>
      <c r="C850" s="225"/>
      <c r="D850" s="225"/>
      <c r="E850" s="225"/>
      <c r="F850" s="225"/>
      <c r="G850" s="225"/>
      <c r="H850" s="225"/>
      <c r="I850" s="225"/>
      <c r="J850" s="225"/>
      <c r="K850" s="225"/>
      <c r="L850" s="224"/>
      <c r="M850" s="225"/>
      <c r="N850" s="225"/>
      <c r="O850" s="225"/>
      <c r="P850" s="225"/>
      <c r="Q850" s="225"/>
      <c r="R850" s="225"/>
      <c r="S850" s="225"/>
      <c r="T850" s="225"/>
      <c r="U850" s="225"/>
      <c r="V850" s="225"/>
      <c r="W850" s="225"/>
      <c r="X850" s="225"/>
      <c r="Y850" s="225"/>
      <c r="Z850" s="225"/>
    </row>
    <row r="851" spans="1:26" ht="15.75" customHeight="1">
      <c r="A851" s="224"/>
      <c r="B851" s="225"/>
      <c r="C851" s="225"/>
      <c r="D851" s="225"/>
      <c r="E851" s="225"/>
      <c r="F851" s="225"/>
      <c r="G851" s="225"/>
      <c r="H851" s="225"/>
      <c r="I851" s="225"/>
      <c r="J851" s="225"/>
      <c r="K851" s="225"/>
      <c r="L851" s="224"/>
      <c r="M851" s="225"/>
      <c r="N851" s="225"/>
      <c r="O851" s="225"/>
      <c r="P851" s="225"/>
      <c r="Q851" s="225"/>
      <c r="R851" s="225"/>
      <c r="S851" s="225"/>
      <c r="T851" s="225"/>
      <c r="U851" s="225"/>
      <c r="V851" s="225"/>
      <c r="W851" s="225"/>
      <c r="X851" s="225"/>
      <c r="Y851" s="225"/>
      <c r="Z851" s="225"/>
    </row>
    <row r="852" spans="1:26" ht="15.75" customHeight="1">
      <c r="A852" s="224"/>
      <c r="B852" s="225"/>
      <c r="C852" s="225"/>
      <c r="D852" s="225"/>
      <c r="E852" s="225"/>
      <c r="F852" s="225"/>
      <c r="G852" s="225"/>
      <c r="H852" s="225"/>
      <c r="I852" s="225"/>
      <c r="J852" s="225"/>
      <c r="K852" s="225"/>
      <c r="L852" s="224"/>
      <c r="M852" s="225"/>
      <c r="N852" s="225"/>
      <c r="O852" s="225"/>
      <c r="P852" s="225"/>
      <c r="Q852" s="225"/>
      <c r="R852" s="225"/>
      <c r="S852" s="225"/>
      <c r="T852" s="225"/>
      <c r="U852" s="225"/>
      <c r="V852" s="225"/>
      <c r="W852" s="225"/>
      <c r="X852" s="225"/>
      <c r="Y852" s="225"/>
      <c r="Z852" s="225"/>
    </row>
    <row r="853" spans="1:26" ht="15.75" customHeight="1">
      <c r="A853" s="224"/>
      <c r="B853" s="225"/>
      <c r="C853" s="225"/>
      <c r="D853" s="225"/>
      <c r="E853" s="225"/>
      <c r="F853" s="225"/>
      <c r="G853" s="225"/>
      <c r="H853" s="225"/>
      <c r="I853" s="225"/>
      <c r="J853" s="225"/>
      <c r="K853" s="225"/>
      <c r="L853" s="224"/>
      <c r="M853" s="225"/>
      <c r="N853" s="225"/>
      <c r="O853" s="225"/>
      <c r="P853" s="225"/>
      <c r="Q853" s="225"/>
      <c r="R853" s="225"/>
      <c r="S853" s="225"/>
      <c r="T853" s="225"/>
      <c r="U853" s="225"/>
      <c r="V853" s="225"/>
      <c r="W853" s="225"/>
      <c r="X853" s="225"/>
      <c r="Y853" s="225"/>
      <c r="Z853" s="225"/>
    </row>
    <row r="854" spans="1:26" ht="15.75" customHeight="1">
      <c r="A854" s="224"/>
      <c r="B854" s="225"/>
      <c r="C854" s="225"/>
      <c r="D854" s="225"/>
      <c r="E854" s="225"/>
      <c r="F854" s="225"/>
      <c r="G854" s="225"/>
      <c r="H854" s="225"/>
      <c r="I854" s="225"/>
      <c r="J854" s="225"/>
      <c r="K854" s="225"/>
      <c r="L854" s="224"/>
      <c r="M854" s="225"/>
      <c r="N854" s="225"/>
      <c r="O854" s="225"/>
      <c r="P854" s="225"/>
      <c r="Q854" s="225"/>
      <c r="R854" s="225"/>
      <c r="S854" s="225"/>
      <c r="T854" s="225"/>
      <c r="U854" s="225"/>
      <c r="V854" s="225"/>
      <c r="W854" s="225"/>
      <c r="X854" s="225"/>
      <c r="Y854" s="225"/>
      <c r="Z854" s="225"/>
    </row>
    <row r="855" spans="1:26" ht="15.75" customHeight="1">
      <c r="A855" s="224"/>
      <c r="B855" s="225"/>
      <c r="C855" s="225"/>
      <c r="D855" s="225"/>
      <c r="E855" s="225"/>
      <c r="F855" s="225"/>
      <c r="G855" s="225"/>
      <c r="H855" s="225"/>
      <c r="I855" s="225"/>
      <c r="J855" s="225"/>
      <c r="K855" s="225"/>
      <c r="L855" s="224"/>
      <c r="M855" s="225"/>
      <c r="N855" s="225"/>
      <c r="O855" s="225"/>
      <c r="P855" s="225"/>
      <c r="Q855" s="225"/>
      <c r="R855" s="225"/>
      <c r="S855" s="225"/>
      <c r="T855" s="225"/>
      <c r="U855" s="225"/>
      <c r="V855" s="225"/>
      <c r="W855" s="225"/>
      <c r="X855" s="225"/>
      <c r="Y855" s="225"/>
      <c r="Z855" s="225"/>
    </row>
    <row r="856" spans="1:26" ht="15.75" customHeight="1">
      <c r="A856" s="224"/>
      <c r="B856" s="225"/>
      <c r="C856" s="225"/>
      <c r="D856" s="225"/>
      <c r="E856" s="225"/>
      <c r="F856" s="225"/>
      <c r="G856" s="225"/>
      <c r="H856" s="225"/>
      <c r="I856" s="225"/>
      <c r="J856" s="225"/>
      <c r="K856" s="225"/>
      <c r="L856" s="224"/>
      <c r="M856" s="225"/>
      <c r="N856" s="225"/>
      <c r="O856" s="225"/>
      <c r="P856" s="225"/>
      <c r="Q856" s="225"/>
      <c r="R856" s="225"/>
      <c r="S856" s="225"/>
      <c r="T856" s="225"/>
      <c r="U856" s="225"/>
      <c r="V856" s="225"/>
      <c r="W856" s="225"/>
      <c r="X856" s="225"/>
      <c r="Y856" s="225"/>
      <c r="Z856" s="225"/>
    </row>
    <row r="857" spans="1:26" ht="15.75" customHeight="1">
      <c r="A857" s="224"/>
      <c r="B857" s="225"/>
      <c r="C857" s="225"/>
      <c r="D857" s="225"/>
      <c r="E857" s="225"/>
      <c r="F857" s="225"/>
      <c r="G857" s="225"/>
      <c r="H857" s="225"/>
      <c r="I857" s="225"/>
      <c r="J857" s="225"/>
      <c r="K857" s="225"/>
      <c r="L857" s="224"/>
      <c r="M857" s="225"/>
      <c r="N857" s="225"/>
      <c r="O857" s="225"/>
      <c r="P857" s="225"/>
      <c r="Q857" s="225"/>
      <c r="R857" s="225"/>
      <c r="S857" s="225"/>
      <c r="T857" s="225"/>
      <c r="U857" s="225"/>
      <c r="V857" s="225"/>
      <c r="W857" s="225"/>
      <c r="X857" s="225"/>
      <c r="Y857" s="225"/>
      <c r="Z857" s="225"/>
    </row>
    <row r="858" spans="1:26" ht="15.75" customHeight="1">
      <c r="A858" s="224"/>
      <c r="B858" s="225"/>
      <c r="C858" s="225"/>
      <c r="D858" s="225"/>
      <c r="E858" s="225"/>
      <c r="F858" s="225"/>
      <c r="G858" s="225"/>
      <c r="H858" s="225"/>
      <c r="I858" s="225"/>
      <c r="J858" s="225"/>
      <c r="K858" s="225"/>
      <c r="L858" s="224"/>
      <c r="M858" s="225"/>
      <c r="N858" s="225"/>
      <c r="O858" s="225"/>
      <c r="P858" s="225"/>
      <c r="Q858" s="225"/>
      <c r="R858" s="225"/>
      <c r="S858" s="225"/>
      <c r="T858" s="225"/>
      <c r="U858" s="225"/>
      <c r="V858" s="225"/>
      <c r="W858" s="225"/>
      <c r="X858" s="225"/>
      <c r="Y858" s="225"/>
      <c r="Z858" s="225"/>
    </row>
    <row r="859" spans="1:26" ht="15.75" customHeight="1">
      <c r="A859" s="224"/>
      <c r="B859" s="225"/>
      <c r="C859" s="225"/>
      <c r="D859" s="225"/>
      <c r="E859" s="225"/>
      <c r="F859" s="225"/>
      <c r="G859" s="225"/>
      <c r="H859" s="225"/>
      <c r="I859" s="225"/>
      <c r="J859" s="225"/>
      <c r="K859" s="225"/>
      <c r="L859" s="224"/>
      <c r="M859" s="225"/>
      <c r="N859" s="225"/>
      <c r="O859" s="225"/>
      <c r="P859" s="225"/>
      <c r="Q859" s="225"/>
      <c r="R859" s="225"/>
      <c r="S859" s="225"/>
      <c r="T859" s="225"/>
      <c r="U859" s="225"/>
      <c r="V859" s="225"/>
      <c r="W859" s="225"/>
      <c r="X859" s="225"/>
      <c r="Y859" s="225"/>
      <c r="Z859" s="225"/>
    </row>
    <row r="860" spans="1:26" ht="15.75" customHeight="1">
      <c r="A860" s="224"/>
      <c r="B860" s="225"/>
      <c r="C860" s="225"/>
      <c r="D860" s="225"/>
      <c r="E860" s="225"/>
      <c r="F860" s="225"/>
      <c r="G860" s="225"/>
      <c r="H860" s="225"/>
      <c r="I860" s="225"/>
      <c r="J860" s="225"/>
      <c r="K860" s="225"/>
      <c r="L860" s="224"/>
      <c r="M860" s="225"/>
      <c r="N860" s="225"/>
      <c r="O860" s="225"/>
      <c r="P860" s="225"/>
      <c r="Q860" s="225"/>
      <c r="R860" s="225"/>
      <c r="S860" s="225"/>
      <c r="T860" s="225"/>
      <c r="U860" s="225"/>
      <c r="V860" s="225"/>
      <c r="W860" s="225"/>
      <c r="X860" s="225"/>
      <c r="Y860" s="225"/>
      <c r="Z860" s="225"/>
    </row>
    <row r="861" spans="1:26" ht="15.75" customHeight="1">
      <c r="A861" s="224"/>
      <c r="B861" s="225"/>
      <c r="C861" s="225"/>
      <c r="D861" s="225"/>
      <c r="E861" s="225"/>
      <c r="F861" s="225"/>
      <c r="G861" s="225"/>
      <c r="H861" s="225"/>
      <c r="I861" s="225"/>
      <c r="J861" s="225"/>
      <c r="K861" s="225"/>
      <c r="L861" s="224"/>
      <c r="M861" s="225"/>
      <c r="N861" s="225"/>
      <c r="O861" s="225"/>
      <c r="P861" s="225"/>
      <c r="Q861" s="225"/>
      <c r="R861" s="225"/>
      <c r="S861" s="225"/>
      <c r="T861" s="225"/>
      <c r="U861" s="225"/>
      <c r="V861" s="225"/>
      <c r="W861" s="225"/>
      <c r="X861" s="225"/>
      <c r="Y861" s="225"/>
      <c r="Z861" s="225"/>
    </row>
    <row r="862" spans="1:26" ht="15.75" customHeight="1">
      <c r="A862" s="224"/>
      <c r="B862" s="225"/>
      <c r="C862" s="225"/>
      <c r="D862" s="225"/>
      <c r="E862" s="225"/>
      <c r="F862" s="225"/>
      <c r="G862" s="225"/>
      <c r="H862" s="225"/>
      <c r="I862" s="225"/>
      <c r="J862" s="225"/>
      <c r="K862" s="225"/>
      <c r="L862" s="224"/>
      <c r="M862" s="225"/>
      <c r="N862" s="225"/>
      <c r="O862" s="225"/>
      <c r="P862" s="225"/>
      <c r="Q862" s="225"/>
      <c r="R862" s="225"/>
      <c r="S862" s="225"/>
      <c r="T862" s="225"/>
      <c r="U862" s="225"/>
      <c r="V862" s="225"/>
      <c r="W862" s="225"/>
      <c r="X862" s="225"/>
      <c r="Y862" s="225"/>
      <c r="Z862" s="225"/>
    </row>
    <row r="863" spans="1:26" ht="15.75" customHeight="1">
      <c r="A863" s="224"/>
      <c r="B863" s="225"/>
      <c r="C863" s="225"/>
      <c r="D863" s="225"/>
      <c r="E863" s="225"/>
      <c r="F863" s="225"/>
      <c r="G863" s="225"/>
      <c r="H863" s="225"/>
      <c r="I863" s="225"/>
      <c r="J863" s="225"/>
      <c r="K863" s="225"/>
      <c r="L863" s="224"/>
      <c r="M863" s="225"/>
      <c r="N863" s="225"/>
      <c r="O863" s="225"/>
      <c r="P863" s="225"/>
      <c r="Q863" s="225"/>
      <c r="R863" s="225"/>
      <c r="S863" s="225"/>
      <c r="T863" s="225"/>
      <c r="U863" s="225"/>
      <c r="V863" s="225"/>
      <c r="W863" s="225"/>
      <c r="X863" s="225"/>
      <c r="Y863" s="225"/>
      <c r="Z863" s="225"/>
    </row>
    <row r="864" spans="1:26" ht="15.75" customHeight="1">
      <c r="A864" s="224"/>
      <c r="B864" s="225"/>
      <c r="C864" s="225"/>
      <c r="D864" s="225"/>
      <c r="E864" s="225"/>
      <c r="F864" s="225"/>
      <c r="G864" s="225"/>
      <c r="H864" s="225"/>
      <c r="I864" s="225"/>
      <c r="J864" s="225"/>
      <c r="K864" s="225"/>
      <c r="L864" s="224"/>
      <c r="M864" s="225"/>
      <c r="N864" s="225"/>
      <c r="O864" s="225"/>
      <c r="P864" s="225"/>
      <c r="Q864" s="225"/>
      <c r="R864" s="225"/>
      <c r="S864" s="225"/>
      <c r="T864" s="225"/>
      <c r="U864" s="225"/>
      <c r="V864" s="225"/>
      <c r="W864" s="225"/>
      <c r="X864" s="225"/>
      <c r="Y864" s="225"/>
      <c r="Z864" s="225"/>
    </row>
    <row r="865" spans="1:26" ht="15.75" customHeight="1">
      <c r="A865" s="224"/>
      <c r="B865" s="225"/>
      <c r="C865" s="225"/>
      <c r="D865" s="225"/>
      <c r="E865" s="225"/>
      <c r="F865" s="225"/>
      <c r="G865" s="225"/>
      <c r="H865" s="225"/>
      <c r="I865" s="225"/>
      <c r="J865" s="225"/>
      <c r="K865" s="225"/>
      <c r="L865" s="224"/>
      <c r="M865" s="225"/>
      <c r="N865" s="225"/>
      <c r="O865" s="225"/>
      <c r="P865" s="225"/>
      <c r="Q865" s="225"/>
      <c r="R865" s="225"/>
      <c r="S865" s="225"/>
      <c r="T865" s="225"/>
      <c r="U865" s="225"/>
      <c r="V865" s="225"/>
      <c r="W865" s="225"/>
      <c r="X865" s="225"/>
      <c r="Y865" s="225"/>
      <c r="Z865" s="225"/>
    </row>
    <row r="866" spans="1:26" ht="15.75" customHeight="1">
      <c r="A866" s="224"/>
      <c r="B866" s="225"/>
      <c r="C866" s="225"/>
      <c r="D866" s="225"/>
      <c r="E866" s="225"/>
      <c r="F866" s="225"/>
      <c r="G866" s="225"/>
      <c r="H866" s="225"/>
      <c r="I866" s="225"/>
      <c r="J866" s="225"/>
      <c r="K866" s="225"/>
      <c r="L866" s="224"/>
      <c r="M866" s="225"/>
      <c r="N866" s="225"/>
      <c r="O866" s="225"/>
      <c r="P866" s="225"/>
      <c r="Q866" s="225"/>
      <c r="R866" s="225"/>
      <c r="S866" s="225"/>
      <c r="T866" s="225"/>
      <c r="U866" s="225"/>
      <c r="V866" s="225"/>
      <c r="W866" s="225"/>
      <c r="X866" s="225"/>
      <c r="Y866" s="225"/>
      <c r="Z866" s="225"/>
    </row>
    <row r="867" spans="1:26" ht="15.75" customHeight="1">
      <c r="A867" s="224"/>
      <c r="B867" s="225"/>
      <c r="C867" s="225"/>
      <c r="D867" s="225"/>
      <c r="E867" s="225"/>
      <c r="F867" s="225"/>
      <c r="G867" s="225"/>
      <c r="H867" s="225"/>
      <c r="I867" s="225"/>
      <c r="J867" s="225"/>
      <c r="K867" s="225"/>
      <c r="L867" s="224"/>
      <c r="M867" s="225"/>
      <c r="N867" s="225"/>
      <c r="O867" s="225"/>
      <c r="P867" s="225"/>
      <c r="Q867" s="225"/>
      <c r="R867" s="225"/>
      <c r="S867" s="225"/>
      <c r="T867" s="225"/>
      <c r="U867" s="225"/>
      <c r="V867" s="225"/>
      <c r="W867" s="225"/>
      <c r="X867" s="225"/>
      <c r="Y867" s="225"/>
      <c r="Z867" s="225"/>
    </row>
    <row r="868" spans="1:26" ht="15.75" customHeight="1">
      <c r="A868" s="224"/>
      <c r="B868" s="225"/>
      <c r="C868" s="225"/>
      <c r="D868" s="225"/>
      <c r="E868" s="225"/>
      <c r="F868" s="225"/>
      <c r="G868" s="225"/>
      <c r="H868" s="225"/>
      <c r="I868" s="225"/>
      <c r="J868" s="225"/>
      <c r="K868" s="225"/>
      <c r="L868" s="224"/>
      <c r="M868" s="225"/>
      <c r="N868" s="225"/>
      <c r="O868" s="225"/>
      <c r="P868" s="225"/>
      <c r="Q868" s="225"/>
      <c r="R868" s="225"/>
      <c r="S868" s="225"/>
      <c r="T868" s="225"/>
      <c r="U868" s="225"/>
      <c r="V868" s="225"/>
      <c r="W868" s="225"/>
      <c r="X868" s="225"/>
      <c r="Y868" s="225"/>
      <c r="Z868" s="225"/>
    </row>
    <row r="869" spans="1:26" ht="15.75" customHeight="1">
      <c r="A869" s="224"/>
      <c r="B869" s="225"/>
      <c r="C869" s="225"/>
      <c r="D869" s="225"/>
      <c r="E869" s="225"/>
      <c r="F869" s="225"/>
      <c r="G869" s="225"/>
      <c r="H869" s="225"/>
      <c r="I869" s="225"/>
      <c r="J869" s="225"/>
      <c r="K869" s="225"/>
      <c r="L869" s="224"/>
      <c r="M869" s="225"/>
      <c r="N869" s="225"/>
      <c r="O869" s="225"/>
      <c r="P869" s="225"/>
      <c r="Q869" s="225"/>
      <c r="R869" s="225"/>
      <c r="S869" s="225"/>
      <c r="T869" s="225"/>
      <c r="U869" s="225"/>
      <c r="V869" s="225"/>
      <c r="W869" s="225"/>
      <c r="X869" s="225"/>
      <c r="Y869" s="225"/>
      <c r="Z869" s="225"/>
    </row>
    <row r="870" spans="1:26" ht="15.75" customHeight="1">
      <c r="A870" s="224"/>
      <c r="B870" s="225"/>
      <c r="C870" s="225"/>
      <c r="D870" s="225"/>
      <c r="E870" s="225"/>
      <c r="F870" s="225"/>
      <c r="G870" s="225"/>
      <c r="H870" s="225"/>
      <c r="I870" s="225"/>
      <c r="J870" s="225"/>
      <c r="K870" s="225"/>
      <c r="L870" s="224"/>
      <c r="M870" s="225"/>
      <c r="N870" s="225"/>
      <c r="O870" s="225"/>
      <c r="P870" s="225"/>
      <c r="Q870" s="225"/>
      <c r="R870" s="225"/>
      <c r="S870" s="225"/>
      <c r="T870" s="225"/>
      <c r="U870" s="225"/>
      <c r="V870" s="225"/>
      <c r="W870" s="225"/>
      <c r="X870" s="225"/>
      <c r="Y870" s="225"/>
      <c r="Z870" s="225"/>
    </row>
    <row r="871" spans="1:26" ht="15.75" customHeight="1">
      <c r="A871" s="224"/>
      <c r="B871" s="225"/>
      <c r="C871" s="225"/>
      <c r="D871" s="225"/>
      <c r="E871" s="225"/>
      <c r="F871" s="225"/>
      <c r="G871" s="225"/>
      <c r="H871" s="225"/>
      <c r="I871" s="225"/>
      <c r="J871" s="225"/>
      <c r="K871" s="225"/>
      <c r="L871" s="224"/>
      <c r="M871" s="225"/>
      <c r="N871" s="225"/>
      <c r="O871" s="225"/>
      <c r="P871" s="225"/>
      <c r="Q871" s="225"/>
      <c r="R871" s="225"/>
      <c r="S871" s="225"/>
      <c r="T871" s="225"/>
      <c r="U871" s="225"/>
      <c r="V871" s="225"/>
      <c r="W871" s="225"/>
      <c r="X871" s="225"/>
      <c r="Y871" s="225"/>
      <c r="Z871" s="225"/>
    </row>
    <row r="872" spans="1:26" ht="15.75" customHeight="1">
      <c r="A872" s="224"/>
      <c r="B872" s="225"/>
      <c r="C872" s="225"/>
      <c r="D872" s="225"/>
      <c r="E872" s="225"/>
      <c r="F872" s="225"/>
      <c r="G872" s="225"/>
      <c r="H872" s="225"/>
      <c r="I872" s="225"/>
      <c r="J872" s="225"/>
      <c r="K872" s="225"/>
      <c r="L872" s="224"/>
      <c r="M872" s="225"/>
      <c r="N872" s="225"/>
      <c r="O872" s="225"/>
      <c r="P872" s="225"/>
      <c r="Q872" s="225"/>
      <c r="R872" s="225"/>
      <c r="S872" s="225"/>
      <c r="T872" s="225"/>
      <c r="U872" s="225"/>
      <c r="V872" s="225"/>
      <c r="W872" s="225"/>
      <c r="X872" s="225"/>
      <c r="Y872" s="225"/>
      <c r="Z872" s="225"/>
    </row>
    <row r="873" spans="1:26" ht="15.75" customHeight="1">
      <c r="A873" s="224"/>
      <c r="B873" s="225"/>
      <c r="C873" s="225"/>
      <c r="D873" s="225"/>
      <c r="E873" s="225"/>
      <c r="F873" s="225"/>
      <c r="G873" s="225"/>
      <c r="H873" s="225"/>
      <c r="I873" s="225"/>
      <c r="J873" s="225"/>
      <c r="K873" s="225"/>
      <c r="L873" s="224"/>
      <c r="M873" s="225"/>
      <c r="N873" s="225"/>
      <c r="O873" s="225"/>
      <c r="P873" s="225"/>
      <c r="Q873" s="225"/>
      <c r="R873" s="225"/>
      <c r="S873" s="225"/>
      <c r="T873" s="225"/>
      <c r="U873" s="225"/>
      <c r="V873" s="225"/>
      <c r="W873" s="225"/>
      <c r="X873" s="225"/>
      <c r="Y873" s="225"/>
      <c r="Z873" s="225"/>
    </row>
    <row r="874" spans="1:26" ht="15.75" customHeight="1">
      <c r="A874" s="224"/>
      <c r="B874" s="225"/>
      <c r="C874" s="225"/>
      <c r="D874" s="225"/>
      <c r="E874" s="225"/>
      <c r="F874" s="225"/>
      <c r="G874" s="225"/>
      <c r="H874" s="225"/>
      <c r="I874" s="225"/>
      <c r="J874" s="225"/>
      <c r="K874" s="225"/>
      <c r="L874" s="224"/>
      <c r="M874" s="225"/>
      <c r="N874" s="225"/>
      <c r="O874" s="225"/>
      <c r="P874" s="225"/>
      <c r="Q874" s="225"/>
      <c r="R874" s="225"/>
      <c r="S874" s="225"/>
      <c r="T874" s="225"/>
      <c r="U874" s="225"/>
      <c r="V874" s="225"/>
      <c r="W874" s="225"/>
      <c r="X874" s="225"/>
      <c r="Y874" s="225"/>
      <c r="Z874" s="225"/>
    </row>
    <row r="875" spans="1:26" ht="15.75" customHeight="1">
      <c r="A875" s="224"/>
      <c r="B875" s="225"/>
      <c r="C875" s="225"/>
      <c r="D875" s="225"/>
      <c r="E875" s="225"/>
      <c r="F875" s="225"/>
      <c r="G875" s="225"/>
      <c r="H875" s="225"/>
      <c r="I875" s="225"/>
      <c r="J875" s="225"/>
      <c r="K875" s="225"/>
      <c r="L875" s="224"/>
      <c r="M875" s="225"/>
      <c r="N875" s="225"/>
      <c r="O875" s="225"/>
      <c r="P875" s="225"/>
      <c r="Q875" s="225"/>
      <c r="R875" s="225"/>
      <c r="S875" s="225"/>
      <c r="T875" s="225"/>
      <c r="U875" s="225"/>
      <c r="V875" s="225"/>
      <c r="W875" s="225"/>
      <c r="X875" s="225"/>
      <c r="Y875" s="225"/>
      <c r="Z875" s="225"/>
    </row>
    <row r="876" spans="1:26" ht="15.75" customHeight="1">
      <c r="A876" s="224"/>
      <c r="B876" s="225"/>
      <c r="C876" s="225"/>
      <c r="D876" s="225"/>
      <c r="E876" s="225"/>
      <c r="F876" s="225"/>
      <c r="G876" s="225"/>
      <c r="H876" s="225"/>
      <c r="I876" s="225"/>
      <c r="J876" s="225"/>
      <c r="K876" s="225"/>
      <c r="L876" s="224"/>
      <c r="M876" s="225"/>
      <c r="N876" s="225"/>
      <c r="O876" s="225"/>
      <c r="P876" s="225"/>
      <c r="Q876" s="225"/>
      <c r="R876" s="225"/>
      <c r="S876" s="225"/>
      <c r="T876" s="225"/>
      <c r="U876" s="225"/>
      <c r="V876" s="225"/>
      <c r="W876" s="225"/>
      <c r="X876" s="225"/>
      <c r="Y876" s="225"/>
      <c r="Z876" s="225"/>
    </row>
    <row r="877" spans="1:26" ht="15.75" customHeight="1">
      <c r="A877" s="224"/>
      <c r="B877" s="225"/>
      <c r="C877" s="225"/>
      <c r="D877" s="225"/>
      <c r="E877" s="225"/>
      <c r="F877" s="225"/>
      <c r="G877" s="225"/>
      <c r="H877" s="225"/>
      <c r="I877" s="225"/>
      <c r="J877" s="225"/>
      <c r="K877" s="225"/>
      <c r="L877" s="224"/>
      <c r="M877" s="225"/>
      <c r="N877" s="225"/>
      <c r="O877" s="225"/>
      <c r="P877" s="225"/>
      <c r="Q877" s="225"/>
      <c r="R877" s="225"/>
      <c r="S877" s="225"/>
      <c r="T877" s="225"/>
      <c r="U877" s="225"/>
      <c r="V877" s="225"/>
      <c r="W877" s="225"/>
      <c r="X877" s="225"/>
      <c r="Y877" s="225"/>
      <c r="Z877" s="225"/>
    </row>
    <row r="878" spans="1:26" ht="15.75" customHeight="1">
      <c r="A878" s="224"/>
      <c r="B878" s="225"/>
      <c r="C878" s="225"/>
      <c r="D878" s="225"/>
      <c r="E878" s="225"/>
      <c r="F878" s="225"/>
      <c r="G878" s="225"/>
      <c r="H878" s="225"/>
      <c r="I878" s="225"/>
      <c r="J878" s="225"/>
      <c r="K878" s="225"/>
      <c r="L878" s="224"/>
      <c r="M878" s="225"/>
      <c r="N878" s="225"/>
      <c r="O878" s="225"/>
      <c r="P878" s="225"/>
      <c r="Q878" s="225"/>
      <c r="R878" s="225"/>
      <c r="S878" s="225"/>
      <c r="T878" s="225"/>
      <c r="U878" s="225"/>
      <c r="V878" s="225"/>
      <c r="W878" s="225"/>
      <c r="X878" s="225"/>
      <c r="Y878" s="225"/>
      <c r="Z878" s="225"/>
    </row>
    <row r="879" spans="1:26" ht="15.75" customHeight="1">
      <c r="A879" s="224"/>
      <c r="B879" s="225"/>
      <c r="C879" s="225"/>
      <c r="D879" s="225"/>
      <c r="E879" s="225"/>
      <c r="F879" s="225"/>
      <c r="G879" s="225"/>
      <c r="H879" s="225"/>
      <c r="I879" s="225"/>
      <c r="J879" s="225"/>
      <c r="K879" s="225"/>
      <c r="L879" s="224"/>
      <c r="M879" s="225"/>
      <c r="N879" s="225"/>
      <c r="O879" s="225"/>
      <c r="P879" s="225"/>
      <c r="Q879" s="225"/>
      <c r="R879" s="225"/>
      <c r="S879" s="225"/>
      <c r="T879" s="225"/>
      <c r="U879" s="225"/>
      <c r="V879" s="225"/>
      <c r="W879" s="225"/>
      <c r="X879" s="225"/>
      <c r="Y879" s="225"/>
      <c r="Z879" s="225"/>
    </row>
    <row r="880" spans="1:26" ht="15.75" customHeight="1">
      <c r="A880" s="224"/>
      <c r="B880" s="225"/>
      <c r="C880" s="225"/>
      <c r="D880" s="225"/>
      <c r="E880" s="225"/>
      <c r="F880" s="225"/>
      <c r="G880" s="225"/>
      <c r="H880" s="225"/>
      <c r="I880" s="225"/>
      <c r="J880" s="225"/>
      <c r="K880" s="225"/>
      <c r="L880" s="224"/>
      <c r="M880" s="225"/>
      <c r="N880" s="225"/>
      <c r="O880" s="225"/>
      <c r="P880" s="225"/>
      <c r="Q880" s="225"/>
      <c r="R880" s="225"/>
      <c r="S880" s="225"/>
      <c r="T880" s="225"/>
      <c r="U880" s="225"/>
      <c r="V880" s="225"/>
      <c r="W880" s="225"/>
      <c r="X880" s="225"/>
      <c r="Y880" s="225"/>
      <c r="Z880" s="225"/>
    </row>
    <row r="881" spans="1:26" ht="15.75" customHeight="1">
      <c r="A881" s="224"/>
      <c r="B881" s="225"/>
      <c r="C881" s="225"/>
      <c r="D881" s="225"/>
      <c r="E881" s="225"/>
      <c r="F881" s="225"/>
      <c r="G881" s="225"/>
      <c r="H881" s="225"/>
      <c r="I881" s="225"/>
      <c r="J881" s="225"/>
      <c r="K881" s="225"/>
      <c r="L881" s="224"/>
      <c r="M881" s="225"/>
      <c r="N881" s="225"/>
      <c r="O881" s="225"/>
      <c r="P881" s="225"/>
      <c r="Q881" s="225"/>
      <c r="R881" s="225"/>
      <c r="S881" s="225"/>
      <c r="T881" s="225"/>
      <c r="U881" s="225"/>
      <c r="V881" s="225"/>
      <c r="W881" s="225"/>
      <c r="X881" s="225"/>
      <c r="Y881" s="225"/>
      <c r="Z881" s="225"/>
    </row>
    <row r="882" spans="1:26" ht="15.75" customHeight="1">
      <c r="A882" s="224"/>
      <c r="B882" s="225"/>
      <c r="C882" s="225"/>
      <c r="D882" s="225"/>
      <c r="E882" s="225"/>
      <c r="F882" s="225"/>
      <c r="G882" s="225"/>
      <c r="H882" s="225"/>
      <c r="I882" s="225"/>
      <c r="J882" s="225"/>
      <c r="K882" s="225"/>
      <c r="L882" s="224"/>
      <c r="M882" s="225"/>
      <c r="N882" s="225"/>
      <c r="O882" s="225"/>
      <c r="P882" s="225"/>
      <c r="Q882" s="225"/>
      <c r="R882" s="225"/>
      <c r="S882" s="225"/>
      <c r="T882" s="225"/>
      <c r="U882" s="225"/>
      <c r="V882" s="225"/>
      <c r="W882" s="225"/>
      <c r="X882" s="225"/>
      <c r="Y882" s="225"/>
      <c r="Z882" s="225"/>
    </row>
    <row r="883" spans="1:26" ht="15.75" customHeight="1">
      <c r="A883" s="224"/>
      <c r="B883" s="225"/>
      <c r="C883" s="225"/>
      <c r="D883" s="225"/>
      <c r="E883" s="225"/>
      <c r="F883" s="225"/>
      <c r="G883" s="225"/>
      <c r="H883" s="225"/>
      <c r="I883" s="225"/>
      <c r="J883" s="225"/>
      <c r="K883" s="225"/>
      <c r="L883" s="224"/>
      <c r="M883" s="225"/>
      <c r="N883" s="225"/>
      <c r="O883" s="225"/>
      <c r="P883" s="225"/>
      <c r="Q883" s="225"/>
      <c r="R883" s="225"/>
      <c r="S883" s="225"/>
      <c r="T883" s="225"/>
      <c r="U883" s="225"/>
      <c r="V883" s="225"/>
      <c r="W883" s="225"/>
      <c r="X883" s="225"/>
      <c r="Y883" s="225"/>
      <c r="Z883" s="225"/>
    </row>
    <row r="884" spans="1:26" ht="15.75" customHeight="1">
      <c r="A884" s="224"/>
      <c r="B884" s="225"/>
      <c r="C884" s="225"/>
      <c r="D884" s="225"/>
      <c r="E884" s="225"/>
      <c r="F884" s="225"/>
      <c r="G884" s="225"/>
      <c r="H884" s="225"/>
      <c r="I884" s="225"/>
      <c r="J884" s="225"/>
      <c r="K884" s="225"/>
      <c r="L884" s="224"/>
      <c r="M884" s="225"/>
      <c r="N884" s="225"/>
      <c r="O884" s="225"/>
      <c r="P884" s="225"/>
      <c r="Q884" s="225"/>
      <c r="R884" s="225"/>
      <c r="S884" s="225"/>
      <c r="T884" s="225"/>
      <c r="U884" s="225"/>
      <c r="V884" s="225"/>
      <c r="W884" s="225"/>
      <c r="X884" s="225"/>
      <c r="Y884" s="225"/>
      <c r="Z884" s="225"/>
    </row>
    <row r="885" spans="1:26" ht="15.75" customHeight="1">
      <c r="A885" s="224"/>
      <c r="B885" s="225"/>
      <c r="C885" s="225"/>
      <c r="D885" s="225"/>
      <c r="E885" s="225"/>
      <c r="F885" s="225"/>
      <c r="G885" s="225"/>
      <c r="H885" s="225"/>
      <c r="I885" s="225"/>
      <c r="J885" s="225"/>
      <c r="K885" s="225"/>
      <c r="L885" s="224"/>
      <c r="M885" s="225"/>
      <c r="N885" s="225"/>
      <c r="O885" s="225"/>
      <c r="P885" s="225"/>
      <c r="Q885" s="225"/>
      <c r="R885" s="225"/>
      <c r="S885" s="225"/>
      <c r="T885" s="225"/>
      <c r="U885" s="225"/>
      <c r="V885" s="225"/>
      <c r="W885" s="225"/>
      <c r="X885" s="225"/>
      <c r="Y885" s="225"/>
      <c r="Z885" s="225"/>
    </row>
    <row r="886" spans="1:26" ht="15.75" customHeight="1">
      <c r="A886" s="224"/>
      <c r="B886" s="225"/>
      <c r="C886" s="225"/>
      <c r="D886" s="225"/>
      <c r="E886" s="225"/>
      <c r="F886" s="225"/>
      <c r="G886" s="225"/>
      <c r="H886" s="225"/>
      <c r="I886" s="225"/>
      <c r="J886" s="225"/>
      <c r="K886" s="225"/>
      <c r="L886" s="224"/>
      <c r="M886" s="225"/>
      <c r="N886" s="225"/>
      <c r="O886" s="225"/>
      <c r="P886" s="225"/>
      <c r="Q886" s="225"/>
      <c r="R886" s="225"/>
      <c r="S886" s="225"/>
      <c r="T886" s="225"/>
      <c r="U886" s="225"/>
      <c r="V886" s="225"/>
      <c r="W886" s="225"/>
      <c r="X886" s="225"/>
      <c r="Y886" s="225"/>
      <c r="Z886" s="225"/>
    </row>
    <row r="887" spans="1:26" ht="15.75" customHeight="1">
      <c r="A887" s="224"/>
      <c r="B887" s="225"/>
      <c r="C887" s="225"/>
      <c r="D887" s="225"/>
      <c r="E887" s="225"/>
      <c r="F887" s="225"/>
      <c r="G887" s="225"/>
      <c r="H887" s="225"/>
      <c r="I887" s="225"/>
      <c r="J887" s="225"/>
      <c r="K887" s="225"/>
      <c r="L887" s="224"/>
      <c r="M887" s="225"/>
      <c r="N887" s="225"/>
      <c r="O887" s="225"/>
      <c r="P887" s="225"/>
      <c r="Q887" s="225"/>
      <c r="R887" s="225"/>
      <c r="S887" s="225"/>
      <c r="T887" s="225"/>
      <c r="U887" s="225"/>
      <c r="V887" s="225"/>
      <c r="W887" s="225"/>
      <c r="X887" s="225"/>
      <c r="Y887" s="225"/>
      <c r="Z887" s="225"/>
    </row>
    <row r="888" spans="1:26" ht="15.75" customHeight="1">
      <c r="A888" s="224"/>
      <c r="B888" s="225"/>
      <c r="C888" s="225"/>
      <c r="D888" s="225"/>
      <c r="E888" s="225"/>
      <c r="F888" s="225"/>
      <c r="G888" s="225"/>
      <c r="H888" s="225"/>
      <c r="I888" s="225"/>
      <c r="J888" s="225"/>
      <c r="K888" s="225"/>
      <c r="L888" s="224"/>
      <c r="M888" s="225"/>
      <c r="N888" s="225"/>
      <c r="O888" s="225"/>
      <c r="P888" s="225"/>
      <c r="Q888" s="225"/>
      <c r="R888" s="225"/>
      <c r="S888" s="225"/>
      <c r="T888" s="225"/>
      <c r="U888" s="225"/>
      <c r="V888" s="225"/>
      <c r="W888" s="225"/>
      <c r="X888" s="225"/>
      <c r="Y888" s="225"/>
      <c r="Z888" s="225"/>
    </row>
    <row r="889" spans="1:26" ht="15.75" customHeight="1">
      <c r="A889" s="224"/>
      <c r="B889" s="225"/>
      <c r="C889" s="225"/>
      <c r="D889" s="225"/>
      <c r="E889" s="225"/>
      <c r="F889" s="225"/>
      <c r="G889" s="225"/>
      <c r="H889" s="225"/>
      <c r="I889" s="225"/>
      <c r="J889" s="225"/>
      <c r="K889" s="225"/>
      <c r="L889" s="224"/>
      <c r="M889" s="225"/>
      <c r="N889" s="225"/>
      <c r="O889" s="225"/>
      <c r="P889" s="225"/>
      <c r="Q889" s="225"/>
      <c r="R889" s="225"/>
      <c r="S889" s="225"/>
      <c r="T889" s="225"/>
      <c r="U889" s="225"/>
      <c r="V889" s="225"/>
      <c r="W889" s="225"/>
      <c r="X889" s="225"/>
      <c r="Y889" s="225"/>
      <c r="Z889" s="225"/>
    </row>
    <row r="890" spans="1:26" ht="15.75" customHeight="1">
      <c r="A890" s="224"/>
      <c r="B890" s="225"/>
      <c r="C890" s="225"/>
      <c r="D890" s="225"/>
      <c r="E890" s="225"/>
      <c r="F890" s="225"/>
      <c r="G890" s="225"/>
      <c r="H890" s="225"/>
      <c r="I890" s="225"/>
      <c r="J890" s="225"/>
      <c r="K890" s="225"/>
      <c r="L890" s="224"/>
      <c r="M890" s="225"/>
      <c r="N890" s="225"/>
      <c r="O890" s="225"/>
      <c r="P890" s="225"/>
      <c r="Q890" s="225"/>
      <c r="R890" s="225"/>
      <c r="S890" s="225"/>
      <c r="T890" s="225"/>
      <c r="U890" s="225"/>
      <c r="V890" s="225"/>
      <c r="W890" s="225"/>
      <c r="X890" s="225"/>
      <c r="Y890" s="225"/>
      <c r="Z890" s="225"/>
    </row>
    <row r="891" spans="1:26" ht="15.75" customHeight="1">
      <c r="A891" s="224"/>
      <c r="B891" s="225"/>
      <c r="C891" s="225"/>
      <c r="D891" s="225"/>
      <c r="E891" s="225"/>
      <c r="F891" s="225"/>
      <c r="G891" s="225"/>
      <c r="H891" s="225"/>
      <c r="I891" s="225"/>
      <c r="J891" s="225"/>
      <c r="K891" s="225"/>
      <c r="L891" s="224"/>
      <c r="M891" s="225"/>
      <c r="N891" s="225"/>
      <c r="O891" s="225"/>
      <c r="P891" s="225"/>
      <c r="Q891" s="225"/>
      <c r="R891" s="225"/>
      <c r="S891" s="225"/>
      <c r="T891" s="225"/>
      <c r="U891" s="225"/>
      <c r="V891" s="225"/>
      <c r="W891" s="225"/>
      <c r="X891" s="225"/>
      <c r="Y891" s="225"/>
      <c r="Z891" s="225"/>
    </row>
    <row r="892" spans="1:26" ht="15.75" customHeight="1">
      <c r="A892" s="224"/>
      <c r="B892" s="225"/>
      <c r="C892" s="225"/>
      <c r="D892" s="225"/>
      <c r="E892" s="225"/>
      <c r="F892" s="225"/>
      <c r="G892" s="225"/>
      <c r="H892" s="225"/>
      <c r="I892" s="225"/>
      <c r="J892" s="225"/>
      <c r="K892" s="225"/>
      <c r="L892" s="224"/>
      <c r="M892" s="225"/>
      <c r="N892" s="225"/>
      <c r="O892" s="225"/>
      <c r="P892" s="225"/>
      <c r="Q892" s="225"/>
      <c r="R892" s="225"/>
      <c r="S892" s="225"/>
      <c r="T892" s="225"/>
      <c r="U892" s="225"/>
      <c r="V892" s="225"/>
      <c r="W892" s="225"/>
      <c r="X892" s="225"/>
      <c r="Y892" s="225"/>
      <c r="Z892" s="225"/>
    </row>
    <row r="893" spans="1:26" ht="15.75" customHeight="1">
      <c r="A893" s="224"/>
      <c r="B893" s="225"/>
      <c r="C893" s="225"/>
      <c r="D893" s="225"/>
      <c r="E893" s="225"/>
      <c r="F893" s="225"/>
      <c r="G893" s="225"/>
      <c r="H893" s="225"/>
      <c r="I893" s="225"/>
      <c r="J893" s="225"/>
      <c r="K893" s="225"/>
      <c r="L893" s="224"/>
      <c r="M893" s="225"/>
      <c r="N893" s="225"/>
      <c r="O893" s="225"/>
      <c r="P893" s="225"/>
      <c r="Q893" s="225"/>
      <c r="R893" s="225"/>
      <c r="S893" s="225"/>
      <c r="T893" s="225"/>
      <c r="U893" s="225"/>
      <c r="V893" s="225"/>
      <c r="W893" s="225"/>
      <c r="X893" s="225"/>
      <c r="Y893" s="225"/>
      <c r="Z893" s="225"/>
    </row>
    <row r="894" spans="1:26" ht="15.75" customHeight="1">
      <c r="A894" s="224"/>
      <c r="B894" s="225"/>
      <c r="C894" s="225"/>
      <c r="D894" s="225"/>
      <c r="E894" s="225"/>
      <c r="F894" s="225"/>
      <c r="G894" s="225"/>
      <c r="H894" s="225"/>
      <c r="I894" s="225"/>
      <c r="J894" s="225"/>
      <c r="K894" s="225"/>
      <c r="L894" s="224"/>
      <c r="M894" s="225"/>
      <c r="N894" s="225"/>
      <c r="O894" s="225"/>
      <c r="P894" s="225"/>
      <c r="Q894" s="225"/>
      <c r="R894" s="225"/>
      <c r="S894" s="225"/>
      <c r="T894" s="225"/>
      <c r="U894" s="225"/>
      <c r="V894" s="225"/>
      <c r="W894" s="225"/>
      <c r="X894" s="225"/>
      <c r="Y894" s="225"/>
      <c r="Z894" s="225"/>
    </row>
    <row r="895" spans="1:26" ht="15.75" customHeight="1">
      <c r="A895" s="224"/>
      <c r="B895" s="225"/>
      <c r="C895" s="225"/>
      <c r="D895" s="225"/>
      <c r="E895" s="225"/>
      <c r="F895" s="225"/>
      <c r="G895" s="225"/>
      <c r="H895" s="225"/>
      <c r="I895" s="225"/>
      <c r="J895" s="225"/>
      <c r="K895" s="225"/>
      <c r="L895" s="224"/>
      <c r="M895" s="225"/>
      <c r="N895" s="225"/>
      <c r="O895" s="225"/>
      <c r="P895" s="225"/>
      <c r="Q895" s="225"/>
      <c r="R895" s="225"/>
      <c r="S895" s="225"/>
      <c r="T895" s="225"/>
      <c r="U895" s="225"/>
      <c r="V895" s="225"/>
      <c r="W895" s="225"/>
      <c r="X895" s="225"/>
      <c r="Y895" s="225"/>
      <c r="Z895" s="225"/>
    </row>
    <row r="896" spans="1:26" ht="15.75" customHeight="1">
      <c r="A896" s="224"/>
      <c r="B896" s="225"/>
      <c r="C896" s="225"/>
      <c r="D896" s="225"/>
      <c r="E896" s="225"/>
      <c r="F896" s="225"/>
      <c r="G896" s="225"/>
      <c r="H896" s="225"/>
      <c r="I896" s="225"/>
      <c r="J896" s="225"/>
      <c r="K896" s="225"/>
      <c r="L896" s="224"/>
      <c r="M896" s="225"/>
      <c r="N896" s="225"/>
      <c r="O896" s="225"/>
      <c r="P896" s="225"/>
      <c r="Q896" s="225"/>
      <c r="R896" s="225"/>
      <c r="S896" s="225"/>
      <c r="T896" s="225"/>
      <c r="U896" s="225"/>
      <c r="V896" s="225"/>
      <c r="W896" s="225"/>
      <c r="X896" s="225"/>
      <c r="Y896" s="225"/>
      <c r="Z896" s="225"/>
    </row>
    <row r="897" spans="1:26" ht="15.75" customHeight="1">
      <c r="A897" s="224"/>
      <c r="B897" s="225"/>
      <c r="C897" s="225"/>
      <c r="D897" s="225"/>
      <c r="E897" s="225"/>
      <c r="F897" s="225"/>
      <c r="G897" s="225"/>
      <c r="H897" s="225"/>
      <c r="I897" s="225"/>
      <c r="J897" s="225"/>
      <c r="K897" s="225"/>
      <c r="L897" s="224"/>
      <c r="M897" s="225"/>
      <c r="N897" s="225"/>
      <c r="O897" s="225"/>
      <c r="P897" s="225"/>
      <c r="Q897" s="225"/>
      <c r="R897" s="225"/>
      <c r="S897" s="225"/>
      <c r="T897" s="225"/>
      <c r="U897" s="225"/>
      <c r="V897" s="225"/>
      <c r="W897" s="225"/>
      <c r="X897" s="225"/>
      <c r="Y897" s="225"/>
      <c r="Z897" s="225"/>
    </row>
    <row r="898" spans="1:26" ht="15.75" customHeight="1">
      <c r="A898" s="224"/>
      <c r="B898" s="225"/>
      <c r="C898" s="225"/>
      <c r="D898" s="225"/>
      <c r="E898" s="225"/>
      <c r="F898" s="225"/>
      <c r="G898" s="225"/>
      <c r="H898" s="225"/>
      <c r="I898" s="225"/>
      <c r="J898" s="225"/>
      <c r="K898" s="225"/>
      <c r="L898" s="224"/>
      <c r="M898" s="225"/>
      <c r="N898" s="225"/>
      <c r="O898" s="225"/>
      <c r="P898" s="225"/>
      <c r="Q898" s="225"/>
      <c r="R898" s="225"/>
      <c r="S898" s="225"/>
      <c r="T898" s="225"/>
      <c r="U898" s="225"/>
      <c r="V898" s="225"/>
      <c r="W898" s="225"/>
      <c r="X898" s="225"/>
      <c r="Y898" s="225"/>
      <c r="Z898" s="225"/>
    </row>
    <row r="899" spans="1:26" ht="15.75" customHeight="1">
      <c r="A899" s="224"/>
      <c r="B899" s="225"/>
      <c r="C899" s="225"/>
      <c r="D899" s="225"/>
      <c r="E899" s="225"/>
      <c r="F899" s="225"/>
      <c r="G899" s="225"/>
      <c r="H899" s="225"/>
      <c r="I899" s="225"/>
      <c r="J899" s="225"/>
      <c r="K899" s="225"/>
      <c r="L899" s="224"/>
      <c r="M899" s="225"/>
      <c r="N899" s="225"/>
      <c r="O899" s="225"/>
      <c r="P899" s="225"/>
      <c r="Q899" s="225"/>
      <c r="R899" s="225"/>
      <c r="S899" s="225"/>
      <c r="T899" s="225"/>
      <c r="U899" s="225"/>
      <c r="V899" s="225"/>
      <c r="W899" s="225"/>
      <c r="X899" s="225"/>
      <c r="Y899" s="225"/>
      <c r="Z899" s="225"/>
    </row>
    <row r="900" spans="1:26" ht="15.75" customHeight="1">
      <c r="A900" s="224"/>
      <c r="B900" s="225"/>
      <c r="C900" s="225"/>
      <c r="D900" s="225"/>
      <c r="E900" s="225"/>
      <c r="F900" s="225"/>
      <c r="G900" s="225"/>
      <c r="H900" s="225"/>
      <c r="I900" s="225"/>
      <c r="J900" s="225"/>
      <c r="K900" s="225"/>
      <c r="L900" s="224"/>
      <c r="M900" s="225"/>
      <c r="N900" s="225"/>
      <c r="O900" s="225"/>
      <c r="P900" s="225"/>
      <c r="Q900" s="225"/>
      <c r="R900" s="225"/>
      <c r="S900" s="225"/>
      <c r="T900" s="225"/>
      <c r="U900" s="225"/>
      <c r="V900" s="225"/>
      <c r="W900" s="225"/>
      <c r="X900" s="225"/>
      <c r="Y900" s="225"/>
      <c r="Z900" s="225"/>
    </row>
    <row r="901" spans="1:26" ht="15.75" customHeight="1">
      <c r="A901" s="224"/>
      <c r="B901" s="225"/>
      <c r="C901" s="225"/>
      <c r="D901" s="225"/>
      <c r="E901" s="225"/>
      <c r="F901" s="225"/>
      <c r="G901" s="225"/>
      <c r="H901" s="225"/>
      <c r="I901" s="225"/>
      <c r="J901" s="225"/>
      <c r="K901" s="225"/>
      <c r="L901" s="224"/>
      <c r="M901" s="225"/>
      <c r="N901" s="225"/>
      <c r="O901" s="225"/>
      <c r="P901" s="225"/>
      <c r="Q901" s="225"/>
      <c r="R901" s="225"/>
      <c r="S901" s="225"/>
      <c r="T901" s="225"/>
      <c r="U901" s="225"/>
      <c r="V901" s="225"/>
      <c r="W901" s="225"/>
      <c r="X901" s="225"/>
      <c r="Y901" s="225"/>
      <c r="Z901" s="225"/>
    </row>
    <row r="902" spans="1:26" ht="15.75" customHeight="1">
      <c r="A902" s="224"/>
      <c r="B902" s="225"/>
      <c r="C902" s="225"/>
      <c r="D902" s="225"/>
      <c r="E902" s="225"/>
      <c r="F902" s="225"/>
      <c r="G902" s="225"/>
      <c r="H902" s="225"/>
      <c r="I902" s="225"/>
      <c r="J902" s="225"/>
      <c r="K902" s="225"/>
      <c r="L902" s="224"/>
      <c r="M902" s="225"/>
      <c r="N902" s="225"/>
      <c r="O902" s="225"/>
      <c r="P902" s="225"/>
      <c r="Q902" s="225"/>
      <c r="R902" s="225"/>
      <c r="S902" s="225"/>
      <c r="T902" s="225"/>
      <c r="U902" s="225"/>
      <c r="V902" s="225"/>
      <c r="W902" s="225"/>
      <c r="X902" s="225"/>
      <c r="Y902" s="225"/>
      <c r="Z902" s="225"/>
    </row>
    <row r="903" spans="1:26" ht="15.75" customHeight="1">
      <c r="A903" s="224"/>
      <c r="B903" s="225"/>
      <c r="C903" s="225"/>
      <c r="D903" s="225"/>
      <c r="E903" s="225"/>
      <c r="F903" s="225"/>
      <c r="G903" s="225"/>
      <c r="H903" s="225"/>
      <c r="I903" s="225"/>
      <c r="J903" s="225"/>
      <c r="K903" s="225"/>
      <c r="L903" s="224"/>
      <c r="M903" s="225"/>
      <c r="N903" s="225"/>
      <c r="O903" s="225"/>
      <c r="P903" s="225"/>
      <c r="Q903" s="225"/>
      <c r="R903" s="225"/>
      <c r="S903" s="225"/>
      <c r="T903" s="225"/>
      <c r="U903" s="225"/>
      <c r="V903" s="225"/>
      <c r="W903" s="225"/>
      <c r="X903" s="225"/>
      <c r="Y903" s="225"/>
      <c r="Z903" s="225"/>
    </row>
    <row r="904" spans="1:26" ht="15.75" customHeight="1">
      <c r="A904" s="224"/>
      <c r="B904" s="225"/>
      <c r="C904" s="225"/>
      <c r="D904" s="225"/>
      <c r="E904" s="225"/>
      <c r="F904" s="225"/>
      <c r="G904" s="225"/>
      <c r="H904" s="225"/>
      <c r="I904" s="225"/>
      <c r="J904" s="225"/>
      <c r="K904" s="225"/>
      <c r="L904" s="224"/>
      <c r="M904" s="225"/>
      <c r="N904" s="225"/>
      <c r="O904" s="225"/>
      <c r="P904" s="225"/>
      <c r="Q904" s="225"/>
      <c r="R904" s="225"/>
      <c r="S904" s="225"/>
      <c r="T904" s="225"/>
      <c r="U904" s="225"/>
      <c r="V904" s="225"/>
      <c r="W904" s="225"/>
      <c r="X904" s="225"/>
      <c r="Y904" s="225"/>
      <c r="Z904" s="225"/>
    </row>
    <row r="905" spans="1:26" ht="15.75" customHeight="1">
      <c r="A905" s="224"/>
      <c r="B905" s="225"/>
      <c r="C905" s="225"/>
      <c r="D905" s="225"/>
      <c r="E905" s="225"/>
      <c r="F905" s="225"/>
      <c r="G905" s="225"/>
      <c r="H905" s="225"/>
      <c r="I905" s="225"/>
      <c r="J905" s="225"/>
      <c r="K905" s="225"/>
      <c r="L905" s="224"/>
      <c r="M905" s="225"/>
      <c r="N905" s="225"/>
      <c r="O905" s="225"/>
      <c r="P905" s="225"/>
      <c r="Q905" s="225"/>
      <c r="R905" s="225"/>
      <c r="S905" s="225"/>
      <c r="T905" s="225"/>
      <c r="U905" s="225"/>
      <c r="V905" s="225"/>
      <c r="W905" s="225"/>
      <c r="X905" s="225"/>
      <c r="Y905" s="225"/>
      <c r="Z905" s="225"/>
    </row>
    <row r="906" spans="1:26" ht="15.75" customHeight="1">
      <c r="A906" s="224"/>
      <c r="B906" s="225"/>
      <c r="C906" s="225"/>
      <c r="D906" s="225"/>
      <c r="E906" s="225"/>
      <c r="F906" s="225"/>
      <c r="G906" s="225"/>
      <c r="H906" s="225"/>
      <c r="I906" s="225"/>
      <c r="J906" s="225"/>
      <c r="K906" s="225"/>
      <c r="L906" s="224"/>
      <c r="M906" s="225"/>
      <c r="N906" s="225"/>
      <c r="O906" s="225"/>
      <c r="P906" s="225"/>
      <c r="Q906" s="225"/>
      <c r="R906" s="225"/>
      <c r="S906" s="225"/>
      <c r="T906" s="225"/>
      <c r="U906" s="225"/>
      <c r="V906" s="225"/>
      <c r="W906" s="225"/>
      <c r="X906" s="225"/>
      <c r="Y906" s="225"/>
      <c r="Z906" s="225"/>
    </row>
    <row r="907" spans="1:26" ht="15.75" customHeight="1">
      <c r="A907" s="224"/>
      <c r="B907" s="225"/>
      <c r="C907" s="225"/>
      <c r="D907" s="225"/>
      <c r="E907" s="225"/>
      <c r="F907" s="225"/>
      <c r="G907" s="225"/>
      <c r="H907" s="225"/>
      <c r="I907" s="225"/>
      <c r="J907" s="225"/>
      <c r="K907" s="225"/>
      <c r="L907" s="224"/>
      <c r="M907" s="225"/>
      <c r="N907" s="225"/>
      <c r="O907" s="225"/>
      <c r="P907" s="225"/>
      <c r="Q907" s="225"/>
      <c r="R907" s="225"/>
      <c r="S907" s="225"/>
      <c r="T907" s="225"/>
      <c r="U907" s="225"/>
      <c r="V907" s="225"/>
      <c r="W907" s="225"/>
      <c r="X907" s="225"/>
      <c r="Y907" s="225"/>
      <c r="Z907" s="225"/>
    </row>
    <row r="908" spans="1:26" ht="15.75" customHeight="1">
      <c r="A908" s="224"/>
      <c r="B908" s="225"/>
      <c r="C908" s="225"/>
      <c r="D908" s="225"/>
      <c r="E908" s="225"/>
      <c r="F908" s="225"/>
      <c r="G908" s="225"/>
      <c r="H908" s="225"/>
      <c r="I908" s="225"/>
      <c r="J908" s="225"/>
      <c r="K908" s="225"/>
      <c r="L908" s="224"/>
      <c r="M908" s="225"/>
      <c r="N908" s="225"/>
      <c r="O908" s="225"/>
      <c r="P908" s="225"/>
      <c r="Q908" s="225"/>
      <c r="R908" s="225"/>
      <c r="S908" s="225"/>
      <c r="T908" s="225"/>
      <c r="U908" s="225"/>
      <c r="V908" s="225"/>
      <c r="W908" s="225"/>
      <c r="X908" s="225"/>
      <c r="Y908" s="225"/>
      <c r="Z908" s="225"/>
    </row>
    <row r="909" spans="1:26" ht="15.75" customHeight="1">
      <c r="A909" s="224"/>
      <c r="B909" s="225"/>
      <c r="C909" s="225"/>
      <c r="D909" s="225"/>
      <c r="E909" s="225"/>
      <c r="F909" s="225"/>
      <c r="G909" s="225"/>
      <c r="H909" s="225"/>
      <c r="I909" s="225"/>
      <c r="J909" s="225"/>
      <c r="K909" s="225"/>
      <c r="L909" s="224"/>
      <c r="M909" s="225"/>
      <c r="N909" s="225"/>
      <c r="O909" s="225"/>
      <c r="P909" s="225"/>
      <c r="Q909" s="225"/>
      <c r="R909" s="225"/>
      <c r="S909" s="225"/>
      <c r="T909" s="225"/>
      <c r="U909" s="225"/>
      <c r="V909" s="225"/>
      <c r="W909" s="225"/>
      <c r="X909" s="225"/>
      <c r="Y909" s="225"/>
      <c r="Z909" s="225"/>
    </row>
    <row r="910" spans="1:26" ht="15.75" customHeight="1">
      <c r="A910" s="224"/>
      <c r="B910" s="225"/>
      <c r="C910" s="225"/>
      <c r="D910" s="225"/>
      <c r="E910" s="225"/>
      <c r="F910" s="225"/>
      <c r="G910" s="225"/>
      <c r="H910" s="225"/>
      <c r="I910" s="225"/>
      <c r="J910" s="225"/>
      <c r="K910" s="225"/>
      <c r="L910" s="224"/>
      <c r="M910" s="225"/>
      <c r="N910" s="225"/>
      <c r="O910" s="225"/>
      <c r="P910" s="225"/>
      <c r="Q910" s="225"/>
      <c r="R910" s="225"/>
      <c r="S910" s="225"/>
      <c r="T910" s="225"/>
      <c r="U910" s="225"/>
      <c r="V910" s="225"/>
      <c r="W910" s="225"/>
      <c r="X910" s="225"/>
      <c r="Y910" s="225"/>
      <c r="Z910" s="225"/>
    </row>
    <row r="911" spans="1:26" ht="15.75" customHeight="1">
      <c r="A911" s="224"/>
      <c r="B911" s="225"/>
      <c r="C911" s="225"/>
      <c r="D911" s="225"/>
      <c r="E911" s="225"/>
      <c r="F911" s="225"/>
      <c r="G911" s="225"/>
      <c r="H911" s="225"/>
      <c r="I911" s="225"/>
      <c r="J911" s="225"/>
      <c r="K911" s="225"/>
      <c r="L911" s="224"/>
      <c r="M911" s="225"/>
      <c r="N911" s="225"/>
      <c r="O911" s="225"/>
      <c r="P911" s="225"/>
      <c r="Q911" s="225"/>
      <c r="R911" s="225"/>
      <c r="S911" s="225"/>
      <c r="T911" s="225"/>
      <c r="U911" s="225"/>
      <c r="V911" s="225"/>
      <c r="W911" s="225"/>
      <c r="X911" s="225"/>
      <c r="Y911" s="225"/>
      <c r="Z911" s="225"/>
    </row>
    <row r="912" spans="1:26" ht="15.75" customHeight="1">
      <c r="A912" s="224"/>
      <c r="B912" s="225"/>
      <c r="C912" s="225"/>
      <c r="D912" s="225"/>
      <c r="E912" s="225"/>
      <c r="F912" s="225"/>
      <c r="G912" s="225"/>
      <c r="H912" s="225"/>
      <c r="I912" s="225"/>
      <c r="J912" s="225"/>
      <c r="K912" s="225"/>
      <c r="L912" s="224"/>
      <c r="M912" s="225"/>
      <c r="N912" s="225"/>
      <c r="O912" s="225"/>
      <c r="P912" s="225"/>
      <c r="Q912" s="225"/>
      <c r="R912" s="225"/>
      <c r="S912" s="225"/>
      <c r="T912" s="225"/>
      <c r="U912" s="225"/>
      <c r="V912" s="225"/>
      <c r="W912" s="225"/>
      <c r="X912" s="225"/>
      <c r="Y912" s="225"/>
      <c r="Z912" s="225"/>
    </row>
    <row r="913" spans="1:26" ht="15.75" customHeight="1">
      <c r="A913" s="224"/>
      <c r="B913" s="225"/>
      <c r="C913" s="225"/>
      <c r="D913" s="225"/>
      <c r="E913" s="225"/>
      <c r="F913" s="225"/>
      <c r="G913" s="225"/>
      <c r="H913" s="225"/>
      <c r="I913" s="225"/>
      <c r="J913" s="225"/>
      <c r="K913" s="225"/>
      <c r="L913" s="224"/>
      <c r="M913" s="225"/>
      <c r="N913" s="225"/>
      <c r="O913" s="225"/>
      <c r="P913" s="225"/>
      <c r="Q913" s="225"/>
      <c r="R913" s="225"/>
      <c r="S913" s="225"/>
      <c r="T913" s="225"/>
      <c r="U913" s="225"/>
      <c r="V913" s="225"/>
      <c r="W913" s="225"/>
      <c r="X913" s="225"/>
      <c r="Y913" s="225"/>
      <c r="Z913" s="225"/>
    </row>
    <row r="914" spans="1:26" ht="15.75" customHeight="1">
      <c r="A914" s="224"/>
      <c r="B914" s="225"/>
      <c r="C914" s="225"/>
      <c r="D914" s="225"/>
      <c r="E914" s="225"/>
      <c r="F914" s="225"/>
      <c r="G914" s="225"/>
      <c r="H914" s="225"/>
      <c r="I914" s="225"/>
      <c r="J914" s="225"/>
      <c r="K914" s="225"/>
      <c r="L914" s="224"/>
      <c r="M914" s="225"/>
      <c r="N914" s="225"/>
      <c r="O914" s="225"/>
      <c r="P914" s="225"/>
      <c r="Q914" s="225"/>
      <c r="R914" s="225"/>
      <c r="S914" s="225"/>
      <c r="T914" s="225"/>
      <c r="U914" s="225"/>
      <c r="V914" s="225"/>
      <c r="W914" s="225"/>
      <c r="X914" s="225"/>
      <c r="Y914" s="225"/>
      <c r="Z914" s="225"/>
    </row>
    <row r="915" spans="1:26" ht="15.75" customHeight="1">
      <c r="A915" s="224"/>
      <c r="B915" s="225"/>
      <c r="C915" s="225"/>
      <c r="D915" s="225"/>
      <c r="E915" s="225"/>
      <c r="F915" s="225"/>
      <c r="G915" s="225"/>
      <c r="H915" s="225"/>
      <c r="I915" s="225"/>
      <c r="J915" s="225"/>
      <c r="K915" s="225"/>
      <c r="L915" s="224"/>
      <c r="M915" s="225"/>
      <c r="N915" s="225"/>
      <c r="O915" s="225"/>
      <c r="P915" s="225"/>
      <c r="Q915" s="225"/>
      <c r="R915" s="225"/>
      <c r="S915" s="225"/>
      <c r="T915" s="225"/>
      <c r="U915" s="225"/>
      <c r="V915" s="225"/>
      <c r="W915" s="225"/>
      <c r="X915" s="225"/>
      <c r="Y915" s="225"/>
      <c r="Z915" s="225"/>
    </row>
    <row r="916" spans="1:26" ht="15.75" customHeight="1">
      <c r="A916" s="224"/>
      <c r="B916" s="225"/>
      <c r="C916" s="225"/>
      <c r="D916" s="225"/>
      <c r="E916" s="225"/>
      <c r="F916" s="225"/>
      <c r="G916" s="225"/>
      <c r="H916" s="225"/>
      <c r="I916" s="225"/>
      <c r="J916" s="225"/>
      <c r="K916" s="225"/>
      <c r="L916" s="224"/>
      <c r="M916" s="225"/>
      <c r="N916" s="225"/>
      <c r="O916" s="225"/>
      <c r="P916" s="225"/>
      <c r="Q916" s="225"/>
      <c r="R916" s="225"/>
      <c r="S916" s="225"/>
      <c r="T916" s="225"/>
      <c r="U916" s="225"/>
      <c r="V916" s="225"/>
      <c r="W916" s="225"/>
      <c r="X916" s="225"/>
      <c r="Y916" s="225"/>
      <c r="Z916" s="225"/>
    </row>
    <row r="917" spans="1:26" ht="15.75" customHeight="1">
      <c r="A917" s="224"/>
      <c r="B917" s="225"/>
      <c r="C917" s="225"/>
      <c r="D917" s="225"/>
      <c r="E917" s="225"/>
      <c r="F917" s="225"/>
      <c r="G917" s="225"/>
      <c r="H917" s="225"/>
      <c r="I917" s="225"/>
      <c r="J917" s="225"/>
      <c r="K917" s="225"/>
      <c r="L917" s="224"/>
      <c r="M917" s="225"/>
      <c r="N917" s="225"/>
      <c r="O917" s="225"/>
      <c r="P917" s="225"/>
      <c r="Q917" s="225"/>
      <c r="R917" s="225"/>
      <c r="S917" s="225"/>
      <c r="T917" s="225"/>
      <c r="U917" s="225"/>
      <c r="V917" s="225"/>
      <c r="W917" s="225"/>
      <c r="X917" s="225"/>
      <c r="Y917" s="225"/>
      <c r="Z917" s="225"/>
    </row>
    <row r="918" spans="1:26" ht="15.75" customHeight="1">
      <c r="A918" s="224"/>
      <c r="B918" s="225"/>
      <c r="C918" s="225"/>
      <c r="D918" s="225"/>
      <c r="E918" s="225"/>
      <c r="F918" s="225"/>
      <c r="G918" s="225"/>
      <c r="H918" s="225"/>
      <c r="I918" s="225"/>
      <c r="J918" s="225"/>
      <c r="K918" s="225"/>
      <c r="L918" s="224"/>
      <c r="M918" s="225"/>
      <c r="N918" s="225"/>
      <c r="O918" s="225"/>
      <c r="P918" s="225"/>
      <c r="Q918" s="225"/>
      <c r="R918" s="225"/>
      <c r="S918" s="225"/>
      <c r="T918" s="225"/>
      <c r="U918" s="225"/>
      <c r="V918" s="225"/>
      <c r="W918" s="225"/>
      <c r="X918" s="225"/>
      <c r="Y918" s="225"/>
      <c r="Z918" s="225"/>
    </row>
    <row r="919" spans="1:26" ht="15.75" customHeight="1">
      <c r="A919" s="224"/>
      <c r="B919" s="225"/>
      <c r="C919" s="225"/>
      <c r="D919" s="225"/>
      <c r="E919" s="225"/>
      <c r="F919" s="225"/>
      <c r="G919" s="225"/>
      <c r="H919" s="225"/>
      <c r="I919" s="225"/>
      <c r="J919" s="225"/>
      <c r="K919" s="225"/>
      <c r="L919" s="224"/>
      <c r="M919" s="225"/>
      <c r="N919" s="225"/>
      <c r="O919" s="225"/>
      <c r="P919" s="225"/>
      <c r="Q919" s="225"/>
      <c r="R919" s="225"/>
      <c r="S919" s="225"/>
      <c r="T919" s="225"/>
      <c r="U919" s="225"/>
      <c r="V919" s="225"/>
      <c r="W919" s="225"/>
      <c r="X919" s="225"/>
      <c r="Y919" s="225"/>
      <c r="Z919" s="225"/>
    </row>
    <row r="920" spans="1:26" ht="15.75" customHeight="1">
      <c r="A920" s="224"/>
      <c r="B920" s="225"/>
      <c r="C920" s="225"/>
      <c r="D920" s="225"/>
      <c r="E920" s="225"/>
      <c r="F920" s="225"/>
      <c r="G920" s="225"/>
      <c r="H920" s="225"/>
      <c r="I920" s="225"/>
      <c r="J920" s="225"/>
      <c r="K920" s="225"/>
      <c r="L920" s="224"/>
      <c r="M920" s="225"/>
      <c r="N920" s="225"/>
      <c r="O920" s="225"/>
      <c r="P920" s="225"/>
      <c r="Q920" s="225"/>
      <c r="R920" s="225"/>
      <c r="S920" s="225"/>
      <c r="T920" s="225"/>
      <c r="U920" s="225"/>
      <c r="V920" s="225"/>
      <c r="W920" s="225"/>
      <c r="X920" s="225"/>
      <c r="Y920" s="225"/>
      <c r="Z920" s="225"/>
    </row>
    <row r="921" spans="1:26" ht="15.75" customHeight="1">
      <c r="A921" s="224"/>
      <c r="B921" s="225"/>
      <c r="C921" s="225"/>
      <c r="D921" s="225"/>
      <c r="E921" s="225"/>
      <c r="F921" s="225"/>
      <c r="G921" s="225"/>
      <c r="H921" s="225"/>
      <c r="I921" s="225"/>
      <c r="J921" s="225"/>
      <c r="K921" s="225"/>
      <c r="L921" s="224"/>
      <c r="M921" s="225"/>
      <c r="N921" s="225"/>
      <c r="O921" s="225"/>
      <c r="P921" s="225"/>
      <c r="Q921" s="225"/>
      <c r="R921" s="225"/>
      <c r="S921" s="225"/>
      <c r="T921" s="225"/>
      <c r="U921" s="225"/>
      <c r="V921" s="225"/>
      <c r="W921" s="225"/>
      <c r="X921" s="225"/>
      <c r="Y921" s="225"/>
      <c r="Z921" s="225"/>
    </row>
    <row r="922" spans="1:26" ht="15.75" customHeight="1">
      <c r="A922" s="224"/>
      <c r="B922" s="225"/>
      <c r="C922" s="225"/>
      <c r="D922" s="225"/>
      <c r="E922" s="225"/>
      <c r="F922" s="225"/>
      <c r="G922" s="225"/>
      <c r="H922" s="225"/>
      <c r="I922" s="225"/>
      <c r="J922" s="225"/>
      <c r="K922" s="225"/>
      <c r="L922" s="224"/>
      <c r="M922" s="225"/>
      <c r="N922" s="225"/>
      <c r="O922" s="225"/>
      <c r="P922" s="225"/>
      <c r="Q922" s="225"/>
      <c r="R922" s="225"/>
      <c r="S922" s="225"/>
      <c r="T922" s="225"/>
      <c r="U922" s="225"/>
      <c r="V922" s="225"/>
      <c r="W922" s="225"/>
      <c r="X922" s="225"/>
      <c r="Y922" s="225"/>
      <c r="Z922" s="225"/>
    </row>
    <row r="923" spans="1:26" ht="15.75" customHeight="1">
      <c r="A923" s="224"/>
      <c r="B923" s="225"/>
      <c r="C923" s="225"/>
      <c r="D923" s="225"/>
      <c r="E923" s="225"/>
      <c r="F923" s="225"/>
      <c r="G923" s="225"/>
      <c r="H923" s="225"/>
      <c r="I923" s="225"/>
      <c r="J923" s="225"/>
      <c r="K923" s="225"/>
      <c r="L923" s="224"/>
      <c r="M923" s="225"/>
      <c r="N923" s="225"/>
      <c r="O923" s="225"/>
      <c r="P923" s="225"/>
      <c r="Q923" s="225"/>
      <c r="R923" s="225"/>
      <c r="S923" s="225"/>
      <c r="T923" s="225"/>
      <c r="U923" s="225"/>
      <c r="V923" s="225"/>
      <c r="W923" s="225"/>
      <c r="X923" s="225"/>
      <c r="Y923" s="225"/>
      <c r="Z923" s="225"/>
    </row>
    <row r="924" spans="1:26" ht="15.75" customHeight="1">
      <c r="A924" s="224"/>
      <c r="B924" s="225"/>
      <c r="C924" s="225"/>
      <c r="D924" s="225"/>
      <c r="E924" s="225"/>
      <c r="F924" s="225"/>
      <c r="G924" s="225"/>
      <c r="H924" s="225"/>
      <c r="I924" s="225"/>
      <c r="J924" s="225"/>
      <c r="K924" s="225"/>
      <c r="L924" s="224"/>
      <c r="M924" s="225"/>
      <c r="N924" s="225"/>
      <c r="O924" s="225"/>
      <c r="P924" s="225"/>
      <c r="Q924" s="225"/>
      <c r="R924" s="225"/>
      <c r="S924" s="225"/>
      <c r="T924" s="225"/>
      <c r="U924" s="225"/>
      <c r="V924" s="225"/>
      <c r="W924" s="225"/>
      <c r="X924" s="225"/>
      <c r="Y924" s="225"/>
      <c r="Z924" s="225"/>
    </row>
    <row r="925" spans="1:26" ht="15.75" customHeight="1">
      <c r="A925" s="224"/>
      <c r="B925" s="225"/>
      <c r="C925" s="225"/>
      <c r="D925" s="225"/>
      <c r="E925" s="225"/>
      <c r="F925" s="225"/>
      <c r="G925" s="225"/>
      <c r="H925" s="225"/>
      <c r="I925" s="225"/>
      <c r="J925" s="225"/>
      <c r="K925" s="225"/>
      <c r="L925" s="224"/>
      <c r="M925" s="225"/>
      <c r="N925" s="225"/>
      <c r="O925" s="225"/>
      <c r="P925" s="225"/>
      <c r="Q925" s="225"/>
      <c r="R925" s="225"/>
      <c r="S925" s="225"/>
      <c r="T925" s="225"/>
      <c r="U925" s="225"/>
      <c r="V925" s="225"/>
      <c r="W925" s="225"/>
      <c r="X925" s="225"/>
      <c r="Y925" s="225"/>
      <c r="Z925" s="225"/>
    </row>
    <row r="926" spans="1:26" ht="15.75" customHeight="1">
      <c r="A926" s="224"/>
      <c r="B926" s="225"/>
      <c r="C926" s="225"/>
      <c r="D926" s="225"/>
      <c r="E926" s="225"/>
      <c r="F926" s="225"/>
      <c r="G926" s="225"/>
      <c r="H926" s="225"/>
      <c r="I926" s="225"/>
      <c r="J926" s="225"/>
      <c r="K926" s="225"/>
      <c r="L926" s="224"/>
      <c r="M926" s="225"/>
      <c r="N926" s="225"/>
      <c r="O926" s="225"/>
      <c r="P926" s="225"/>
      <c r="Q926" s="225"/>
      <c r="R926" s="225"/>
      <c r="S926" s="225"/>
      <c r="T926" s="225"/>
      <c r="U926" s="225"/>
      <c r="V926" s="225"/>
      <c r="W926" s="225"/>
      <c r="X926" s="225"/>
      <c r="Y926" s="225"/>
      <c r="Z926" s="225"/>
    </row>
    <row r="927" spans="1:26" ht="15.75" customHeight="1">
      <c r="A927" s="224"/>
      <c r="B927" s="225"/>
      <c r="C927" s="225"/>
      <c r="D927" s="225"/>
      <c r="E927" s="225"/>
      <c r="F927" s="225"/>
      <c r="G927" s="225"/>
      <c r="H927" s="225"/>
      <c r="I927" s="225"/>
      <c r="J927" s="225"/>
      <c r="K927" s="225"/>
      <c r="L927" s="224"/>
      <c r="M927" s="225"/>
      <c r="N927" s="225"/>
      <c r="O927" s="225"/>
      <c r="P927" s="225"/>
      <c r="Q927" s="225"/>
      <c r="R927" s="225"/>
      <c r="S927" s="225"/>
      <c r="T927" s="225"/>
      <c r="U927" s="225"/>
      <c r="V927" s="225"/>
      <c r="W927" s="225"/>
      <c r="X927" s="225"/>
      <c r="Y927" s="225"/>
      <c r="Z927" s="225"/>
    </row>
    <row r="928" spans="1:26" ht="15.75" customHeight="1">
      <c r="A928" s="224"/>
      <c r="B928" s="225"/>
      <c r="C928" s="225"/>
      <c r="D928" s="225"/>
      <c r="E928" s="225"/>
      <c r="F928" s="225"/>
      <c r="G928" s="225"/>
      <c r="H928" s="225"/>
      <c r="I928" s="225"/>
      <c r="J928" s="225"/>
      <c r="K928" s="225"/>
      <c r="L928" s="224"/>
      <c r="M928" s="225"/>
      <c r="N928" s="225"/>
      <c r="O928" s="225"/>
      <c r="P928" s="225"/>
      <c r="Q928" s="225"/>
      <c r="R928" s="225"/>
      <c r="S928" s="225"/>
      <c r="T928" s="225"/>
      <c r="U928" s="225"/>
      <c r="V928" s="225"/>
      <c r="W928" s="225"/>
      <c r="X928" s="225"/>
      <c r="Y928" s="225"/>
      <c r="Z928" s="225"/>
    </row>
    <row r="929" spans="1:26" ht="15.75" customHeight="1">
      <c r="A929" s="224"/>
      <c r="B929" s="225"/>
      <c r="C929" s="225"/>
      <c r="D929" s="225"/>
      <c r="E929" s="225"/>
      <c r="F929" s="225"/>
      <c r="G929" s="225"/>
      <c r="H929" s="225"/>
      <c r="I929" s="225"/>
      <c r="J929" s="225"/>
      <c r="K929" s="225"/>
      <c r="L929" s="224"/>
      <c r="M929" s="225"/>
      <c r="N929" s="225"/>
      <c r="O929" s="225"/>
      <c r="P929" s="225"/>
      <c r="Q929" s="225"/>
      <c r="R929" s="225"/>
      <c r="S929" s="225"/>
      <c r="T929" s="225"/>
      <c r="U929" s="225"/>
      <c r="V929" s="225"/>
      <c r="W929" s="225"/>
      <c r="X929" s="225"/>
      <c r="Y929" s="225"/>
      <c r="Z929" s="225"/>
    </row>
    <row r="930" spans="1:26" ht="15.75" customHeight="1">
      <c r="A930" s="224"/>
      <c r="B930" s="225"/>
      <c r="C930" s="225"/>
      <c r="D930" s="225"/>
      <c r="E930" s="225"/>
      <c r="F930" s="225"/>
      <c r="G930" s="225"/>
      <c r="H930" s="225"/>
      <c r="I930" s="225"/>
      <c r="J930" s="225"/>
      <c r="K930" s="225"/>
      <c r="L930" s="224"/>
      <c r="M930" s="225"/>
      <c r="N930" s="225"/>
      <c r="O930" s="225"/>
      <c r="P930" s="225"/>
      <c r="Q930" s="225"/>
      <c r="R930" s="225"/>
      <c r="S930" s="225"/>
      <c r="T930" s="225"/>
      <c r="U930" s="225"/>
      <c r="V930" s="225"/>
      <c r="W930" s="225"/>
      <c r="X930" s="225"/>
      <c r="Y930" s="225"/>
      <c r="Z930" s="225"/>
    </row>
    <row r="931" spans="1:26" ht="15.75" customHeight="1">
      <c r="A931" s="224"/>
      <c r="B931" s="225"/>
      <c r="C931" s="225"/>
      <c r="D931" s="225"/>
      <c r="E931" s="225"/>
      <c r="F931" s="225"/>
      <c r="G931" s="225"/>
      <c r="H931" s="225"/>
      <c r="I931" s="225"/>
      <c r="J931" s="225"/>
      <c r="K931" s="225"/>
      <c r="L931" s="224"/>
      <c r="M931" s="225"/>
      <c r="N931" s="225"/>
      <c r="O931" s="225"/>
      <c r="P931" s="225"/>
      <c r="Q931" s="225"/>
      <c r="R931" s="225"/>
      <c r="S931" s="225"/>
      <c r="T931" s="225"/>
      <c r="U931" s="225"/>
      <c r="V931" s="225"/>
      <c r="W931" s="225"/>
      <c r="X931" s="225"/>
      <c r="Y931" s="225"/>
      <c r="Z931" s="225"/>
    </row>
    <row r="932" spans="1:26" ht="15.75" customHeight="1">
      <c r="A932" s="224"/>
      <c r="B932" s="225"/>
      <c r="C932" s="225"/>
      <c r="D932" s="225"/>
      <c r="E932" s="225"/>
      <c r="F932" s="225"/>
      <c r="G932" s="225"/>
      <c r="H932" s="225"/>
      <c r="I932" s="225"/>
      <c r="J932" s="225"/>
      <c r="K932" s="225"/>
      <c r="L932" s="224"/>
      <c r="M932" s="225"/>
      <c r="N932" s="225"/>
      <c r="O932" s="225"/>
      <c r="P932" s="225"/>
      <c r="Q932" s="225"/>
      <c r="R932" s="225"/>
      <c r="S932" s="225"/>
      <c r="T932" s="225"/>
      <c r="U932" s="225"/>
      <c r="V932" s="225"/>
      <c r="W932" s="225"/>
      <c r="X932" s="225"/>
      <c r="Y932" s="225"/>
      <c r="Z932" s="225"/>
    </row>
    <row r="933" spans="1:26" ht="15.75" customHeight="1">
      <c r="A933" s="224"/>
      <c r="B933" s="225"/>
      <c r="C933" s="225"/>
      <c r="D933" s="225"/>
      <c r="E933" s="225"/>
      <c r="F933" s="225"/>
      <c r="G933" s="225"/>
      <c r="H933" s="225"/>
      <c r="I933" s="225"/>
      <c r="J933" s="225"/>
      <c r="K933" s="225"/>
      <c r="L933" s="224"/>
      <c r="M933" s="225"/>
      <c r="N933" s="225"/>
      <c r="O933" s="225"/>
      <c r="P933" s="225"/>
      <c r="Q933" s="225"/>
      <c r="R933" s="225"/>
      <c r="S933" s="225"/>
      <c r="T933" s="225"/>
      <c r="U933" s="225"/>
      <c r="V933" s="225"/>
      <c r="W933" s="225"/>
      <c r="X933" s="225"/>
      <c r="Y933" s="225"/>
      <c r="Z933" s="225"/>
    </row>
    <row r="934" spans="1:26" ht="15.75" customHeight="1">
      <c r="A934" s="224"/>
      <c r="B934" s="225"/>
      <c r="C934" s="225"/>
      <c r="D934" s="225"/>
      <c r="E934" s="225"/>
      <c r="F934" s="225"/>
      <c r="G934" s="225"/>
      <c r="H934" s="225"/>
      <c r="I934" s="225"/>
      <c r="J934" s="225"/>
      <c r="K934" s="225"/>
      <c r="L934" s="224"/>
      <c r="M934" s="225"/>
      <c r="N934" s="225"/>
      <c r="O934" s="225"/>
      <c r="P934" s="225"/>
      <c r="Q934" s="225"/>
      <c r="R934" s="225"/>
      <c r="S934" s="225"/>
      <c r="T934" s="225"/>
      <c r="U934" s="225"/>
      <c r="V934" s="225"/>
      <c r="W934" s="225"/>
      <c r="X934" s="225"/>
      <c r="Y934" s="225"/>
      <c r="Z934" s="225"/>
    </row>
    <row r="935" spans="1:26" ht="15.75" customHeight="1">
      <c r="A935" s="224"/>
      <c r="B935" s="225"/>
      <c r="C935" s="225"/>
      <c r="D935" s="225"/>
      <c r="E935" s="225"/>
      <c r="F935" s="225"/>
      <c r="G935" s="225"/>
      <c r="H935" s="225"/>
      <c r="I935" s="225"/>
      <c r="J935" s="225"/>
      <c r="K935" s="225"/>
      <c r="L935" s="224"/>
      <c r="M935" s="225"/>
      <c r="N935" s="225"/>
      <c r="O935" s="225"/>
      <c r="P935" s="225"/>
      <c r="Q935" s="225"/>
      <c r="R935" s="225"/>
      <c r="S935" s="225"/>
      <c r="T935" s="225"/>
      <c r="U935" s="225"/>
      <c r="V935" s="225"/>
      <c r="W935" s="225"/>
      <c r="X935" s="225"/>
      <c r="Y935" s="225"/>
      <c r="Z935" s="225"/>
    </row>
    <row r="936" spans="1:26" ht="15.75" customHeight="1">
      <c r="A936" s="224"/>
      <c r="B936" s="225"/>
      <c r="C936" s="225"/>
      <c r="D936" s="225"/>
      <c r="E936" s="225"/>
      <c r="F936" s="225"/>
      <c r="G936" s="225"/>
      <c r="H936" s="225"/>
      <c r="I936" s="225"/>
      <c r="J936" s="225"/>
      <c r="K936" s="225"/>
      <c r="L936" s="224"/>
      <c r="M936" s="225"/>
      <c r="N936" s="225"/>
      <c r="O936" s="225"/>
      <c r="P936" s="225"/>
      <c r="Q936" s="225"/>
      <c r="R936" s="225"/>
      <c r="S936" s="225"/>
      <c r="T936" s="225"/>
      <c r="U936" s="225"/>
      <c r="V936" s="225"/>
      <c r="W936" s="225"/>
      <c r="X936" s="225"/>
      <c r="Y936" s="225"/>
      <c r="Z936" s="225"/>
    </row>
    <row r="937" spans="1:26" ht="15.75" customHeight="1">
      <c r="A937" s="224"/>
      <c r="B937" s="225"/>
      <c r="C937" s="225"/>
      <c r="D937" s="225"/>
      <c r="E937" s="225"/>
      <c r="F937" s="225"/>
      <c r="G937" s="225"/>
      <c r="H937" s="225"/>
      <c r="I937" s="225"/>
      <c r="J937" s="225"/>
      <c r="K937" s="225"/>
      <c r="L937" s="224"/>
      <c r="M937" s="225"/>
      <c r="N937" s="225"/>
      <c r="O937" s="225"/>
      <c r="P937" s="225"/>
      <c r="Q937" s="225"/>
      <c r="R937" s="225"/>
      <c r="S937" s="225"/>
      <c r="T937" s="225"/>
      <c r="U937" s="225"/>
      <c r="V937" s="225"/>
      <c r="W937" s="225"/>
      <c r="X937" s="225"/>
      <c r="Y937" s="225"/>
      <c r="Z937" s="225"/>
    </row>
    <row r="938" spans="1:26" ht="15.75" customHeight="1">
      <c r="A938" s="224"/>
      <c r="B938" s="225"/>
      <c r="C938" s="225"/>
      <c r="D938" s="225"/>
      <c r="E938" s="225"/>
      <c r="F938" s="225"/>
      <c r="G938" s="225"/>
      <c r="H938" s="225"/>
      <c r="I938" s="225"/>
      <c r="J938" s="225"/>
      <c r="K938" s="225"/>
      <c r="L938" s="224"/>
      <c r="M938" s="225"/>
      <c r="N938" s="225"/>
      <c r="O938" s="225"/>
      <c r="P938" s="225"/>
      <c r="Q938" s="225"/>
      <c r="R938" s="225"/>
      <c r="S938" s="225"/>
      <c r="T938" s="225"/>
      <c r="U938" s="225"/>
      <c r="V938" s="225"/>
      <c r="W938" s="225"/>
      <c r="X938" s="225"/>
      <c r="Y938" s="225"/>
      <c r="Z938" s="225"/>
    </row>
    <row r="939" spans="1:26" ht="15.75" customHeight="1">
      <c r="A939" s="224"/>
      <c r="B939" s="225"/>
      <c r="C939" s="225"/>
      <c r="D939" s="225"/>
      <c r="E939" s="225"/>
      <c r="F939" s="225"/>
      <c r="G939" s="225"/>
      <c r="H939" s="225"/>
      <c r="I939" s="225"/>
      <c r="J939" s="225"/>
      <c r="K939" s="225"/>
      <c r="L939" s="224"/>
      <c r="M939" s="225"/>
      <c r="N939" s="225"/>
      <c r="O939" s="225"/>
      <c r="P939" s="225"/>
      <c r="Q939" s="225"/>
      <c r="R939" s="225"/>
      <c r="S939" s="225"/>
      <c r="T939" s="225"/>
      <c r="U939" s="225"/>
      <c r="V939" s="225"/>
      <c r="W939" s="225"/>
      <c r="X939" s="225"/>
      <c r="Y939" s="225"/>
      <c r="Z939" s="225"/>
    </row>
    <row r="940" spans="1:26" ht="15.75" customHeight="1">
      <c r="A940" s="224"/>
      <c r="B940" s="225"/>
      <c r="C940" s="225"/>
      <c r="D940" s="225"/>
      <c r="E940" s="225"/>
      <c r="F940" s="225"/>
      <c r="G940" s="225"/>
      <c r="H940" s="225"/>
      <c r="I940" s="225"/>
      <c r="J940" s="225"/>
      <c r="K940" s="225"/>
      <c r="L940" s="224"/>
      <c r="M940" s="225"/>
      <c r="N940" s="225"/>
      <c r="O940" s="225"/>
      <c r="P940" s="225"/>
      <c r="Q940" s="225"/>
      <c r="R940" s="225"/>
      <c r="S940" s="225"/>
      <c r="T940" s="225"/>
      <c r="U940" s="225"/>
      <c r="V940" s="225"/>
      <c r="W940" s="225"/>
      <c r="X940" s="225"/>
      <c r="Y940" s="225"/>
      <c r="Z940" s="225"/>
    </row>
    <row r="941" spans="1:26" ht="15.75" customHeight="1">
      <c r="A941" s="224"/>
      <c r="B941" s="225"/>
      <c r="C941" s="225"/>
      <c r="D941" s="225"/>
      <c r="E941" s="225"/>
      <c r="F941" s="225"/>
      <c r="G941" s="225"/>
      <c r="H941" s="225"/>
      <c r="I941" s="225"/>
      <c r="J941" s="225"/>
      <c r="K941" s="225"/>
      <c r="L941" s="224"/>
      <c r="M941" s="225"/>
      <c r="N941" s="225"/>
      <c r="O941" s="225"/>
      <c r="P941" s="225"/>
      <c r="Q941" s="225"/>
      <c r="R941" s="225"/>
      <c r="S941" s="225"/>
      <c r="T941" s="225"/>
      <c r="U941" s="225"/>
      <c r="V941" s="225"/>
      <c r="W941" s="225"/>
      <c r="X941" s="225"/>
      <c r="Y941" s="225"/>
      <c r="Z941" s="225"/>
    </row>
    <row r="942" spans="1:26" ht="15.75" customHeight="1">
      <c r="A942" s="224"/>
      <c r="B942" s="225"/>
      <c r="C942" s="225"/>
      <c r="D942" s="225"/>
      <c r="E942" s="225"/>
      <c r="F942" s="225"/>
      <c r="G942" s="225"/>
      <c r="H942" s="225"/>
      <c r="I942" s="225"/>
      <c r="J942" s="225"/>
      <c r="K942" s="225"/>
      <c r="L942" s="224"/>
      <c r="M942" s="225"/>
      <c r="N942" s="225"/>
      <c r="O942" s="225"/>
      <c r="P942" s="225"/>
      <c r="Q942" s="225"/>
      <c r="R942" s="225"/>
      <c r="S942" s="225"/>
      <c r="T942" s="225"/>
      <c r="U942" s="225"/>
      <c r="V942" s="225"/>
      <c r="W942" s="225"/>
      <c r="X942" s="225"/>
      <c r="Y942" s="225"/>
      <c r="Z942" s="225"/>
    </row>
    <row r="943" spans="1:26" ht="15.75" customHeight="1">
      <c r="A943" s="224"/>
      <c r="B943" s="225"/>
      <c r="C943" s="225"/>
      <c r="D943" s="225"/>
      <c r="E943" s="225"/>
      <c r="F943" s="225"/>
      <c r="G943" s="225"/>
      <c r="H943" s="225"/>
      <c r="I943" s="225"/>
      <c r="J943" s="225"/>
      <c r="K943" s="225"/>
      <c r="L943" s="224"/>
      <c r="M943" s="225"/>
      <c r="N943" s="225"/>
      <c r="O943" s="225"/>
      <c r="P943" s="225"/>
      <c r="Q943" s="225"/>
      <c r="R943" s="225"/>
      <c r="S943" s="225"/>
      <c r="T943" s="225"/>
      <c r="U943" s="225"/>
      <c r="V943" s="225"/>
      <c r="W943" s="225"/>
      <c r="X943" s="225"/>
      <c r="Y943" s="225"/>
      <c r="Z943" s="225"/>
    </row>
    <row r="944" spans="1:26" ht="15.75" customHeight="1">
      <c r="A944" s="224"/>
      <c r="B944" s="225"/>
      <c r="C944" s="225"/>
      <c r="D944" s="225"/>
      <c r="E944" s="225"/>
      <c r="F944" s="225"/>
      <c r="G944" s="225"/>
      <c r="H944" s="225"/>
      <c r="I944" s="225"/>
      <c r="J944" s="225"/>
      <c r="K944" s="225"/>
      <c r="L944" s="224"/>
      <c r="M944" s="225"/>
      <c r="N944" s="225"/>
      <c r="O944" s="225"/>
      <c r="P944" s="225"/>
      <c r="Q944" s="225"/>
      <c r="R944" s="225"/>
      <c r="S944" s="225"/>
      <c r="T944" s="225"/>
      <c r="U944" s="225"/>
      <c r="V944" s="225"/>
      <c r="W944" s="225"/>
      <c r="X944" s="225"/>
      <c r="Y944" s="225"/>
      <c r="Z944" s="225"/>
    </row>
    <row r="945" spans="1:26" ht="15.75" customHeight="1">
      <c r="A945" s="224"/>
      <c r="B945" s="225"/>
      <c r="C945" s="225"/>
      <c r="D945" s="225"/>
      <c r="E945" s="225"/>
      <c r="F945" s="225"/>
      <c r="G945" s="225"/>
      <c r="H945" s="225"/>
      <c r="I945" s="225"/>
      <c r="J945" s="225"/>
      <c r="K945" s="225"/>
      <c r="L945" s="224"/>
      <c r="M945" s="225"/>
      <c r="N945" s="225"/>
      <c r="O945" s="225"/>
      <c r="P945" s="225"/>
      <c r="Q945" s="225"/>
      <c r="R945" s="225"/>
      <c r="S945" s="225"/>
      <c r="T945" s="225"/>
      <c r="U945" s="225"/>
      <c r="V945" s="225"/>
      <c r="W945" s="225"/>
      <c r="X945" s="225"/>
      <c r="Y945" s="225"/>
      <c r="Z945" s="225"/>
    </row>
    <row r="946" spans="1:26" ht="15.75" customHeight="1">
      <c r="A946" s="224"/>
      <c r="B946" s="225"/>
      <c r="C946" s="225"/>
      <c r="D946" s="225"/>
      <c r="E946" s="225"/>
      <c r="F946" s="225"/>
      <c r="G946" s="225"/>
      <c r="H946" s="225"/>
      <c r="I946" s="225"/>
      <c r="J946" s="225"/>
      <c r="K946" s="225"/>
      <c r="L946" s="224"/>
      <c r="M946" s="225"/>
      <c r="N946" s="225"/>
      <c r="O946" s="225"/>
      <c r="P946" s="225"/>
      <c r="Q946" s="225"/>
      <c r="R946" s="225"/>
      <c r="S946" s="225"/>
      <c r="T946" s="225"/>
      <c r="U946" s="225"/>
      <c r="V946" s="225"/>
      <c r="W946" s="225"/>
      <c r="X946" s="225"/>
      <c r="Y946" s="225"/>
      <c r="Z946" s="225"/>
    </row>
    <row r="947" spans="1:26" ht="15.75" customHeight="1">
      <c r="A947" s="224"/>
      <c r="B947" s="225"/>
      <c r="C947" s="225"/>
      <c r="D947" s="225"/>
      <c r="E947" s="225"/>
      <c r="F947" s="225"/>
      <c r="G947" s="225"/>
      <c r="H947" s="225"/>
      <c r="I947" s="225"/>
      <c r="J947" s="225"/>
      <c r="K947" s="225"/>
      <c r="L947" s="224"/>
      <c r="M947" s="225"/>
      <c r="N947" s="225"/>
      <c r="O947" s="225"/>
      <c r="P947" s="225"/>
      <c r="Q947" s="225"/>
      <c r="R947" s="225"/>
      <c r="S947" s="225"/>
      <c r="T947" s="225"/>
      <c r="U947" s="225"/>
      <c r="V947" s="225"/>
      <c r="W947" s="225"/>
      <c r="X947" s="225"/>
      <c r="Y947" s="225"/>
      <c r="Z947" s="225"/>
    </row>
    <row r="948" spans="1:26" ht="15.75" customHeight="1">
      <c r="A948" s="224"/>
      <c r="B948" s="225"/>
      <c r="C948" s="225"/>
      <c r="D948" s="225"/>
      <c r="E948" s="225"/>
      <c r="F948" s="225"/>
      <c r="G948" s="225"/>
      <c r="H948" s="225"/>
      <c r="I948" s="225"/>
      <c r="J948" s="225"/>
      <c r="K948" s="225"/>
      <c r="L948" s="224"/>
      <c r="M948" s="225"/>
      <c r="N948" s="225"/>
      <c r="O948" s="225"/>
      <c r="P948" s="225"/>
      <c r="Q948" s="225"/>
      <c r="R948" s="225"/>
      <c r="S948" s="225"/>
      <c r="T948" s="225"/>
      <c r="U948" s="225"/>
      <c r="V948" s="225"/>
      <c r="W948" s="225"/>
      <c r="X948" s="225"/>
      <c r="Y948" s="225"/>
      <c r="Z948" s="225"/>
    </row>
    <row r="949" spans="1:26" ht="15.75" customHeight="1">
      <c r="A949" s="224"/>
      <c r="B949" s="225"/>
      <c r="C949" s="225"/>
      <c r="D949" s="225"/>
      <c r="E949" s="225"/>
      <c r="F949" s="225"/>
      <c r="G949" s="225"/>
      <c r="H949" s="225"/>
      <c r="I949" s="225"/>
      <c r="J949" s="225"/>
      <c r="K949" s="225"/>
      <c r="L949" s="224"/>
      <c r="M949" s="225"/>
      <c r="N949" s="225"/>
      <c r="O949" s="225"/>
      <c r="P949" s="225"/>
      <c r="Q949" s="225"/>
      <c r="R949" s="225"/>
      <c r="S949" s="225"/>
      <c r="T949" s="225"/>
      <c r="U949" s="225"/>
      <c r="V949" s="225"/>
      <c r="W949" s="225"/>
      <c r="X949" s="225"/>
      <c r="Y949" s="225"/>
      <c r="Z949" s="225"/>
    </row>
    <row r="950" spans="1:26" ht="15.75" customHeight="1">
      <c r="A950" s="224"/>
      <c r="B950" s="225"/>
      <c r="C950" s="225"/>
      <c r="D950" s="225"/>
      <c r="E950" s="225"/>
      <c r="F950" s="225"/>
      <c r="G950" s="225"/>
      <c r="H950" s="225"/>
      <c r="I950" s="225"/>
      <c r="J950" s="225"/>
      <c r="K950" s="225"/>
      <c r="L950" s="224"/>
      <c r="M950" s="225"/>
      <c r="N950" s="225"/>
      <c r="O950" s="225"/>
      <c r="P950" s="225"/>
      <c r="Q950" s="225"/>
      <c r="R950" s="225"/>
      <c r="S950" s="225"/>
      <c r="T950" s="225"/>
      <c r="U950" s="225"/>
      <c r="V950" s="225"/>
      <c r="W950" s="225"/>
      <c r="X950" s="225"/>
      <c r="Y950" s="225"/>
      <c r="Z950" s="225"/>
    </row>
    <row r="951" spans="1:26" ht="15.75" customHeight="1">
      <c r="A951" s="224"/>
      <c r="B951" s="225"/>
      <c r="C951" s="225"/>
      <c r="D951" s="225"/>
      <c r="E951" s="225"/>
      <c r="F951" s="225"/>
      <c r="G951" s="225"/>
      <c r="H951" s="225"/>
      <c r="I951" s="225"/>
      <c r="J951" s="225"/>
      <c r="K951" s="225"/>
      <c r="L951" s="224"/>
      <c r="M951" s="225"/>
      <c r="N951" s="225"/>
      <c r="O951" s="225"/>
      <c r="P951" s="225"/>
      <c r="Q951" s="225"/>
      <c r="R951" s="225"/>
      <c r="S951" s="225"/>
      <c r="T951" s="225"/>
      <c r="U951" s="225"/>
      <c r="V951" s="225"/>
      <c r="W951" s="225"/>
      <c r="X951" s="225"/>
      <c r="Y951" s="225"/>
      <c r="Z951" s="225"/>
    </row>
    <row r="952" spans="1:26" ht="15.75" customHeight="1">
      <c r="A952" s="224"/>
      <c r="B952" s="225"/>
      <c r="C952" s="225"/>
      <c r="D952" s="225"/>
      <c r="E952" s="225"/>
      <c r="F952" s="225"/>
      <c r="G952" s="225"/>
      <c r="H952" s="225"/>
      <c r="I952" s="225"/>
      <c r="J952" s="225"/>
      <c r="K952" s="225"/>
      <c r="L952" s="224"/>
      <c r="M952" s="225"/>
      <c r="N952" s="225"/>
      <c r="O952" s="225"/>
      <c r="P952" s="225"/>
      <c r="Q952" s="225"/>
      <c r="R952" s="225"/>
      <c r="S952" s="225"/>
      <c r="T952" s="225"/>
      <c r="U952" s="225"/>
      <c r="V952" s="225"/>
      <c r="W952" s="225"/>
      <c r="X952" s="225"/>
      <c r="Y952" s="225"/>
      <c r="Z952" s="225"/>
    </row>
    <row r="953" spans="1:26" ht="15.75" customHeight="1">
      <c r="A953" s="224"/>
      <c r="B953" s="225"/>
      <c r="C953" s="225"/>
      <c r="D953" s="225"/>
      <c r="E953" s="225"/>
      <c r="F953" s="225"/>
      <c r="G953" s="225"/>
      <c r="H953" s="225"/>
      <c r="I953" s="225"/>
      <c r="J953" s="225"/>
      <c r="K953" s="225"/>
      <c r="L953" s="224"/>
      <c r="M953" s="225"/>
      <c r="N953" s="225"/>
      <c r="O953" s="225"/>
      <c r="P953" s="225"/>
      <c r="Q953" s="225"/>
      <c r="R953" s="225"/>
      <c r="S953" s="225"/>
      <c r="T953" s="225"/>
      <c r="U953" s="225"/>
      <c r="V953" s="225"/>
      <c r="W953" s="225"/>
      <c r="X953" s="225"/>
      <c r="Y953" s="225"/>
      <c r="Z953" s="225"/>
    </row>
    <row r="954" spans="1:26" ht="15.75" customHeight="1">
      <c r="A954" s="224"/>
      <c r="B954" s="225"/>
      <c r="C954" s="225"/>
      <c r="D954" s="225"/>
      <c r="E954" s="225"/>
      <c r="F954" s="225"/>
      <c r="G954" s="225"/>
      <c r="H954" s="225"/>
      <c r="I954" s="225"/>
      <c r="J954" s="225"/>
      <c r="K954" s="225"/>
      <c r="L954" s="224"/>
      <c r="M954" s="225"/>
      <c r="N954" s="225"/>
      <c r="O954" s="225"/>
      <c r="P954" s="225"/>
      <c r="Q954" s="225"/>
      <c r="R954" s="225"/>
      <c r="S954" s="225"/>
      <c r="T954" s="225"/>
      <c r="U954" s="225"/>
      <c r="V954" s="225"/>
      <c r="W954" s="225"/>
      <c r="X954" s="225"/>
      <c r="Y954" s="225"/>
      <c r="Z954" s="225"/>
    </row>
    <row r="955" spans="1:26" ht="15.75" customHeight="1">
      <c r="A955" s="224"/>
      <c r="B955" s="225"/>
      <c r="C955" s="225"/>
      <c r="D955" s="225"/>
      <c r="E955" s="225"/>
      <c r="F955" s="225"/>
      <c r="G955" s="225"/>
      <c r="H955" s="225"/>
      <c r="I955" s="225"/>
      <c r="J955" s="225"/>
      <c r="K955" s="225"/>
      <c r="L955" s="224"/>
      <c r="M955" s="225"/>
      <c r="N955" s="225"/>
      <c r="O955" s="225"/>
      <c r="P955" s="225"/>
      <c r="Q955" s="225"/>
      <c r="R955" s="225"/>
      <c r="S955" s="225"/>
      <c r="T955" s="225"/>
      <c r="U955" s="225"/>
      <c r="V955" s="225"/>
      <c r="W955" s="225"/>
      <c r="X955" s="225"/>
      <c r="Y955" s="225"/>
      <c r="Z955" s="225"/>
    </row>
    <row r="956" spans="1:26" ht="15.75" customHeight="1">
      <c r="A956" s="224"/>
      <c r="B956" s="225"/>
      <c r="C956" s="225"/>
      <c r="D956" s="225"/>
      <c r="E956" s="225"/>
      <c r="F956" s="225"/>
      <c r="G956" s="225"/>
      <c r="H956" s="225"/>
      <c r="I956" s="225"/>
      <c r="J956" s="225"/>
      <c r="K956" s="225"/>
      <c r="L956" s="224"/>
      <c r="M956" s="225"/>
      <c r="N956" s="225"/>
      <c r="O956" s="225"/>
      <c r="P956" s="225"/>
      <c r="Q956" s="225"/>
      <c r="R956" s="225"/>
      <c r="S956" s="225"/>
      <c r="T956" s="225"/>
      <c r="U956" s="225"/>
      <c r="V956" s="225"/>
      <c r="W956" s="225"/>
      <c r="X956" s="225"/>
      <c r="Y956" s="225"/>
      <c r="Z956" s="225"/>
    </row>
    <row r="957" spans="1:26" ht="15.75" customHeight="1">
      <c r="A957" s="224"/>
      <c r="B957" s="225"/>
      <c r="C957" s="225"/>
      <c r="D957" s="225"/>
      <c r="E957" s="225"/>
      <c r="F957" s="225"/>
      <c r="G957" s="225"/>
      <c r="H957" s="225"/>
      <c r="I957" s="225"/>
      <c r="J957" s="225"/>
      <c r="K957" s="225"/>
      <c r="L957" s="224"/>
      <c r="M957" s="225"/>
      <c r="N957" s="225"/>
      <c r="O957" s="225"/>
      <c r="P957" s="225"/>
      <c r="Q957" s="225"/>
      <c r="R957" s="225"/>
      <c r="S957" s="225"/>
      <c r="T957" s="225"/>
      <c r="U957" s="225"/>
      <c r="V957" s="225"/>
      <c r="W957" s="225"/>
      <c r="X957" s="225"/>
      <c r="Y957" s="225"/>
      <c r="Z957" s="225"/>
    </row>
    <row r="958" spans="1:26" ht="15.75" customHeight="1">
      <c r="A958" s="224"/>
      <c r="B958" s="225"/>
      <c r="C958" s="225"/>
      <c r="D958" s="225"/>
      <c r="E958" s="225"/>
      <c r="F958" s="225"/>
      <c r="G958" s="225"/>
      <c r="H958" s="225"/>
      <c r="I958" s="225"/>
      <c r="J958" s="225"/>
      <c r="K958" s="225"/>
      <c r="L958" s="224"/>
      <c r="M958" s="225"/>
      <c r="N958" s="225"/>
      <c r="O958" s="225"/>
      <c r="P958" s="225"/>
      <c r="Q958" s="225"/>
      <c r="R958" s="225"/>
      <c r="S958" s="225"/>
      <c r="T958" s="225"/>
      <c r="U958" s="225"/>
      <c r="V958" s="225"/>
      <c r="W958" s="225"/>
      <c r="X958" s="225"/>
      <c r="Y958" s="225"/>
      <c r="Z958" s="225"/>
    </row>
    <row r="959" spans="1:26" ht="15.75" customHeight="1">
      <c r="A959" s="224"/>
      <c r="B959" s="225"/>
      <c r="C959" s="225"/>
      <c r="D959" s="225"/>
      <c r="E959" s="225"/>
      <c r="F959" s="225"/>
      <c r="G959" s="225"/>
      <c r="H959" s="225"/>
      <c r="I959" s="225"/>
      <c r="J959" s="225"/>
      <c r="K959" s="225"/>
      <c r="L959" s="224"/>
      <c r="M959" s="225"/>
      <c r="N959" s="225"/>
      <c r="O959" s="225"/>
      <c r="P959" s="225"/>
      <c r="Q959" s="225"/>
      <c r="R959" s="225"/>
      <c r="S959" s="225"/>
      <c r="T959" s="225"/>
      <c r="U959" s="225"/>
      <c r="V959" s="225"/>
      <c r="W959" s="225"/>
      <c r="X959" s="225"/>
      <c r="Y959" s="225"/>
      <c r="Z959" s="225"/>
    </row>
    <row r="960" spans="1:26" ht="15.75" customHeight="1">
      <c r="A960" s="224"/>
      <c r="B960" s="225"/>
      <c r="C960" s="225"/>
      <c r="D960" s="225"/>
      <c r="E960" s="225"/>
      <c r="F960" s="225"/>
      <c r="G960" s="225"/>
      <c r="H960" s="225"/>
      <c r="I960" s="225"/>
      <c r="J960" s="225"/>
      <c r="K960" s="225"/>
      <c r="L960" s="224"/>
      <c r="M960" s="225"/>
      <c r="N960" s="225"/>
      <c r="O960" s="225"/>
      <c r="P960" s="225"/>
      <c r="Q960" s="225"/>
      <c r="R960" s="225"/>
      <c r="S960" s="225"/>
      <c r="T960" s="225"/>
      <c r="U960" s="225"/>
      <c r="V960" s="225"/>
      <c r="W960" s="225"/>
      <c r="X960" s="225"/>
      <c r="Y960" s="225"/>
      <c r="Z960" s="225"/>
    </row>
    <row r="961" spans="1:26" ht="15.75" customHeight="1">
      <c r="A961" s="224"/>
      <c r="B961" s="225"/>
      <c r="C961" s="225"/>
      <c r="D961" s="225"/>
      <c r="E961" s="225"/>
      <c r="F961" s="225"/>
      <c r="G961" s="225"/>
      <c r="H961" s="225"/>
      <c r="I961" s="225"/>
      <c r="J961" s="225"/>
      <c r="K961" s="225"/>
      <c r="L961" s="224"/>
      <c r="M961" s="225"/>
      <c r="N961" s="225"/>
      <c r="O961" s="225"/>
      <c r="P961" s="225"/>
      <c r="Q961" s="225"/>
      <c r="R961" s="225"/>
      <c r="S961" s="225"/>
      <c r="T961" s="225"/>
      <c r="U961" s="225"/>
      <c r="V961" s="225"/>
      <c r="W961" s="225"/>
      <c r="X961" s="225"/>
      <c r="Y961" s="225"/>
      <c r="Z961" s="225"/>
    </row>
    <row r="962" spans="1:26" ht="15.75" customHeight="1">
      <c r="A962" s="224"/>
      <c r="B962" s="225"/>
      <c r="C962" s="225"/>
      <c r="D962" s="225"/>
      <c r="E962" s="225"/>
      <c r="F962" s="225"/>
      <c r="G962" s="225"/>
      <c r="H962" s="225"/>
      <c r="I962" s="225"/>
      <c r="J962" s="225"/>
      <c r="K962" s="225"/>
      <c r="L962" s="224"/>
      <c r="M962" s="225"/>
      <c r="N962" s="225"/>
      <c r="O962" s="225"/>
      <c r="P962" s="225"/>
      <c r="Q962" s="225"/>
      <c r="R962" s="225"/>
      <c r="S962" s="225"/>
      <c r="T962" s="225"/>
      <c r="U962" s="225"/>
      <c r="V962" s="225"/>
      <c r="W962" s="225"/>
      <c r="X962" s="225"/>
      <c r="Y962" s="225"/>
      <c r="Z962" s="225"/>
    </row>
    <row r="963" spans="1:26" ht="15.75" customHeight="1">
      <c r="A963" s="224"/>
      <c r="B963" s="225"/>
      <c r="C963" s="225"/>
      <c r="D963" s="225"/>
      <c r="E963" s="225"/>
      <c r="F963" s="225"/>
      <c r="G963" s="225"/>
      <c r="H963" s="225"/>
      <c r="I963" s="225"/>
      <c r="J963" s="225"/>
      <c r="K963" s="225"/>
      <c r="L963" s="224"/>
      <c r="M963" s="225"/>
      <c r="N963" s="225"/>
      <c r="O963" s="225"/>
      <c r="P963" s="225"/>
      <c r="Q963" s="225"/>
      <c r="R963" s="225"/>
      <c r="S963" s="225"/>
      <c r="T963" s="225"/>
      <c r="U963" s="225"/>
      <c r="V963" s="225"/>
      <c r="W963" s="225"/>
      <c r="X963" s="225"/>
      <c r="Y963" s="225"/>
      <c r="Z963" s="225"/>
    </row>
    <row r="964" spans="1:26" ht="15.75" customHeight="1">
      <c r="A964" s="224"/>
      <c r="B964" s="225"/>
      <c r="C964" s="225"/>
      <c r="D964" s="225"/>
      <c r="E964" s="225"/>
      <c r="F964" s="225"/>
      <c r="G964" s="225"/>
      <c r="H964" s="225"/>
      <c r="I964" s="225"/>
      <c r="J964" s="225"/>
      <c r="K964" s="225"/>
      <c r="L964" s="224"/>
      <c r="M964" s="225"/>
      <c r="N964" s="225"/>
      <c r="O964" s="225"/>
      <c r="P964" s="225"/>
      <c r="Q964" s="225"/>
      <c r="R964" s="225"/>
      <c r="S964" s="225"/>
      <c r="T964" s="225"/>
      <c r="U964" s="225"/>
      <c r="V964" s="225"/>
      <c r="W964" s="225"/>
      <c r="X964" s="225"/>
      <c r="Y964" s="225"/>
      <c r="Z964" s="225"/>
    </row>
    <row r="965" spans="1:26" ht="15.75" customHeight="1">
      <c r="A965" s="224"/>
      <c r="B965" s="225"/>
      <c r="C965" s="225"/>
      <c r="D965" s="225"/>
      <c r="E965" s="225"/>
      <c r="F965" s="225"/>
      <c r="G965" s="225"/>
      <c r="H965" s="225"/>
      <c r="I965" s="225"/>
      <c r="J965" s="225"/>
      <c r="K965" s="225"/>
      <c r="L965" s="224"/>
      <c r="M965" s="225"/>
      <c r="N965" s="225"/>
      <c r="O965" s="225"/>
      <c r="P965" s="225"/>
      <c r="Q965" s="225"/>
      <c r="R965" s="225"/>
      <c r="S965" s="225"/>
      <c r="T965" s="225"/>
      <c r="U965" s="225"/>
      <c r="V965" s="225"/>
      <c r="W965" s="225"/>
      <c r="X965" s="225"/>
      <c r="Y965" s="225"/>
      <c r="Z965" s="225"/>
    </row>
    <row r="966" spans="1:26" ht="15.75" customHeight="1">
      <c r="A966" s="224"/>
      <c r="B966" s="225"/>
      <c r="C966" s="225"/>
      <c r="D966" s="225"/>
      <c r="E966" s="225"/>
      <c r="F966" s="225"/>
      <c r="G966" s="225"/>
      <c r="H966" s="225"/>
      <c r="I966" s="225"/>
      <c r="J966" s="225"/>
      <c r="K966" s="225"/>
      <c r="L966" s="224"/>
      <c r="M966" s="225"/>
      <c r="N966" s="225"/>
      <c r="O966" s="225"/>
      <c r="P966" s="225"/>
      <c r="Q966" s="225"/>
      <c r="R966" s="225"/>
      <c r="S966" s="225"/>
      <c r="T966" s="225"/>
      <c r="U966" s="225"/>
      <c r="V966" s="225"/>
      <c r="W966" s="225"/>
      <c r="X966" s="225"/>
      <c r="Y966" s="225"/>
      <c r="Z966" s="225"/>
    </row>
    <row r="967" spans="1:26" ht="15.75" customHeight="1">
      <c r="A967" s="224"/>
      <c r="B967" s="225"/>
      <c r="C967" s="225"/>
      <c r="D967" s="225"/>
      <c r="E967" s="225"/>
      <c r="F967" s="225"/>
      <c r="G967" s="225"/>
      <c r="H967" s="225"/>
      <c r="I967" s="225"/>
      <c r="J967" s="225"/>
      <c r="K967" s="225"/>
      <c r="L967" s="224"/>
      <c r="M967" s="225"/>
      <c r="N967" s="225"/>
      <c r="O967" s="225"/>
      <c r="P967" s="225"/>
      <c r="Q967" s="225"/>
      <c r="R967" s="225"/>
      <c r="S967" s="225"/>
      <c r="T967" s="225"/>
      <c r="U967" s="225"/>
      <c r="V967" s="225"/>
      <c r="W967" s="225"/>
      <c r="X967" s="225"/>
      <c r="Y967" s="225"/>
      <c r="Z967" s="225"/>
    </row>
    <row r="968" spans="1:26" ht="15.75" customHeight="1">
      <c r="A968" s="224"/>
      <c r="B968" s="225"/>
      <c r="C968" s="225"/>
      <c r="D968" s="225"/>
      <c r="E968" s="225"/>
      <c r="F968" s="225"/>
      <c r="G968" s="225"/>
      <c r="H968" s="225"/>
      <c r="I968" s="225"/>
      <c r="J968" s="225"/>
      <c r="K968" s="225"/>
      <c r="L968" s="224"/>
      <c r="M968" s="225"/>
      <c r="N968" s="225"/>
      <c r="O968" s="225"/>
      <c r="P968" s="225"/>
      <c r="Q968" s="225"/>
      <c r="R968" s="225"/>
      <c r="S968" s="225"/>
      <c r="T968" s="225"/>
      <c r="U968" s="225"/>
      <c r="V968" s="225"/>
      <c r="W968" s="225"/>
      <c r="X968" s="225"/>
      <c r="Y968" s="225"/>
      <c r="Z968" s="225"/>
    </row>
    <row r="969" spans="1:26" ht="15.75" customHeight="1">
      <c r="A969" s="224"/>
      <c r="B969" s="225"/>
      <c r="C969" s="225"/>
      <c r="D969" s="225"/>
      <c r="E969" s="225"/>
      <c r="F969" s="225"/>
      <c r="G969" s="225"/>
      <c r="H969" s="225"/>
      <c r="I969" s="225"/>
      <c r="J969" s="225"/>
      <c r="K969" s="225"/>
      <c r="L969" s="224"/>
      <c r="M969" s="225"/>
      <c r="N969" s="225"/>
      <c r="O969" s="225"/>
      <c r="P969" s="225"/>
      <c r="Q969" s="225"/>
      <c r="R969" s="225"/>
      <c r="S969" s="225"/>
      <c r="T969" s="225"/>
      <c r="U969" s="225"/>
      <c r="V969" s="225"/>
      <c r="W969" s="225"/>
      <c r="X969" s="225"/>
      <c r="Y969" s="225"/>
      <c r="Z969" s="225"/>
    </row>
    <row r="970" spans="1:26" ht="15.75" customHeight="1">
      <c r="A970" s="224"/>
      <c r="B970" s="225"/>
      <c r="C970" s="225"/>
      <c r="D970" s="225"/>
      <c r="E970" s="225"/>
      <c r="F970" s="225"/>
      <c r="G970" s="225"/>
      <c r="H970" s="225"/>
      <c r="I970" s="225"/>
      <c r="J970" s="225"/>
      <c r="K970" s="225"/>
      <c r="L970" s="224"/>
      <c r="M970" s="225"/>
      <c r="N970" s="225"/>
      <c r="O970" s="225"/>
      <c r="P970" s="225"/>
      <c r="Q970" s="225"/>
      <c r="R970" s="225"/>
      <c r="S970" s="225"/>
      <c r="T970" s="225"/>
      <c r="U970" s="225"/>
      <c r="V970" s="225"/>
      <c r="W970" s="225"/>
      <c r="X970" s="225"/>
      <c r="Y970" s="225"/>
      <c r="Z970" s="225"/>
    </row>
    <row r="971" spans="1:26" ht="15.75" customHeight="1">
      <c r="A971" s="224"/>
      <c r="B971" s="225"/>
      <c r="C971" s="225"/>
      <c r="D971" s="225"/>
      <c r="E971" s="225"/>
      <c r="F971" s="225"/>
      <c r="G971" s="225"/>
      <c r="H971" s="225"/>
      <c r="I971" s="225"/>
      <c r="J971" s="225"/>
      <c r="K971" s="225"/>
      <c r="L971" s="224"/>
      <c r="M971" s="225"/>
      <c r="N971" s="225"/>
      <c r="O971" s="225"/>
      <c r="P971" s="225"/>
      <c r="Q971" s="225"/>
      <c r="R971" s="225"/>
      <c r="S971" s="225"/>
      <c r="T971" s="225"/>
      <c r="U971" s="225"/>
      <c r="V971" s="225"/>
      <c r="W971" s="225"/>
      <c r="X971" s="225"/>
      <c r="Y971" s="225"/>
      <c r="Z971" s="225"/>
    </row>
    <row r="972" spans="1:26" ht="15.75" customHeight="1">
      <c r="A972" s="224"/>
      <c r="B972" s="225"/>
      <c r="C972" s="225"/>
      <c r="D972" s="225"/>
      <c r="E972" s="225"/>
      <c r="F972" s="225"/>
      <c r="G972" s="225"/>
      <c r="H972" s="225"/>
      <c r="I972" s="225"/>
      <c r="J972" s="225"/>
      <c r="K972" s="225"/>
      <c r="L972" s="224"/>
      <c r="M972" s="225"/>
      <c r="N972" s="225"/>
      <c r="O972" s="225"/>
      <c r="P972" s="225"/>
      <c r="Q972" s="225"/>
      <c r="R972" s="225"/>
      <c r="S972" s="225"/>
      <c r="T972" s="225"/>
      <c r="U972" s="225"/>
      <c r="V972" s="225"/>
      <c r="W972" s="225"/>
      <c r="X972" s="225"/>
      <c r="Y972" s="225"/>
      <c r="Z972" s="225"/>
    </row>
    <row r="973" spans="1:26" ht="15.75" customHeight="1">
      <c r="A973" s="224"/>
      <c r="B973" s="225"/>
      <c r="C973" s="225"/>
      <c r="D973" s="225"/>
      <c r="E973" s="225"/>
      <c r="F973" s="225"/>
      <c r="G973" s="225"/>
      <c r="H973" s="225"/>
      <c r="I973" s="225"/>
      <c r="J973" s="225"/>
      <c r="K973" s="225"/>
      <c r="L973" s="224"/>
      <c r="M973" s="225"/>
      <c r="N973" s="225"/>
      <c r="O973" s="225"/>
      <c r="P973" s="225"/>
      <c r="Q973" s="225"/>
      <c r="R973" s="225"/>
      <c r="S973" s="225"/>
      <c r="T973" s="225"/>
      <c r="U973" s="225"/>
      <c r="V973" s="225"/>
      <c r="W973" s="225"/>
      <c r="X973" s="225"/>
      <c r="Y973" s="225"/>
      <c r="Z973" s="225"/>
    </row>
    <row r="974" spans="1:26" ht="15.75" customHeight="1">
      <c r="A974" s="224"/>
      <c r="B974" s="225"/>
      <c r="C974" s="225"/>
      <c r="D974" s="225"/>
      <c r="E974" s="225"/>
      <c r="F974" s="225"/>
      <c r="G974" s="225"/>
      <c r="H974" s="225"/>
      <c r="I974" s="225"/>
      <c r="J974" s="225"/>
      <c r="K974" s="225"/>
      <c r="L974" s="224"/>
      <c r="M974" s="225"/>
      <c r="N974" s="225"/>
      <c r="O974" s="225"/>
      <c r="P974" s="225"/>
      <c r="Q974" s="225"/>
      <c r="R974" s="225"/>
      <c r="S974" s="225"/>
      <c r="T974" s="225"/>
      <c r="U974" s="225"/>
      <c r="V974" s="225"/>
      <c r="W974" s="225"/>
      <c r="X974" s="225"/>
      <c r="Y974" s="225"/>
      <c r="Z974" s="225"/>
    </row>
    <row r="975" spans="1:26" ht="15.75" customHeight="1">
      <c r="A975" s="224"/>
      <c r="B975" s="225"/>
      <c r="C975" s="225"/>
      <c r="D975" s="225"/>
      <c r="E975" s="225"/>
      <c r="F975" s="225"/>
      <c r="G975" s="225"/>
      <c r="H975" s="225"/>
      <c r="I975" s="225"/>
      <c r="J975" s="225"/>
      <c r="K975" s="225"/>
      <c r="L975" s="224"/>
      <c r="M975" s="225"/>
      <c r="N975" s="225"/>
      <c r="O975" s="225"/>
      <c r="P975" s="225"/>
      <c r="Q975" s="225"/>
      <c r="R975" s="225"/>
      <c r="S975" s="225"/>
      <c r="T975" s="225"/>
      <c r="U975" s="225"/>
      <c r="V975" s="225"/>
      <c r="W975" s="225"/>
      <c r="X975" s="225"/>
      <c r="Y975" s="225"/>
      <c r="Z975" s="225"/>
    </row>
    <row r="976" spans="1:26" ht="15.75" customHeight="1">
      <c r="A976" s="224"/>
      <c r="B976" s="225"/>
      <c r="C976" s="225"/>
      <c r="D976" s="225"/>
      <c r="E976" s="225"/>
      <c r="F976" s="225"/>
      <c r="G976" s="225"/>
      <c r="H976" s="225"/>
      <c r="I976" s="225"/>
      <c r="J976" s="225"/>
      <c r="K976" s="225"/>
      <c r="L976" s="224"/>
      <c r="M976" s="225"/>
      <c r="N976" s="225"/>
      <c r="O976" s="225"/>
      <c r="P976" s="225"/>
      <c r="Q976" s="225"/>
      <c r="R976" s="225"/>
      <c r="S976" s="225"/>
      <c r="T976" s="225"/>
      <c r="U976" s="225"/>
      <c r="V976" s="225"/>
      <c r="W976" s="225"/>
      <c r="X976" s="225"/>
      <c r="Y976" s="225"/>
      <c r="Z976" s="225"/>
    </row>
    <row r="977" spans="1:26" ht="15.75" customHeight="1">
      <c r="A977" s="224"/>
      <c r="B977" s="225"/>
      <c r="C977" s="225"/>
      <c r="D977" s="225"/>
      <c r="E977" s="225"/>
      <c r="F977" s="225"/>
      <c r="G977" s="225"/>
      <c r="H977" s="225"/>
      <c r="I977" s="225"/>
      <c r="J977" s="225"/>
      <c r="K977" s="225"/>
      <c r="L977" s="224"/>
      <c r="M977" s="225"/>
      <c r="N977" s="225"/>
      <c r="O977" s="225"/>
      <c r="P977" s="225"/>
      <c r="Q977" s="225"/>
      <c r="R977" s="225"/>
      <c r="S977" s="225"/>
      <c r="T977" s="225"/>
      <c r="U977" s="225"/>
      <c r="V977" s="225"/>
      <c r="W977" s="225"/>
      <c r="X977" s="225"/>
      <c r="Y977" s="225"/>
      <c r="Z977" s="225"/>
    </row>
    <row r="978" spans="1:26" ht="15.75" customHeight="1">
      <c r="A978" s="224"/>
      <c r="B978" s="225"/>
      <c r="C978" s="225"/>
      <c r="D978" s="225"/>
      <c r="E978" s="225"/>
      <c r="F978" s="225"/>
      <c r="G978" s="225"/>
      <c r="H978" s="225"/>
      <c r="I978" s="225"/>
      <c r="J978" s="225"/>
      <c r="K978" s="225"/>
      <c r="L978" s="224"/>
      <c r="M978" s="225"/>
      <c r="N978" s="225"/>
      <c r="O978" s="225"/>
      <c r="P978" s="225"/>
      <c r="Q978" s="225"/>
      <c r="R978" s="225"/>
      <c r="S978" s="225"/>
      <c r="T978" s="225"/>
      <c r="U978" s="225"/>
      <c r="V978" s="225"/>
      <c r="W978" s="225"/>
      <c r="X978" s="225"/>
      <c r="Y978" s="225"/>
      <c r="Z978" s="225"/>
    </row>
    <row r="979" spans="1:26" ht="15.75" customHeight="1">
      <c r="A979" s="224"/>
      <c r="B979" s="225"/>
      <c r="C979" s="225"/>
      <c r="D979" s="225"/>
      <c r="E979" s="225"/>
      <c r="F979" s="225"/>
      <c r="G979" s="225"/>
      <c r="H979" s="225"/>
      <c r="I979" s="225"/>
      <c r="J979" s="225"/>
      <c r="K979" s="225"/>
      <c r="L979" s="224"/>
      <c r="M979" s="225"/>
      <c r="N979" s="225"/>
      <c r="O979" s="225"/>
      <c r="P979" s="225"/>
      <c r="Q979" s="225"/>
      <c r="R979" s="225"/>
      <c r="S979" s="225"/>
      <c r="T979" s="225"/>
      <c r="U979" s="225"/>
      <c r="V979" s="225"/>
      <c r="W979" s="225"/>
      <c r="X979" s="225"/>
      <c r="Y979" s="225"/>
      <c r="Z979" s="225"/>
    </row>
    <row r="980" spans="1:26" ht="15.75" customHeight="1">
      <c r="A980" s="224"/>
      <c r="B980" s="225"/>
      <c r="C980" s="225"/>
      <c r="D980" s="225"/>
      <c r="E980" s="225"/>
      <c r="F980" s="225"/>
      <c r="G980" s="225"/>
      <c r="H980" s="225"/>
      <c r="I980" s="225"/>
      <c r="J980" s="225"/>
      <c r="K980" s="225"/>
      <c r="L980" s="224"/>
      <c r="M980" s="225"/>
      <c r="N980" s="225"/>
      <c r="O980" s="225"/>
      <c r="P980" s="225"/>
      <c r="Q980" s="225"/>
      <c r="R980" s="225"/>
      <c r="S980" s="225"/>
      <c r="T980" s="225"/>
      <c r="U980" s="225"/>
      <c r="V980" s="225"/>
      <c r="W980" s="225"/>
      <c r="X980" s="225"/>
      <c r="Y980" s="225"/>
      <c r="Z980" s="225"/>
    </row>
    <row r="981" spans="1:26" ht="15.75" customHeight="1">
      <c r="A981" s="224"/>
      <c r="B981" s="225"/>
      <c r="C981" s="225"/>
      <c r="D981" s="225"/>
      <c r="E981" s="225"/>
      <c r="F981" s="225"/>
      <c r="G981" s="225"/>
      <c r="H981" s="225"/>
      <c r="I981" s="225"/>
      <c r="J981" s="225"/>
      <c r="K981" s="225"/>
      <c r="L981" s="224"/>
      <c r="M981" s="225"/>
      <c r="N981" s="225"/>
      <c r="O981" s="225"/>
      <c r="P981" s="225"/>
      <c r="Q981" s="225"/>
      <c r="R981" s="225"/>
      <c r="S981" s="225"/>
      <c r="T981" s="225"/>
      <c r="U981" s="225"/>
      <c r="V981" s="225"/>
      <c r="W981" s="225"/>
      <c r="X981" s="225"/>
      <c r="Y981" s="225"/>
      <c r="Z981" s="225"/>
    </row>
    <row r="982" spans="1:26" ht="15.75" customHeight="1">
      <c r="A982" s="224"/>
      <c r="B982" s="225"/>
      <c r="C982" s="225"/>
      <c r="D982" s="225"/>
      <c r="E982" s="225"/>
      <c r="F982" s="225"/>
      <c r="G982" s="225"/>
      <c r="H982" s="225"/>
      <c r="I982" s="225"/>
      <c r="J982" s="225"/>
      <c r="K982" s="225"/>
      <c r="L982" s="224"/>
      <c r="M982" s="225"/>
      <c r="N982" s="225"/>
      <c r="O982" s="225"/>
      <c r="P982" s="225"/>
      <c r="Q982" s="225"/>
      <c r="R982" s="225"/>
      <c r="S982" s="225"/>
      <c r="T982" s="225"/>
      <c r="U982" s="225"/>
      <c r="V982" s="225"/>
      <c r="W982" s="225"/>
      <c r="X982" s="225"/>
      <c r="Y982" s="225"/>
      <c r="Z982" s="225"/>
    </row>
    <row r="983" spans="1:26" ht="15.75" customHeight="1">
      <c r="A983" s="224"/>
      <c r="B983" s="225"/>
      <c r="C983" s="225"/>
      <c r="D983" s="225"/>
      <c r="E983" s="225"/>
      <c r="F983" s="225"/>
      <c r="G983" s="225"/>
      <c r="H983" s="225"/>
      <c r="I983" s="225"/>
      <c r="J983" s="225"/>
      <c r="K983" s="225"/>
      <c r="L983" s="224"/>
      <c r="M983" s="225"/>
      <c r="N983" s="225"/>
      <c r="O983" s="225"/>
      <c r="P983" s="225"/>
      <c r="Q983" s="225"/>
      <c r="R983" s="225"/>
      <c r="S983" s="225"/>
      <c r="T983" s="225"/>
      <c r="U983" s="225"/>
      <c r="V983" s="225"/>
      <c r="W983" s="225"/>
      <c r="X983" s="225"/>
      <c r="Y983" s="225"/>
      <c r="Z983" s="225"/>
    </row>
    <row r="984" spans="1:26" ht="15.75" customHeight="1">
      <c r="A984" s="224"/>
      <c r="B984" s="225"/>
      <c r="C984" s="225"/>
      <c r="D984" s="225"/>
      <c r="E984" s="225"/>
      <c r="F984" s="225"/>
      <c r="G984" s="225"/>
      <c r="H984" s="225"/>
      <c r="I984" s="225"/>
      <c r="J984" s="225"/>
      <c r="K984" s="225"/>
      <c r="L984" s="224"/>
      <c r="M984" s="225"/>
      <c r="N984" s="225"/>
      <c r="O984" s="225"/>
      <c r="P984" s="225"/>
      <c r="Q984" s="225"/>
      <c r="R984" s="225"/>
      <c r="S984" s="225"/>
      <c r="T984" s="225"/>
      <c r="U984" s="225"/>
      <c r="V984" s="225"/>
      <c r="W984" s="225"/>
      <c r="X984" s="225"/>
      <c r="Y984" s="225"/>
      <c r="Z984" s="225"/>
    </row>
    <row r="985" spans="1:26" ht="15.75" customHeight="1">
      <c r="A985" s="224"/>
      <c r="B985" s="225"/>
      <c r="C985" s="225"/>
      <c r="D985" s="225"/>
      <c r="E985" s="225"/>
      <c r="F985" s="225"/>
      <c r="G985" s="225"/>
      <c r="H985" s="225"/>
      <c r="I985" s="225"/>
      <c r="J985" s="225"/>
      <c r="K985" s="225"/>
      <c r="L985" s="224"/>
      <c r="M985" s="225"/>
      <c r="N985" s="225"/>
      <c r="O985" s="225"/>
      <c r="P985" s="225"/>
      <c r="Q985" s="225"/>
      <c r="R985" s="225"/>
      <c r="S985" s="225"/>
      <c r="T985" s="225"/>
      <c r="U985" s="225"/>
      <c r="V985" s="225"/>
      <c r="W985" s="225"/>
      <c r="X985" s="225"/>
      <c r="Y985" s="225"/>
      <c r="Z985" s="225"/>
    </row>
    <row r="986" spans="1:26" ht="15.75" customHeight="1">
      <c r="A986" s="224"/>
      <c r="B986" s="225"/>
      <c r="C986" s="225"/>
      <c r="D986" s="225"/>
      <c r="E986" s="225"/>
      <c r="F986" s="225"/>
      <c r="G986" s="225"/>
      <c r="H986" s="225"/>
      <c r="I986" s="225"/>
      <c r="J986" s="225"/>
      <c r="K986" s="225"/>
      <c r="L986" s="224"/>
      <c r="M986" s="225"/>
      <c r="N986" s="225"/>
      <c r="O986" s="225"/>
      <c r="P986" s="225"/>
      <c r="Q986" s="225"/>
      <c r="R986" s="225"/>
      <c r="S986" s="225"/>
      <c r="T986" s="225"/>
      <c r="U986" s="225"/>
      <c r="V986" s="225"/>
      <c r="W986" s="225"/>
      <c r="X986" s="225"/>
      <c r="Y986" s="225"/>
      <c r="Z986" s="225"/>
    </row>
    <row r="987" spans="1:26" ht="15.75" customHeight="1">
      <c r="A987" s="224"/>
      <c r="B987" s="225"/>
      <c r="C987" s="225"/>
      <c r="D987" s="225"/>
      <c r="E987" s="225"/>
      <c r="F987" s="225"/>
      <c r="G987" s="225"/>
      <c r="H987" s="225"/>
      <c r="I987" s="225"/>
      <c r="J987" s="225"/>
      <c r="K987" s="225"/>
      <c r="L987" s="224"/>
      <c r="M987" s="225"/>
      <c r="N987" s="225"/>
      <c r="O987" s="225"/>
      <c r="P987" s="225"/>
      <c r="Q987" s="225"/>
      <c r="R987" s="225"/>
      <c r="S987" s="225"/>
      <c r="T987" s="225"/>
      <c r="U987" s="225"/>
      <c r="V987" s="225"/>
      <c r="W987" s="225"/>
      <c r="X987" s="225"/>
      <c r="Y987" s="225"/>
      <c r="Z987" s="225"/>
    </row>
    <row r="988" spans="1:26" ht="15.75" customHeight="1">
      <c r="A988" s="224"/>
      <c r="B988" s="225"/>
      <c r="C988" s="225"/>
      <c r="D988" s="225"/>
      <c r="E988" s="225"/>
      <c r="F988" s="225"/>
      <c r="G988" s="225"/>
      <c r="H988" s="225"/>
      <c r="I988" s="225"/>
      <c r="J988" s="225"/>
      <c r="K988" s="225"/>
      <c r="L988" s="224"/>
      <c r="M988" s="225"/>
      <c r="N988" s="225"/>
      <c r="O988" s="225"/>
      <c r="P988" s="225"/>
      <c r="Q988" s="225"/>
      <c r="R988" s="225"/>
      <c r="S988" s="225"/>
      <c r="T988" s="225"/>
      <c r="U988" s="225"/>
      <c r="V988" s="225"/>
      <c r="W988" s="225"/>
      <c r="X988" s="225"/>
      <c r="Y988" s="225"/>
      <c r="Z988" s="225"/>
    </row>
    <row r="989" spans="1:26" ht="15.75" customHeight="1">
      <c r="A989" s="224"/>
      <c r="B989" s="225"/>
      <c r="C989" s="225"/>
      <c r="D989" s="225"/>
      <c r="E989" s="225"/>
      <c r="F989" s="225"/>
      <c r="G989" s="225"/>
      <c r="H989" s="225"/>
      <c r="I989" s="225"/>
      <c r="J989" s="225"/>
      <c r="K989" s="225"/>
      <c r="L989" s="224"/>
      <c r="M989" s="225"/>
      <c r="N989" s="225"/>
      <c r="O989" s="225"/>
      <c r="P989" s="225"/>
      <c r="Q989" s="225"/>
      <c r="R989" s="225"/>
      <c r="S989" s="225"/>
      <c r="T989" s="225"/>
      <c r="U989" s="225"/>
      <c r="V989" s="225"/>
      <c r="W989" s="225"/>
      <c r="X989" s="225"/>
      <c r="Y989" s="225"/>
      <c r="Z989" s="225"/>
    </row>
    <row r="990" spans="1:26" ht="15.75" customHeight="1">
      <c r="A990" s="224"/>
      <c r="B990" s="225"/>
      <c r="C990" s="225"/>
      <c r="D990" s="225"/>
      <c r="E990" s="225"/>
      <c r="F990" s="225"/>
      <c r="G990" s="225"/>
      <c r="H990" s="225"/>
      <c r="I990" s="225"/>
      <c r="J990" s="225"/>
      <c r="K990" s="225"/>
      <c r="L990" s="224"/>
      <c r="M990" s="225"/>
      <c r="N990" s="225"/>
      <c r="O990" s="225"/>
      <c r="P990" s="225"/>
      <c r="Q990" s="225"/>
      <c r="R990" s="225"/>
      <c r="S990" s="225"/>
      <c r="T990" s="225"/>
      <c r="U990" s="225"/>
      <c r="V990" s="225"/>
      <c r="W990" s="225"/>
      <c r="X990" s="225"/>
      <c r="Y990" s="225"/>
      <c r="Z990" s="225"/>
    </row>
    <row r="991" spans="1:26" ht="15.75" customHeight="1">
      <c r="A991" s="224"/>
      <c r="B991" s="225"/>
      <c r="C991" s="225"/>
      <c r="D991" s="225"/>
      <c r="E991" s="225"/>
      <c r="F991" s="225"/>
      <c r="G991" s="225"/>
      <c r="H991" s="225"/>
      <c r="I991" s="225"/>
      <c r="J991" s="225"/>
      <c r="K991" s="225"/>
      <c r="L991" s="224"/>
      <c r="M991" s="225"/>
      <c r="N991" s="225"/>
      <c r="O991" s="225"/>
      <c r="P991" s="225"/>
      <c r="Q991" s="225"/>
      <c r="R991" s="225"/>
      <c r="S991" s="225"/>
      <c r="T991" s="225"/>
      <c r="U991" s="225"/>
      <c r="V991" s="225"/>
      <c r="W991" s="225"/>
      <c r="X991" s="225"/>
      <c r="Y991" s="225"/>
      <c r="Z991" s="225"/>
    </row>
    <row r="992" spans="1:26" ht="15.75" customHeight="1">
      <c r="A992" s="224"/>
      <c r="B992" s="225"/>
      <c r="C992" s="225"/>
      <c r="D992" s="225"/>
      <c r="E992" s="225"/>
      <c r="F992" s="225"/>
      <c r="G992" s="225"/>
      <c r="H992" s="225"/>
      <c r="I992" s="225"/>
      <c r="J992" s="225"/>
      <c r="K992" s="225"/>
      <c r="L992" s="224"/>
      <c r="M992" s="225"/>
      <c r="N992" s="225"/>
      <c r="O992" s="225"/>
      <c r="P992" s="225"/>
      <c r="Q992" s="225"/>
      <c r="R992" s="225"/>
      <c r="S992" s="225"/>
      <c r="T992" s="225"/>
      <c r="U992" s="225"/>
      <c r="V992" s="225"/>
      <c r="W992" s="225"/>
      <c r="X992" s="225"/>
      <c r="Y992" s="225"/>
      <c r="Z992" s="225"/>
    </row>
    <row r="993" spans="1:26" ht="15.75" customHeight="1">
      <c r="A993" s="224"/>
      <c r="B993" s="225"/>
      <c r="C993" s="225"/>
      <c r="D993" s="225"/>
      <c r="E993" s="225"/>
      <c r="F993" s="225"/>
      <c r="G993" s="225"/>
      <c r="H993" s="225"/>
      <c r="I993" s="225"/>
      <c r="J993" s="225"/>
      <c r="K993" s="225"/>
      <c r="L993" s="224"/>
      <c r="M993" s="225"/>
      <c r="N993" s="225"/>
      <c r="O993" s="225"/>
      <c r="P993" s="225"/>
      <c r="Q993" s="225"/>
      <c r="R993" s="225"/>
      <c r="S993" s="225"/>
      <c r="T993" s="225"/>
      <c r="U993" s="225"/>
      <c r="V993" s="225"/>
      <c r="W993" s="225"/>
      <c r="X993" s="225"/>
      <c r="Y993" s="225"/>
      <c r="Z993" s="225"/>
    </row>
    <row r="994" spans="1:26" ht="15.75" customHeight="1">
      <c r="A994" s="224"/>
      <c r="B994" s="225"/>
      <c r="C994" s="225"/>
      <c r="D994" s="225"/>
      <c r="E994" s="225"/>
      <c r="F994" s="225"/>
      <c r="G994" s="225"/>
      <c r="H994" s="225"/>
      <c r="I994" s="225"/>
      <c r="J994" s="225"/>
      <c r="K994" s="225"/>
      <c r="L994" s="224"/>
      <c r="M994" s="225"/>
      <c r="N994" s="225"/>
      <c r="O994" s="225"/>
      <c r="P994" s="225"/>
      <c r="Q994" s="225"/>
      <c r="R994" s="225"/>
      <c r="S994" s="225"/>
      <c r="T994" s="225"/>
      <c r="U994" s="225"/>
      <c r="V994" s="225"/>
      <c r="W994" s="225"/>
      <c r="X994" s="225"/>
      <c r="Y994" s="225"/>
      <c r="Z994" s="225"/>
    </row>
    <row r="995" spans="1:26" ht="15.75" customHeight="1">
      <c r="A995" s="224"/>
      <c r="B995" s="225"/>
      <c r="C995" s="225"/>
      <c r="D995" s="225"/>
      <c r="E995" s="225"/>
      <c r="F995" s="225"/>
      <c r="G995" s="225"/>
      <c r="H995" s="225"/>
      <c r="I995" s="225"/>
      <c r="J995" s="225"/>
      <c r="K995" s="225"/>
      <c r="L995" s="224"/>
      <c r="M995" s="225"/>
      <c r="N995" s="225"/>
      <c r="O995" s="225"/>
      <c r="P995" s="225"/>
      <c r="Q995" s="225"/>
      <c r="R995" s="225"/>
      <c r="S995" s="225"/>
      <c r="T995" s="225"/>
      <c r="U995" s="225"/>
      <c r="V995" s="225"/>
      <c r="W995" s="225"/>
      <c r="X995" s="225"/>
      <c r="Y995" s="225"/>
      <c r="Z995" s="225"/>
    </row>
    <row r="996" spans="1:26" ht="15.75" customHeight="1">
      <c r="A996" s="224"/>
      <c r="B996" s="225"/>
      <c r="C996" s="225"/>
      <c r="D996" s="225"/>
      <c r="E996" s="225"/>
      <c r="F996" s="225"/>
      <c r="G996" s="225"/>
      <c r="H996" s="225"/>
      <c r="I996" s="225"/>
      <c r="J996" s="225"/>
      <c r="K996" s="225"/>
      <c r="L996" s="224"/>
      <c r="M996" s="225"/>
      <c r="N996" s="225"/>
      <c r="O996" s="225"/>
      <c r="P996" s="225"/>
      <c r="Q996" s="225"/>
      <c r="R996" s="225"/>
      <c r="S996" s="225"/>
      <c r="T996" s="225"/>
      <c r="U996" s="225"/>
      <c r="V996" s="225"/>
      <c r="W996" s="225"/>
      <c r="X996" s="225"/>
      <c r="Y996" s="225"/>
      <c r="Z996" s="225"/>
    </row>
    <row r="997" spans="1:26" ht="15.75" customHeight="1">
      <c r="A997" s="224"/>
      <c r="B997" s="225"/>
      <c r="C997" s="225"/>
      <c r="D997" s="225"/>
      <c r="E997" s="225"/>
      <c r="F997" s="225"/>
      <c r="G997" s="225"/>
      <c r="H997" s="225"/>
      <c r="I997" s="225"/>
      <c r="J997" s="225"/>
      <c r="K997" s="225"/>
      <c r="L997" s="224"/>
      <c r="M997" s="225"/>
      <c r="N997" s="225"/>
      <c r="O997" s="225"/>
      <c r="P997" s="225"/>
      <c r="Q997" s="225"/>
      <c r="R997" s="225"/>
      <c r="S997" s="225"/>
      <c r="T997" s="225"/>
      <c r="U997" s="225"/>
      <c r="V997" s="225"/>
      <c r="W997" s="225"/>
      <c r="X997" s="225"/>
      <c r="Y997" s="225"/>
      <c r="Z997" s="225"/>
    </row>
    <row r="998" spans="1:26" ht="15.75" customHeight="1">
      <c r="A998" s="224"/>
      <c r="B998" s="225"/>
      <c r="C998" s="225"/>
      <c r="D998" s="225"/>
      <c r="E998" s="225"/>
      <c r="F998" s="225"/>
      <c r="G998" s="225"/>
      <c r="H998" s="225"/>
      <c r="I998" s="225"/>
      <c r="J998" s="225"/>
      <c r="K998" s="225"/>
      <c r="L998" s="224"/>
      <c r="M998" s="225"/>
      <c r="N998" s="225"/>
      <c r="O998" s="225"/>
      <c r="P998" s="225"/>
      <c r="Q998" s="225"/>
      <c r="R998" s="225"/>
      <c r="S998" s="225"/>
      <c r="T998" s="225"/>
      <c r="U998" s="225"/>
      <c r="V998" s="225"/>
      <c r="W998" s="225"/>
      <c r="X998" s="225"/>
      <c r="Y998" s="225"/>
      <c r="Z998" s="225"/>
    </row>
    <row r="999" spans="1:26" ht="15.75" customHeight="1">
      <c r="A999" s="224"/>
      <c r="B999" s="225"/>
      <c r="C999" s="225"/>
      <c r="D999" s="225"/>
      <c r="E999" s="225"/>
      <c r="F999" s="225"/>
      <c r="G999" s="225"/>
      <c r="H999" s="225"/>
      <c r="I999" s="225"/>
      <c r="J999" s="225"/>
      <c r="K999" s="225"/>
      <c r="L999" s="224"/>
      <c r="M999" s="225"/>
      <c r="N999" s="225"/>
      <c r="O999" s="225"/>
      <c r="P999" s="225"/>
      <c r="Q999" s="225"/>
      <c r="R999" s="225"/>
      <c r="S999" s="225"/>
      <c r="T999" s="225"/>
      <c r="U999" s="225"/>
      <c r="V999" s="225"/>
      <c r="W999" s="225"/>
      <c r="X999" s="225"/>
      <c r="Y999" s="225"/>
      <c r="Z999" s="225"/>
    </row>
    <row r="1000" spans="1:26" ht="15.75" customHeight="1">
      <c r="A1000" s="224"/>
      <c r="B1000" s="225"/>
      <c r="C1000" s="225"/>
      <c r="D1000" s="225"/>
      <c r="E1000" s="225"/>
      <c r="F1000" s="225"/>
      <c r="G1000" s="225"/>
      <c r="H1000" s="225"/>
      <c r="I1000" s="225"/>
      <c r="J1000" s="225"/>
      <c r="K1000" s="225"/>
      <c r="L1000" s="224"/>
      <c r="M1000" s="225"/>
      <c r="N1000" s="225"/>
      <c r="O1000" s="225"/>
      <c r="P1000" s="225"/>
      <c r="Q1000" s="225"/>
      <c r="R1000" s="225"/>
      <c r="S1000" s="225"/>
      <c r="T1000" s="225"/>
      <c r="U1000" s="225"/>
      <c r="V1000" s="225"/>
      <c r="W1000" s="225"/>
      <c r="X1000" s="225"/>
      <c r="Y1000" s="225"/>
      <c r="Z1000" s="225"/>
    </row>
  </sheetData>
  <mergeCells count="3">
    <mergeCell ref="C2:G2"/>
    <mergeCell ref="C3:G3"/>
    <mergeCell ref="C4:G4"/>
  </mergeCell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1001"/>
  <sheetViews>
    <sheetView showGridLines="0" workbookViewId="0"/>
  </sheetViews>
  <sheetFormatPr defaultColWidth="12.625" defaultRowHeight="15" customHeight="1"/>
  <cols>
    <col min="1" max="1" width="1.75" customWidth="1"/>
    <col min="2" max="2" width="28.625" customWidth="1"/>
    <col min="3" max="3" width="12.75" customWidth="1"/>
    <col min="4" max="4" width="9.375" customWidth="1"/>
    <col min="5" max="5" width="15.375" customWidth="1"/>
    <col min="6" max="6" width="18.875" customWidth="1"/>
    <col min="7" max="7" width="15.375" customWidth="1"/>
    <col min="8" max="8" width="32.375" customWidth="1"/>
    <col min="9" max="9" width="2.125" customWidth="1"/>
    <col min="10" max="10" width="28.625" customWidth="1"/>
    <col min="11" max="11" width="25.625" customWidth="1"/>
    <col min="12" max="31" width="15.375" customWidth="1"/>
    <col min="32" max="44" width="13.125" customWidth="1"/>
  </cols>
  <sheetData>
    <row r="1" spans="1:44">
      <c r="A1" s="109"/>
      <c r="B1" s="109"/>
      <c r="C1" s="109"/>
      <c r="D1" s="109"/>
      <c r="E1" s="109"/>
      <c r="F1" s="109"/>
      <c r="G1" s="109"/>
      <c r="H1" s="109"/>
      <c r="I1" s="269"/>
      <c r="K1" s="1"/>
      <c r="W1" s="1"/>
      <c r="X1" s="1"/>
      <c r="Y1" s="1"/>
      <c r="Z1" s="1"/>
      <c r="AA1" s="1"/>
      <c r="AB1" s="1"/>
      <c r="AC1" s="1"/>
      <c r="AD1" s="1"/>
      <c r="AE1" s="1"/>
      <c r="AF1" s="1"/>
      <c r="AG1" s="1"/>
      <c r="AH1" s="1"/>
      <c r="AI1" s="1"/>
      <c r="AJ1" s="1"/>
      <c r="AK1" s="1"/>
      <c r="AL1" s="1"/>
      <c r="AM1" s="1"/>
      <c r="AN1" s="1"/>
      <c r="AO1" s="1"/>
      <c r="AP1" s="1"/>
      <c r="AQ1" s="1"/>
      <c r="AR1" s="1"/>
    </row>
    <row r="2" spans="1:44">
      <c r="A2" s="1"/>
      <c r="B2" s="96" t="s">
        <v>44</v>
      </c>
      <c r="C2" s="541" t="s">
        <v>45</v>
      </c>
      <c r="D2" s="588"/>
      <c r="E2" s="588"/>
      <c r="F2" s="583"/>
      <c r="G2" s="125" t="s">
        <v>79</v>
      </c>
      <c r="I2" s="560">
        <v>1</v>
      </c>
      <c r="J2" s="527" t="s">
        <v>0</v>
      </c>
      <c r="K2" s="595"/>
      <c r="L2" s="546" t="str">
        <f>"Horas año "&amp;TEXT(C13,"#")</f>
        <v>Horas año 2021</v>
      </c>
      <c r="M2" s="591"/>
      <c r="N2" s="591"/>
      <c r="O2" s="591"/>
      <c r="P2" s="591"/>
      <c r="Q2" s="591"/>
      <c r="R2" s="591"/>
      <c r="S2" s="591"/>
      <c r="T2" s="591"/>
      <c r="U2" s="591"/>
      <c r="V2" s="591"/>
      <c r="W2" s="595"/>
      <c r="X2" s="528" t="str">
        <f>"Horas año "&amp;TEXT($C$13+1,"#")</f>
        <v>Horas año 2022</v>
      </c>
      <c r="Y2" s="591"/>
      <c r="Z2" s="591"/>
      <c r="AA2" s="591"/>
      <c r="AB2" s="591"/>
      <c r="AC2" s="591"/>
      <c r="AD2" s="591"/>
      <c r="AE2" s="591"/>
      <c r="AF2" s="591"/>
      <c r="AG2" s="591"/>
      <c r="AH2" s="591"/>
      <c r="AI2" s="595"/>
      <c r="AJ2" s="547" t="str">
        <f>"Horas "&amp;TEXT(C13+2,"#")&amp;" y resto"</f>
        <v>Horas 2023 y resto</v>
      </c>
      <c r="AK2" s="1"/>
      <c r="AM2" s="1"/>
      <c r="AN2" s="1"/>
      <c r="AO2" s="1"/>
      <c r="AP2" s="1"/>
      <c r="AQ2" s="1"/>
      <c r="AR2" s="1"/>
    </row>
    <row r="3" spans="1:44">
      <c r="A3" s="1"/>
      <c r="B3" s="85" t="s">
        <v>48</v>
      </c>
      <c r="C3" s="541" t="s">
        <v>49</v>
      </c>
      <c r="D3" s="588"/>
      <c r="E3" s="588"/>
      <c r="F3" s="583"/>
      <c r="G3" s="1"/>
      <c r="H3" s="1"/>
      <c r="I3" s="584"/>
      <c r="J3" s="199" t="s">
        <v>1</v>
      </c>
      <c r="K3" s="192" t="s">
        <v>2</v>
      </c>
      <c r="L3" s="270" t="str">
        <f>"ene-"&amp;TEXT($C$13,"#")</f>
        <v>ene-2021</v>
      </c>
      <c r="M3" s="445" t="str">
        <f>"feb-"&amp;TEXT($C$13,"#")</f>
        <v>feb-2021</v>
      </c>
      <c r="N3" s="445" t="str">
        <f>"mar-"&amp;TEXT($C$13,"#")</f>
        <v>mar-2021</v>
      </c>
      <c r="O3" s="445" t="str">
        <f>"abr-"&amp;TEXT($C$13,"#")</f>
        <v>abr-2021</v>
      </c>
      <c r="P3" s="445" t="str">
        <f>"may-"&amp;TEXT($C$13,"#")</f>
        <v>may-2021</v>
      </c>
      <c r="Q3" s="445" t="str">
        <f>"jun-"&amp;TEXT($C$13,"#")</f>
        <v>jun-2021</v>
      </c>
      <c r="R3" s="445" t="str">
        <f>"jul-"&amp;TEXT($C$13,"#")</f>
        <v>jul-2021</v>
      </c>
      <c r="S3" s="445" t="str">
        <f>"ago-"&amp;TEXT($C$13,"#")</f>
        <v>ago-2021</v>
      </c>
      <c r="T3" s="445" t="str">
        <f>"sep-"&amp;TEXT($C$13,"#")</f>
        <v>sep-2021</v>
      </c>
      <c r="U3" s="445" t="str">
        <f>"oct-"&amp;TEXT($C$13,"#")</f>
        <v>oct-2021</v>
      </c>
      <c r="V3" s="445" t="str">
        <f>"nov-"&amp;TEXT($C$13,"#")</f>
        <v>nov-2021</v>
      </c>
      <c r="W3" s="446" t="str">
        <f>"dic-"&amp;TEXT($C$13,"#")</f>
        <v>dic-2021</v>
      </c>
      <c r="X3" s="270" t="str">
        <f>"ene-"&amp;TEXT($C$13+1,"#")</f>
        <v>ene-2022</v>
      </c>
      <c r="Y3" s="445" t="str">
        <f>"feb-"&amp;TEXT($C$13+1,"#")</f>
        <v>feb-2022</v>
      </c>
      <c r="Z3" s="445" t="str">
        <f>"mar-"&amp;TEXT($C$13+1,"#")</f>
        <v>mar-2022</v>
      </c>
      <c r="AA3" s="445" t="str">
        <f>"abr-"&amp;TEXT($C$13+1,"#")</f>
        <v>abr-2022</v>
      </c>
      <c r="AB3" s="445" t="str">
        <f>"may-"&amp;TEXT($C$13+1,"#")</f>
        <v>may-2022</v>
      </c>
      <c r="AC3" s="445" t="str">
        <f>"jun-"&amp;TEXT($C$13+1,"#")</f>
        <v>jun-2022</v>
      </c>
      <c r="AD3" s="445" t="str">
        <f>"jul-"&amp;TEXT($C$13+1,"#")</f>
        <v>jul-2022</v>
      </c>
      <c r="AE3" s="445" t="str">
        <f>"ago-"&amp;TEXT($C$13+1,"#")</f>
        <v>ago-2022</v>
      </c>
      <c r="AF3" s="445" t="str">
        <f>"sep-"&amp;TEXT($C$13+1,"#")</f>
        <v>sep-2022</v>
      </c>
      <c r="AG3" s="445" t="str">
        <f>"oct-"&amp;TEXT($C$13+1,"#")</f>
        <v>oct-2022</v>
      </c>
      <c r="AH3" s="445" t="str">
        <f>"nov-"&amp;TEXT($C$13+1,"#")</f>
        <v>nov-2022</v>
      </c>
      <c r="AI3" s="446" t="str">
        <f>"dic-"&amp;TEXT($C$13+1,"#")</f>
        <v>dic-2022</v>
      </c>
      <c r="AJ3" s="601"/>
      <c r="AK3" s="1"/>
      <c r="AM3" s="1"/>
      <c r="AN3" s="1"/>
      <c r="AO3" s="1"/>
      <c r="AP3" s="1"/>
      <c r="AQ3" s="1"/>
      <c r="AR3" s="1"/>
    </row>
    <row r="4" spans="1:44">
      <c r="A4" s="85"/>
      <c r="B4" s="85" t="s">
        <v>51</v>
      </c>
      <c r="C4" s="541" t="s">
        <v>52</v>
      </c>
      <c r="D4" s="588"/>
      <c r="E4" s="588"/>
      <c r="F4" s="583"/>
      <c r="G4" s="1"/>
      <c r="I4" s="584"/>
      <c r="J4" s="271" t="s">
        <v>116</v>
      </c>
      <c r="K4" s="194">
        <v>26.35</v>
      </c>
      <c r="L4" s="272"/>
      <c r="M4" s="273"/>
      <c r="N4" s="273"/>
      <c r="O4" s="273"/>
      <c r="P4" s="273"/>
      <c r="Q4" s="273"/>
      <c r="R4" s="273"/>
      <c r="S4" s="273"/>
      <c r="T4" s="273"/>
      <c r="U4" s="273"/>
      <c r="V4" s="273"/>
      <c r="W4" s="274"/>
      <c r="X4" s="204"/>
      <c r="Y4" s="22"/>
      <c r="Z4" s="22"/>
      <c r="AA4" s="22"/>
      <c r="AB4" s="22"/>
      <c r="AC4" s="22"/>
      <c r="AD4" s="22"/>
      <c r="AE4" s="22"/>
      <c r="AF4" s="22"/>
      <c r="AG4" s="22"/>
      <c r="AH4" s="22"/>
      <c r="AI4" s="205"/>
      <c r="AJ4" s="275"/>
      <c r="AK4" s="10"/>
      <c r="AM4" s="1"/>
      <c r="AN4" s="1"/>
      <c r="AO4" s="1"/>
      <c r="AP4" s="1"/>
      <c r="AQ4" s="1"/>
      <c r="AR4" s="1"/>
    </row>
    <row r="5" spans="1:44">
      <c r="A5" s="85"/>
      <c r="B5" s="85" t="s">
        <v>55</v>
      </c>
      <c r="C5" s="541" t="s">
        <v>83</v>
      </c>
      <c r="D5" s="588"/>
      <c r="E5" s="588"/>
      <c r="F5" s="583"/>
      <c r="G5" s="1"/>
      <c r="H5" s="1"/>
      <c r="I5" s="584"/>
      <c r="J5" s="200" t="s">
        <v>4</v>
      </c>
      <c r="K5" s="194">
        <v>26.35</v>
      </c>
      <c r="L5" s="272"/>
      <c r="M5" s="273"/>
      <c r="N5" s="273"/>
      <c r="O5" s="273"/>
      <c r="P5" s="273"/>
      <c r="Q5" s="273"/>
      <c r="R5" s="273"/>
      <c r="S5" s="273"/>
      <c r="T5" s="273"/>
      <c r="U5" s="273"/>
      <c r="V5" s="273"/>
      <c r="W5" s="274"/>
      <c r="X5" s="204"/>
      <c r="Y5" s="22"/>
      <c r="Z5" s="22"/>
      <c r="AA5" s="22"/>
      <c r="AB5" s="22"/>
      <c r="AC5" s="22"/>
      <c r="AD5" s="22"/>
      <c r="AE5" s="22"/>
      <c r="AF5" s="22"/>
      <c r="AG5" s="22"/>
      <c r="AH5" s="22"/>
      <c r="AI5" s="205"/>
      <c r="AJ5" s="206"/>
      <c r="AK5" s="10"/>
      <c r="AM5" s="1"/>
      <c r="AN5" s="1"/>
      <c r="AO5" s="1"/>
      <c r="AP5" s="1"/>
      <c r="AQ5" s="1"/>
      <c r="AR5" s="1"/>
    </row>
    <row r="6" spans="1:44">
      <c r="A6" s="85"/>
      <c r="B6" s="85" t="s">
        <v>57</v>
      </c>
      <c r="C6" s="541" t="s">
        <v>58</v>
      </c>
      <c r="D6" s="588"/>
      <c r="E6" s="588"/>
      <c r="F6" s="583"/>
      <c r="G6" s="1"/>
      <c r="H6" s="84"/>
      <c r="I6" s="584"/>
      <c r="J6" s="200" t="s">
        <v>118</v>
      </c>
      <c r="K6" s="194">
        <v>17.7</v>
      </c>
      <c r="L6" s="272">
        <v>147</v>
      </c>
      <c r="M6" s="273">
        <v>153</v>
      </c>
      <c r="N6" s="273">
        <v>154</v>
      </c>
      <c r="O6" s="273">
        <v>149</v>
      </c>
      <c r="P6" s="273">
        <v>160</v>
      </c>
      <c r="Q6" s="273">
        <v>160</v>
      </c>
      <c r="R6" s="273">
        <v>121</v>
      </c>
      <c r="S6" s="273">
        <v>100</v>
      </c>
      <c r="T6" s="273">
        <v>160</v>
      </c>
      <c r="U6" s="273">
        <v>160</v>
      </c>
      <c r="V6" s="273">
        <v>160</v>
      </c>
      <c r="W6" s="274">
        <v>120</v>
      </c>
      <c r="X6" s="204">
        <v>150</v>
      </c>
      <c r="Y6" s="22">
        <v>160</v>
      </c>
      <c r="Z6" s="22">
        <v>160</v>
      </c>
      <c r="AA6" s="22">
        <v>160</v>
      </c>
      <c r="AB6" s="22">
        <v>160</v>
      </c>
      <c r="AC6" s="22">
        <v>160</v>
      </c>
      <c r="AD6" s="22">
        <v>120</v>
      </c>
      <c r="AE6" s="22">
        <v>120</v>
      </c>
      <c r="AF6" s="22">
        <v>160</v>
      </c>
      <c r="AG6" s="22">
        <v>160</v>
      </c>
      <c r="AH6" s="22">
        <v>140</v>
      </c>
      <c r="AI6" s="205"/>
      <c r="AJ6" s="206"/>
      <c r="AK6" s="10"/>
      <c r="AM6" s="1"/>
      <c r="AN6" s="1"/>
      <c r="AO6" s="1"/>
      <c r="AP6" s="1"/>
      <c r="AQ6" s="1"/>
      <c r="AR6" s="1"/>
    </row>
    <row r="7" spans="1:44">
      <c r="A7" s="85"/>
      <c r="B7" s="1"/>
      <c r="C7" s="1"/>
      <c r="D7" s="1"/>
      <c r="E7" s="1" t="s">
        <v>151</v>
      </c>
      <c r="F7" s="1"/>
      <c r="G7" s="1"/>
      <c r="H7" s="1"/>
      <c r="I7" s="584"/>
      <c r="J7" s="207" t="s">
        <v>119</v>
      </c>
      <c r="K7" s="450">
        <v>15.5</v>
      </c>
      <c r="L7" s="276"/>
      <c r="M7" s="276"/>
      <c r="N7" s="276"/>
      <c r="O7" s="276"/>
      <c r="P7" s="276">
        <v>6.5</v>
      </c>
      <c r="Q7" s="276"/>
      <c r="R7" s="276"/>
      <c r="S7" s="276"/>
      <c r="T7" s="276"/>
      <c r="U7" s="276"/>
      <c r="V7" s="276"/>
      <c r="W7" s="471"/>
      <c r="X7" s="472"/>
      <c r="Y7" s="473"/>
      <c r="Z7" s="473"/>
      <c r="AA7" s="473"/>
      <c r="AB7" s="473"/>
      <c r="AC7" s="473"/>
      <c r="AD7" s="473"/>
      <c r="AE7" s="473"/>
      <c r="AF7" s="473"/>
      <c r="AG7" s="473"/>
      <c r="AH7" s="473"/>
      <c r="AI7" s="277"/>
      <c r="AJ7" s="278"/>
      <c r="AK7" s="13"/>
      <c r="AM7" s="1"/>
      <c r="AN7" s="1"/>
      <c r="AO7" s="1"/>
      <c r="AP7" s="1"/>
      <c r="AQ7" s="1"/>
      <c r="AR7" s="1"/>
    </row>
    <row r="8" spans="1:44">
      <c r="A8" s="85"/>
      <c r="B8" s="85" t="s">
        <v>59</v>
      </c>
      <c r="C8" s="542">
        <v>43466</v>
      </c>
      <c r="D8" s="583"/>
      <c r="E8" s="108" t="s">
        <v>87</v>
      </c>
      <c r="F8" s="1"/>
      <c r="G8" s="1"/>
      <c r="H8" s="1"/>
      <c r="I8" s="470"/>
      <c r="J8" s="279"/>
      <c r="K8" s="84"/>
      <c r="L8" s="280"/>
      <c r="M8" s="280"/>
      <c r="N8" s="280"/>
      <c r="O8" s="280"/>
      <c r="P8" s="280"/>
      <c r="Q8" s="280"/>
      <c r="R8" s="280"/>
      <c r="S8" s="280"/>
      <c r="T8" s="280"/>
      <c r="U8" s="280"/>
      <c r="V8" s="280"/>
      <c r="W8" s="281"/>
      <c r="X8" s="282"/>
      <c r="Y8" s="473"/>
      <c r="Z8" s="473"/>
      <c r="AA8" s="473"/>
      <c r="AB8" s="473"/>
      <c r="AC8" s="473"/>
      <c r="AD8" s="473"/>
      <c r="AE8" s="473"/>
      <c r="AF8" s="473"/>
      <c r="AG8" s="473"/>
      <c r="AH8" s="473"/>
      <c r="AI8" s="283"/>
      <c r="AJ8" s="84"/>
      <c r="AK8" s="13"/>
      <c r="AM8" s="1"/>
      <c r="AN8" s="1"/>
      <c r="AO8" s="1"/>
      <c r="AP8" s="1"/>
      <c r="AQ8" s="1"/>
      <c r="AR8" s="1"/>
    </row>
    <row r="9" spans="1:44">
      <c r="A9" s="1"/>
      <c r="B9" s="85" t="s">
        <v>61</v>
      </c>
      <c r="C9" s="538">
        <v>44889</v>
      </c>
      <c r="D9" s="583"/>
      <c r="E9" s="1" t="s">
        <v>88</v>
      </c>
      <c r="F9" s="1"/>
      <c r="G9" s="107"/>
      <c r="H9" s="1"/>
      <c r="I9" s="284"/>
      <c r="J9" s="1"/>
      <c r="K9" s="285" t="s">
        <v>23</v>
      </c>
      <c r="L9" s="286">
        <f t="shared" ref="L9:AI9" si="0">SUM(L4:L7)</f>
        <v>147</v>
      </c>
      <c r="M9" s="286">
        <f t="shared" si="0"/>
        <v>153</v>
      </c>
      <c r="N9" s="286">
        <f t="shared" si="0"/>
        <v>154</v>
      </c>
      <c r="O9" s="286">
        <f t="shared" si="0"/>
        <v>149</v>
      </c>
      <c r="P9" s="286">
        <f t="shared" si="0"/>
        <v>166.5</v>
      </c>
      <c r="Q9" s="286">
        <f t="shared" si="0"/>
        <v>160</v>
      </c>
      <c r="R9" s="286">
        <f t="shared" si="0"/>
        <v>121</v>
      </c>
      <c r="S9" s="286">
        <f t="shared" si="0"/>
        <v>100</v>
      </c>
      <c r="T9" s="286">
        <f t="shared" si="0"/>
        <v>160</v>
      </c>
      <c r="U9" s="286">
        <f t="shared" si="0"/>
        <v>160</v>
      </c>
      <c r="V9" s="286">
        <f t="shared" si="0"/>
        <v>160</v>
      </c>
      <c r="W9" s="286">
        <f t="shared" si="0"/>
        <v>120</v>
      </c>
      <c r="X9" s="286">
        <f t="shared" si="0"/>
        <v>150</v>
      </c>
      <c r="Y9" s="286">
        <f t="shared" si="0"/>
        <v>160</v>
      </c>
      <c r="Z9" s="286">
        <f t="shared" si="0"/>
        <v>160</v>
      </c>
      <c r="AA9" s="286">
        <f t="shared" si="0"/>
        <v>160</v>
      </c>
      <c r="AB9" s="286">
        <f t="shared" si="0"/>
        <v>160</v>
      </c>
      <c r="AC9" s="286">
        <f t="shared" si="0"/>
        <v>160</v>
      </c>
      <c r="AD9" s="286">
        <f t="shared" si="0"/>
        <v>120</v>
      </c>
      <c r="AE9" s="286">
        <f t="shared" si="0"/>
        <v>120</v>
      </c>
      <c r="AF9" s="286">
        <f t="shared" si="0"/>
        <v>160</v>
      </c>
      <c r="AG9" s="286">
        <f t="shared" si="0"/>
        <v>160</v>
      </c>
      <c r="AH9" s="286">
        <f t="shared" si="0"/>
        <v>140</v>
      </c>
      <c r="AI9" s="286">
        <f t="shared" si="0"/>
        <v>0</v>
      </c>
      <c r="AJ9" s="287"/>
      <c r="AK9" s="13">
        <f>SUM(L9:T9)</f>
        <v>1310.5</v>
      </c>
      <c r="AM9" s="1"/>
      <c r="AN9" s="1"/>
      <c r="AO9" s="1"/>
      <c r="AP9" s="1"/>
      <c r="AQ9" s="1"/>
      <c r="AR9" s="1"/>
    </row>
    <row r="10" spans="1:44">
      <c r="A10" s="85"/>
      <c r="G10" s="1"/>
      <c r="H10" s="1"/>
      <c r="I10" s="288"/>
      <c r="AM10" s="1"/>
      <c r="AN10" s="1"/>
      <c r="AO10" s="1"/>
      <c r="AP10" s="1"/>
      <c r="AQ10" s="1"/>
      <c r="AR10" s="1"/>
    </row>
    <row r="11" spans="1:44">
      <c r="A11" s="85"/>
      <c r="F11" s="1"/>
      <c r="H11" s="1"/>
      <c r="I11" s="562">
        <v>2</v>
      </c>
      <c r="J11" s="527" t="s">
        <v>6</v>
      </c>
      <c r="K11" s="595"/>
      <c r="L11" s="546" t="str">
        <f>"Horas año "&amp;TEXT(C13,"#")</f>
        <v>Horas año 2021</v>
      </c>
      <c r="M11" s="591"/>
      <c r="N11" s="591"/>
      <c r="O11" s="591"/>
      <c r="P11" s="591"/>
      <c r="Q11" s="591"/>
      <c r="R11" s="591"/>
      <c r="S11" s="591"/>
      <c r="T11" s="591"/>
      <c r="U11" s="591"/>
      <c r="V11" s="591"/>
      <c r="W11" s="595"/>
      <c r="X11" s="528" t="str">
        <f>"Horas año "&amp;TEXT($C$13+1,"#")</f>
        <v>Horas año 2022</v>
      </c>
      <c r="Y11" s="591"/>
      <c r="Z11" s="591"/>
      <c r="AA11" s="591"/>
      <c r="AB11" s="591"/>
      <c r="AC11" s="591"/>
      <c r="AD11" s="591"/>
      <c r="AE11" s="591"/>
      <c r="AF11" s="591"/>
      <c r="AG11" s="591"/>
      <c r="AH11" s="591"/>
      <c r="AI11" s="595"/>
      <c r="AJ11" s="547" t="str">
        <f>"Horas "&amp;TEXT(C13+2,"#")&amp;" y resto"</f>
        <v>Horas 2023 y resto</v>
      </c>
      <c r="AK11" s="1">
        <f>AK7-AK9</f>
        <v>-1310.5</v>
      </c>
      <c r="AM11" s="1"/>
      <c r="AN11" s="1"/>
      <c r="AO11" s="1"/>
      <c r="AP11" s="1"/>
      <c r="AQ11" s="1"/>
      <c r="AR11" s="1"/>
    </row>
    <row r="12" spans="1:44">
      <c r="A12" s="85"/>
      <c r="F12" s="1"/>
      <c r="G12" s="10"/>
      <c r="H12" s="1"/>
      <c r="I12" s="584"/>
      <c r="J12" s="199" t="s">
        <v>1</v>
      </c>
      <c r="K12" s="192" t="s">
        <v>2</v>
      </c>
      <c r="L12" s="270" t="str">
        <f>"ene-"&amp;TEXT($C$13,"#")</f>
        <v>ene-2021</v>
      </c>
      <c r="M12" s="445" t="str">
        <f>"feb-"&amp;TEXT($C$13,"#")</f>
        <v>feb-2021</v>
      </c>
      <c r="N12" s="445" t="str">
        <f>"mar-"&amp;TEXT($C$13,"#")</f>
        <v>mar-2021</v>
      </c>
      <c r="O12" s="445" t="str">
        <f>"abr-"&amp;TEXT($C$13,"#")</f>
        <v>abr-2021</v>
      </c>
      <c r="P12" s="445" t="str">
        <f>"may-"&amp;TEXT($C$13,"#")</f>
        <v>may-2021</v>
      </c>
      <c r="Q12" s="445" t="str">
        <f>"jun-"&amp;TEXT($C$13,"#")</f>
        <v>jun-2021</v>
      </c>
      <c r="R12" s="445" t="str">
        <f>"jul-"&amp;TEXT($C$13,"#")</f>
        <v>jul-2021</v>
      </c>
      <c r="S12" s="445" t="str">
        <f>"ago-"&amp;TEXT($C$13,"#")</f>
        <v>ago-2021</v>
      </c>
      <c r="T12" s="445" t="str">
        <f>"sep-"&amp;TEXT($C$13,"#")</f>
        <v>sep-2021</v>
      </c>
      <c r="U12" s="445" t="str">
        <f>"oct-"&amp;TEXT($C$13,"#")</f>
        <v>oct-2021</v>
      </c>
      <c r="V12" s="445" t="str">
        <f>"nov-"&amp;TEXT($C$13,"#")</f>
        <v>nov-2021</v>
      </c>
      <c r="W12" s="446" t="str">
        <f>"dic-"&amp;TEXT($C$13,"#")</f>
        <v>dic-2021</v>
      </c>
      <c r="X12" s="270" t="str">
        <f>"ene-"&amp;TEXT($C$13+1,"#")</f>
        <v>ene-2022</v>
      </c>
      <c r="Y12" s="445" t="str">
        <f>"feb-"&amp;TEXT($C$13+1,"#")</f>
        <v>feb-2022</v>
      </c>
      <c r="Z12" s="445" t="str">
        <f>"mar-"&amp;TEXT($C$13+1,"#")</f>
        <v>mar-2022</v>
      </c>
      <c r="AA12" s="445" t="str">
        <f>"abr-"&amp;TEXT($C$13+1,"#")</f>
        <v>abr-2022</v>
      </c>
      <c r="AB12" s="445" t="str">
        <f>"may-"&amp;TEXT($C$13+1,"#")</f>
        <v>may-2022</v>
      </c>
      <c r="AC12" s="445" t="str">
        <f>"jun-"&amp;TEXT($C$13+1,"#")</f>
        <v>jun-2022</v>
      </c>
      <c r="AD12" s="445" t="str">
        <f>"jul-"&amp;TEXT($C$13+1,"#")</f>
        <v>jul-2022</v>
      </c>
      <c r="AE12" s="445" t="str">
        <f>"ago-"&amp;TEXT($C$13+1,"#")</f>
        <v>ago-2022</v>
      </c>
      <c r="AF12" s="445" t="str">
        <f>"sep-"&amp;TEXT($C$13+1,"#")</f>
        <v>sep-2022</v>
      </c>
      <c r="AG12" s="445" t="str">
        <f>"oct-"&amp;TEXT($C$13+1,"#")</f>
        <v>oct-2022</v>
      </c>
      <c r="AH12" s="445" t="str">
        <f>"nov-"&amp;TEXT($C$13+1,"#")</f>
        <v>nov-2022</v>
      </c>
      <c r="AI12" s="446" t="str">
        <f>"dic-"&amp;TEXT($C$13+1,"#")</f>
        <v>dic-2022</v>
      </c>
      <c r="AJ12" s="601"/>
      <c r="AK12" s="1"/>
      <c r="AM12" s="1"/>
      <c r="AN12" s="1"/>
      <c r="AO12" s="1"/>
      <c r="AP12" s="1"/>
      <c r="AQ12" s="1"/>
      <c r="AR12" s="1"/>
    </row>
    <row r="13" spans="1:44" ht="15" customHeight="1">
      <c r="A13" s="85"/>
      <c r="B13" s="105" t="s">
        <v>63</v>
      </c>
      <c r="C13" s="68">
        <v>2021</v>
      </c>
      <c r="D13" s="47" t="s">
        <v>109</v>
      </c>
      <c r="F13" s="132"/>
      <c r="G13" s="1"/>
      <c r="H13" s="1"/>
      <c r="I13" s="584"/>
      <c r="J13" s="212"/>
      <c r="K13" s="213"/>
      <c r="L13" s="289"/>
      <c r="M13" s="290"/>
      <c r="N13" s="290"/>
      <c r="O13" s="290"/>
      <c r="P13" s="290"/>
      <c r="Q13" s="290"/>
      <c r="R13" s="290"/>
      <c r="S13" s="290"/>
      <c r="T13" s="290"/>
      <c r="U13" s="290"/>
      <c r="V13" s="290"/>
      <c r="W13" s="291"/>
      <c r="X13" s="214"/>
      <c r="Y13" s="215"/>
      <c r="Z13" s="215"/>
      <c r="AA13" s="215"/>
      <c r="AB13" s="215"/>
      <c r="AC13" s="215"/>
      <c r="AD13" s="215"/>
      <c r="AE13" s="215"/>
      <c r="AF13" s="215"/>
      <c r="AG13" s="215"/>
      <c r="AH13" s="215"/>
      <c r="AI13" s="213"/>
      <c r="AJ13" s="216"/>
      <c r="AK13" s="1"/>
      <c r="AM13" s="1"/>
      <c r="AN13" s="1"/>
      <c r="AO13" s="1"/>
      <c r="AP13" s="1"/>
      <c r="AQ13" s="1"/>
      <c r="AR13" s="1"/>
    </row>
    <row r="14" spans="1:44" ht="15.75" customHeight="1">
      <c r="A14" s="85"/>
      <c r="B14" s="105" t="s">
        <v>64</v>
      </c>
      <c r="C14" s="106" t="s">
        <v>152</v>
      </c>
      <c r="D14" s="108"/>
      <c r="F14" s="1"/>
      <c r="G14" s="1"/>
      <c r="H14" s="1"/>
      <c r="I14" s="584"/>
      <c r="J14" s="200"/>
      <c r="K14" s="194"/>
      <c r="L14" s="292"/>
      <c r="M14" s="293"/>
      <c r="N14" s="293"/>
      <c r="O14" s="293"/>
      <c r="P14" s="293"/>
      <c r="Q14" s="293"/>
      <c r="R14" s="293"/>
      <c r="S14" s="293"/>
      <c r="T14" s="293"/>
      <c r="U14" s="293"/>
      <c r="V14" s="293"/>
      <c r="W14" s="294"/>
      <c r="X14" s="204"/>
      <c r="Y14" s="22"/>
      <c r="Z14" s="22"/>
      <c r="AA14" s="22"/>
      <c r="AB14" s="22"/>
      <c r="AC14" s="22"/>
      <c r="AD14" s="22"/>
      <c r="AE14" s="22"/>
      <c r="AF14" s="22"/>
      <c r="AG14" s="22"/>
      <c r="AH14" s="22"/>
      <c r="AI14" s="194"/>
      <c r="AJ14" s="206"/>
      <c r="AK14" s="1"/>
      <c r="AM14" s="1"/>
      <c r="AN14" s="1"/>
      <c r="AO14" s="1"/>
      <c r="AP14" s="1"/>
      <c r="AQ14" s="1"/>
      <c r="AR14" s="1"/>
    </row>
    <row r="15" spans="1:44">
      <c r="A15" s="85"/>
      <c r="B15" s="1"/>
      <c r="C15" s="1"/>
      <c r="D15" s="114"/>
      <c r="F15" s="1"/>
      <c r="G15" s="1"/>
      <c r="H15" s="1"/>
      <c r="I15" s="584"/>
      <c r="J15" s="200"/>
      <c r="K15" s="194"/>
      <c r="L15" s="292"/>
      <c r="M15" s="293"/>
      <c r="N15" s="293"/>
      <c r="O15" s="293"/>
      <c r="P15" s="293"/>
      <c r="Q15" s="293"/>
      <c r="R15" s="293"/>
      <c r="S15" s="293"/>
      <c r="T15" s="293"/>
      <c r="U15" s="293"/>
      <c r="V15" s="293"/>
      <c r="W15" s="294"/>
      <c r="X15" s="204"/>
      <c r="Y15" s="22"/>
      <c r="Z15" s="22"/>
      <c r="AA15" s="22"/>
      <c r="AB15" s="22"/>
      <c r="AC15" s="22"/>
      <c r="AD15" s="22"/>
      <c r="AE15" s="22"/>
      <c r="AF15" s="22"/>
      <c r="AG15" s="22"/>
      <c r="AH15" s="22"/>
      <c r="AI15" s="194"/>
      <c r="AJ15" s="206"/>
      <c r="AK15" s="1"/>
      <c r="AM15" s="1"/>
      <c r="AN15" s="1"/>
      <c r="AO15" s="1"/>
      <c r="AP15" s="1"/>
      <c r="AQ15" s="1"/>
      <c r="AR15" s="1"/>
    </row>
    <row r="16" spans="1:44">
      <c r="A16" s="85"/>
      <c r="B16" s="1"/>
      <c r="C16" s="192" t="s">
        <v>110</v>
      </c>
      <c r="D16" s="192" t="s">
        <v>111</v>
      </c>
      <c r="F16" s="1"/>
      <c r="I16" s="584"/>
      <c r="J16" s="200"/>
      <c r="K16" s="194"/>
      <c r="L16" s="292"/>
      <c r="M16" s="293"/>
      <c r="N16" s="293"/>
      <c r="O16" s="293"/>
      <c r="P16" s="293"/>
      <c r="Q16" s="293"/>
      <c r="R16" s="293"/>
      <c r="S16" s="293"/>
      <c r="T16" s="293"/>
      <c r="U16" s="293"/>
      <c r="V16" s="293"/>
      <c r="W16" s="294"/>
      <c r="X16" s="204"/>
      <c r="Y16" s="22"/>
      <c r="Z16" s="22"/>
      <c r="AA16" s="22"/>
      <c r="AB16" s="22"/>
      <c r="AC16" s="22"/>
      <c r="AD16" s="22"/>
      <c r="AE16" s="22"/>
      <c r="AF16" s="22"/>
      <c r="AG16" s="22"/>
      <c r="AH16" s="22"/>
      <c r="AI16" s="194"/>
      <c r="AJ16" s="206"/>
      <c r="AK16" s="1"/>
      <c r="AM16" s="1"/>
      <c r="AN16" s="1"/>
      <c r="AO16" s="1"/>
      <c r="AP16" s="1"/>
      <c r="AQ16" s="1"/>
      <c r="AR16" s="1"/>
    </row>
    <row r="17" spans="1:44">
      <c r="A17" s="85"/>
      <c r="B17" s="64" t="s">
        <v>112</v>
      </c>
      <c r="C17" s="194">
        <v>23.27</v>
      </c>
      <c r="D17" s="194">
        <v>26.35</v>
      </c>
      <c r="F17" s="1"/>
      <c r="I17" s="584"/>
      <c r="J17" s="200"/>
      <c r="K17" s="194"/>
      <c r="L17" s="292"/>
      <c r="M17" s="293"/>
      <c r="N17" s="293"/>
      <c r="O17" s="293"/>
      <c r="P17" s="293"/>
      <c r="Q17" s="293"/>
      <c r="R17" s="293"/>
      <c r="S17" s="293"/>
      <c r="T17" s="293"/>
      <c r="U17" s="293"/>
      <c r="V17" s="293"/>
      <c r="W17" s="294"/>
      <c r="X17" s="204"/>
      <c r="Y17" s="22"/>
      <c r="Z17" s="22"/>
      <c r="AA17" s="22"/>
      <c r="AB17" s="22"/>
      <c r="AC17" s="22"/>
      <c r="AD17" s="22"/>
      <c r="AE17" s="22"/>
      <c r="AF17" s="22"/>
      <c r="AG17" s="22"/>
      <c r="AH17" s="22"/>
      <c r="AI17" s="194"/>
      <c r="AJ17" s="206"/>
      <c r="AK17" s="1"/>
      <c r="AM17" s="1"/>
      <c r="AN17" s="1"/>
      <c r="AO17" s="1"/>
      <c r="AP17" s="1"/>
      <c r="AQ17" s="1"/>
      <c r="AR17" s="1"/>
    </row>
    <row r="18" spans="1:44">
      <c r="A18" s="85"/>
      <c r="B18" s="64" t="s">
        <v>113</v>
      </c>
      <c r="C18" s="194">
        <v>16.329999999999998</v>
      </c>
      <c r="D18" s="194">
        <v>14.73</v>
      </c>
      <c r="I18" s="584"/>
      <c r="J18" s="200"/>
      <c r="K18" s="194"/>
      <c r="L18" s="292"/>
      <c r="M18" s="293"/>
      <c r="N18" s="293"/>
      <c r="O18" s="293"/>
      <c r="P18" s="293"/>
      <c r="Q18" s="293"/>
      <c r="R18" s="293"/>
      <c r="S18" s="293"/>
      <c r="T18" s="293"/>
      <c r="U18" s="293"/>
      <c r="V18" s="293"/>
      <c r="W18" s="294"/>
      <c r="X18" s="204"/>
      <c r="Y18" s="22"/>
      <c r="Z18" s="22"/>
      <c r="AA18" s="22"/>
      <c r="AB18" s="22"/>
      <c r="AC18" s="22"/>
      <c r="AD18" s="22"/>
      <c r="AE18" s="22"/>
      <c r="AF18" s="22"/>
      <c r="AG18" s="22"/>
      <c r="AH18" s="22"/>
      <c r="AI18" s="194"/>
      <c r="AJ18" s="206"/>
      <c r="AK18" s="1"/>
      <c r="AM18" s="1"/>
      <c r="AN18" s="1"/>
      <c r="AO18" s="1"/>
      <c r="AP18" s="1"/>
      <c r="AQ18" s="1"/>
      <c r="AR18" s="1"/>
    </row>
    <row r="19" spans="1:44">
      <c r="A19" s="85"/>
      <c r="B19" s="64" t="s">
        <v>114</v>
      </c>
      <c r="C19" s="194">
        <v>12.48</v>
      </c>
      <c r="D19" s="194">
        <v>15.5</v>
      </c>
      <c r="E19" s="84"/>
      <c r="I19" s="584"/>
      <c r="J19" s="200"/>
      <c r="K19" s="194"/>
      <c r="L19" s="292"/>
      <c r="M19" s="293"/>
      <c r="N19" s="293"/>
      <c r="O19" s="293"/>
      <c r="P19" s="293"/>
      <c r="Q19" s="293"/>
      <c r="R19" s="293"/>
      <c r="S19" s="293"/>
      <c r="T19" s="293"/>
      <c r="U19" s="293"/>
      <c r="V19" s="293"/>
      <c r="W19" s="294"/>
      <c r="X19" s="204"/>
      <c r="Y19" s="22"/>
      <c r="Z19" s="22"/>
      <c r="AA19" s="22"/>
      <c r="AB19" s="22"/>
      <c r="AC19" s="22"/>
      <c r="AD19" s="22"/>
      <c r="AE19" s="22"/>
      <c r="AF19" s="22"/>
      <c r="AG19" s="22"/>
      <c r="AH19" s="22"/>
      <c r="AI19" s="194"/>
      <c r="AJ19" s="206"/>
      <c r="AK19" s="1"/>
      <c r="AL19" s="84"/>
      <c r="AM19" s="29"/>
      <c r="AN19" s="1"/>
      <c r="AO19" s="1"/>
    </row>
    <row r="20" spans="1:44">
      <c r="A20" s="85"/>
      <c r="I20" s="584"/>
      <c r="J20" s="200"/>
      <c r="K20" s="194"/>
      <c r="L20" s="292"/>
      <c r="M20" s="293"/>
      <c r="N20" s="293"/>
      <c r="O20" s="293"/>
      <c r="P20" s="293"/>
      <c r="Q20" s="293"/>
      <c r="R20" s="293"/>
      <c r="S20" s="293"/>
      <c r="T20" s="293"/>
      <c r="U20" s="293"/>
      <c r="V20" s="293"/>
      <c r="W20" s="294"/>
      <c r="X20" s="204"/>
      <c r="Y20" s="22"/>
      <c r="Z20" s="22"/>
      <c r="AA20" s="22"/>
      <c r="AB20" s="22"/>
      <c r="AC20" s="22"/>
      <c r="AD20" s="22"/>
      <c r="AE20" s="22"/>
      <c r="AF20" s="22"/>
      <c r="AG20" s="22"/>
      <c r="AH20" s="22"/>
      <c r="AI20" s="194"/>
      <c r="AJ20" s="206"/>
      <c r="AK20" s="1"/>
      <c r="AL20" s="1"/>
      <c r="AO20" s="1"/>
    </row>
    <row r="21" spans="1:44" ht="18.75">
      <c r="A21" s="84"/>
      <c r="C21" s="131"/>
      <c r="D21" s="1"/>
      <c r="I21" s="584"/>
      <c r="J21" s="200"/>
      <c r="K21" s="194"/>
      <c r="L21" s="292"/>
      <c r="M21" s="293"/>
      <c r="N21" s="293"/>
      <c r="O21" s="293"/>
      <c r="P21" s="293"/>
      <c r="Q21" s="293"/>
      <c r="R21" s="293"/>
      <c r="S21" s="293"/>
      <c r="T21" s="293"/>
      <c r="U21" s="293"/>
      <c r="V21" s="293"/>
      <c r="W21" s="294"/>
      <c r="X21" s="204"/>
      <c r="Y21" s="22"/>
      <c r="Z21" s="22"/>
      <c r="AA21" s="22"/>
      <c r="AB21" s="22"/>
      <c r="AC21" s="22"/>
      <c r="AD21" s="22"/>
      <c r="AE21" s="22"/>
      <c r="AF21" s="22"/>
      <c r="AG21" s="22"/>
      <c r="AH21" s="22"/>
      <c r="AI21" s="194"/>
      <c r="AJ21" s="206"/>
      <c r="AK21" s="1"/>
      <c r="AL21" s="1"/>
      <c r="AO21" s="1"/>
    </row>
    <row r="22" spans="1:44" ht="15.75" customHeight="1">
      <c r="B22" s="98" t="s">
        <v>46</v>
      </c>
      <c r="C22" s="432"/>
      <c r="D22" s="1" t="s">
        <v>89</v>
      </c>
      <c r="H22" s="111"/>
      <c r="I22" s="584"/>
      <c r="J22" s="200"/>
      <c r="K22" s="194"/>
      <c r="L22" s="292"/>
      <c r="M22" s="293"/>
      <c r="N22" s="293"/>
      <c r="O22" s="293"/>
      <c r="P22" s="293"/>
      <c r="Q22" s="293"/>
      <c r="R22" s="293"/>
      <c r="S22" s="293"/>
      <c r="T22" s="293"/>
      <c r="U22" s="293"/>
      <c r="V22" s="293"/>
      <c r="W22" s="294"/>
      <c r="X22" s="204"/>
      <c r="Y22" s="22"/>
      <c r="Z22" s="22"/>
      <c r="AA22" s="22"/>
      <c r="AB22" s="22"/>
      <c r="AC22" s="22"/>
      <c r="AD22" s="22"/>
      <c r="AE22" s="22"/>
      <c r="AF22" s="22"/>
      <c r="AG22" s="22"/>
      <c r="AH22" s="22"/>
      <c r="AI22" s="194"/>
      <c r="AJ22" s="206"/>
      <c r="AK22" s="1"/>
      <c r="AL22" s="1"/>
      <c r="AO22" s="1"/>
    </row>
    <row r="23" spans="1:44" ht="15.75" customHeight="1">
      <c r="B23" s="474" t="s">
        <v>74</v>
      </c>
      <c r="C23" s="441">
        <f>49480.09+12396.26+2471.29+12396.25+70174.08+4542.3</f>
        <v>151460.26999999999</v>
      </c>
      <c r="D23" s="47" t="s">
        <v>90</v>
      </c>
      <c r="I23" s="584"/>
      <c r="J23" s="200"/>
      <c r="K23" s="194"/>
      <c r="L23" s="292"/>
      <c r="M23" s="293"/>
      <c r="N23" s="293"/>
      <c r="O23" s="293"/>
      <c r="P23" s="293"/>
      <c r="Q23" s="293"/>
      <c r="R23" s="293"/>
      <c r="S23" s="293"/>
      <c r="T23" s="293"/>
      <c r="U23" s="293"/>
      <c r="V23" s="293"/>
      <c r="W23" s="294"/>
      <c r="X23" s="204"/>
      <c r="Y23" s="22"/>
      <c r="Z23" s="22"/>
      <c r="AA23" s="22"/>
      <c r="AB23" s="22"/>
      <c r="AC23" s="22"/>
      <c r="AD23" s="22"/>
      <c r="AE23" s="22"/>
      <c r="AF23" s="22"/>
      <c r="AG23" s="22"/>
      <c r="AH23" s="22"/>
      <c r="AI23" s="194"/>
      <c r="AJ23" s="206"/>
      <c r="AK23" s="1"/>
      <c r="AL23" s="1"/>
      <c r="AO23" s="1"/>
    </row>
    <row r="24" spans="1:44" ht="15.75" customHeight="1">
      <c r="B24" s="475" t="s">
        <v>53</v>
      </c>
      <c r="C24" s="476">
        <f>SUM(C25:C27)</f>
        <v>114378.09</v>
      </c>
      <c r="D24" s="125" t="s">
        <v>91</v>
      </c>
      <c r="I24" s="584"/>
      <c r="J24" s="200"/>
      <c r="K24" s="194"/>
      <c r="L24" s="292"/>
      <c r="M24" s="293"/>
      <c r="N24" s="293"/>
      <c r="O24" s="293"/>
      <c r="P24" s="293"/>
      <c r="Q24" s="293"/>
      <c r="R24" s="293"/>
      <c r="S24" s="293"/>
      <c r="T24" s="293"/>
      <c r="U24" s="293"/>
      <c r="V24" s="293"/>
      <c r="W24" s="294"/>
      <c r="X24" s="204"/>
      <c r="Y24" s="22"/>
      <c r="Z24" s="22"/>
      <c r="AA24" s="22"/>
      <c r="AB24" s="22"/>
      <c r="AC24" s="22"/>
      <c r="AD24" s="22"/>
      <c r="AE24" s="22"/>
      <c r="AF24" s="22"/>
      <c r="AG24" s="22"/>
      <c r="AH24" s="22"/>
      <c r="AI24" s="194"/>
      <c r="AJ24" s="206"/>
      <c r="AK24" s="1"/>
      <c r="AL24" s="29"/>
      <c r="AO24" s="1"/>
    </row>
    <row r="25" spans="1:44">
      <c r="B25" s="477" t="s">
        <v>33</v>
      </c>
      <c r="C25" s="436">
        <v>0</v>
      </c>
      <c r="D25" s="1"/>
      <c r="I25" s="584"/>
      <c r="J25" s="200"/>
      <c r="K25" s="194"/>
      <c r="L25" s="292"/>
      <c r="M25" s="293"/>
      <c r="N25" s="293"/>
      <c r="O25" s="293"/>
      <c r="P25" s="293"/>
      <c r="Q25" s="293"/>
      <c r="R25" s="293"/>
      <c r="S25" s="293"/>
      <c r="T25" s="293"/>
      <c r="U25" s="293"/>
      <c r="V25" s="293"/>
      <c r="W25" s="294"/>
      <c r="X25" s="204"/>
      <c r="Y25" s="22"/>
      <c r="Z25" s="22"/>
      <c r="AA25" s="22"/>
      <c r="AB25" s="22"/>
      <c r="AC25" s="22"/>
      <c r="AD25" s="22"/>
      <c r="AE25" s="22"/>
      <c r="AF25" s="22"/>
      <c r="AG25" s="22"/>
      <c r="AH25" s="22"/>
      <c r="AI25" s="194"/>
      <c r="AJ25" s="206"/>
      <c r="AK25" s="1"/>
      <c r="AO25" s="1"/>
    </row>
    <row r="26" spans="1:44" ht="15" customHeight="1">
      <c r="B26" s="295" t="s">
        <v>36</v>
      </c>
      <c r="C26" s="136">
        <f>46820.91+250+288.09+1809.4+9356.28+115.14+52266.1+3429.3+42.87</f>
        <v>114378.09</v>
      </c>
      <c r="D26" s="101"/>
      <c r="I26" s="584"/>
      <c r="J26" s="200"/>
      <c r="K26" s="194"/>
      <c r="L26" s="292"/>
      <c r="M26" s="293"/>
      <c r="N26" s="293"/>
      <c r="O26" s="293"/>
      <c r="P26" s="293"/>
      <c r="Q26" s="293"/>
      <c r="R26" s="293"/>
      <c r="S26" s="293"/>
      <c r="T26" s="293"/>
      <c r="U26" s="293"/>
      <c r="V26" s="293"/>
      <c r="W26" s="294"/>
      <c r="X26" s="204"/>
      <c r="Y26" s="22"/>
      <c r="Z26" s="22"/>
      <c r="AA26" s="22"/>
      <c r="AB26" s="22"/>
      <c r="AC26" s="22"/>
      <c r="AD26" s="22"/>
      <c r="AE26" s="22"/>
      <c r="AF26" s="22"/>
      <c r="AG26" s="22"/>
      <c r="AH26" s="22"/>
      <c r="AI26" s="194"/>
      <c r="AJ26" s="206"/>
      <c r="AK26" s="1"/>
      <c r="AO26" s="1"/>
    </row>
    <row r="27" spans="1:44" ht="15" customHeight="1">
      <c r="B27" s="478" t="s">
        <v>37</v>
      </c>
      <c r="C27" s="137">
        <v>0</v>
      </c>
      <c r="D27" s="1"/>
      <c r="I27" s="584"/>
      <c r="J27" s="207"/>
      <c r="K27" s="450"/>
      <c r="L27" s="479"/>
      <c r="M27" s="296"/>
      <c r="N27" s="296"/>
      <c r="O27" s="296"/>
      <c r="P27" s="296"/>
      <c r="Q27" s="296"/>
      <c r="R27" s="296"/>
      <c r="S27" s="296"/>
      <c r="T27" s="296"/>
      <c r="U27" s="296"/>
      <c r="V27" s="296"/>
      <c r="W27" s="480"/>
      <c r="X27" s="451"/>
      <c r="Y27" s="208"/>
      <c r="Z27" s="208"/>
      <c r="AA27" s="208"/>
      <c r="AB27" s="208"/>
      <c r="AC27" s="208"/>
      <c r="AD27" s="208"/>
      <c r="AE27" s="208"/>
      <c r="AF27" s="208"/>
      <c r="AG27" s="208"/>
      <c r="AH27" s="208"/>
      <c r="AI27" s="450"/>
      <c r="AJ27" s="452"/>
      <c r="AK27" s="1"/>
      <c r="AO27" s="1"/>
    </row>
    <row r="28" spans="1:44" ht="15" customHeight="1">
      <c r="B28" s="297" t="s">
        <v>62</v>
      </c>
      <c r="C28" s="138">
        <v>0.24479999999999999</v>
      </c>
      <c r="D28" s="1" t="s">
        <v>92</v>
      </c>
      <c r="I28" s="481"/>
      <c r="J28" s="298" t="s">
        <v>153</v>
      </c>
      <c r="K28" s="118" t="s">
        <v>41</v>
      </c>
      <c r="AO28" s="1"/>
    </row>
    <row r="29" spans="1:44" ht="15" customHeight="1">
      <c r="B29" s="84"/>
      <c r="C29" s="138">
        <v>0.24510000000000001</v>
      </c>
      <c r="D29" s="1" t="s">
        <v>93</v>
      </c>
      <c r="I29" s="481"/>
      <c r="J29" s="299" t="s">
        <v>39</v>
      </c>
      <c r="K29" s="119" t="s">
        <v>42</v>
      </c>
      <c r="AK29" s="29"/>
      <c r="AO29" s="1"/>
    </row>
    <row r="30" spans="1:44" ht="15" customHeight="1">
      <c r="I30" s="481"/>
      <c r="J30" s="482" t="s">
        <v>73</v>
      </c>
      <c r="K30" s="120" t="s">
        <v>43</v>
      </c>
      <c r="L30" s="528" t="str">
        <f>"Costes año "&amp;TEXT(C13,"#")</f>
        <v>Costes año 2021</v>
      </c>
      <c r="M30" s="591"/>
      <c r="N30" s="591"/>
      <c r="O30" s="591"/>
      <c r="P30" s="591"/>
      <c r="Q30" s="591"/>
      <c r="R30" s="591"/>
      <c r="S30" s="591"/>
      <c r="T30" s="591"/>
      <c r="U30" s="591"/>
      <c r="V30" s="591"/>
      <c r="W30" s="595"/>
      <c r="X30" s="528" t="str">
        <f>"Costes año "&amp;TEXT($C$13+1,"#")</f>
        <v>Costes año 2022</v>
      </c>
      <c r="Y30" s="591"/>
      <c r="Z30" s="591"/>
      <c r="AA30" s="591"/>
      <c r="AB30" s="591"/>
      <c r="AC30" s="591"/>
      <c r="AD30" s="591"/>
      <c r="AE30" s="591"/>
      <c r="AF30" s="591"/>
      <c r="AG30" s="591"/>
      <c r="AH30" s="591"/>
      <c r="AI30" s="595"/>
      <c r="AJ30" s="1"/>
      <c r="AK30" s="1"/>
      <c r="AO30" s="1"/>
    </row>
    <row r="31" spans="1:44" ht="15" customHeight="1">
      <c r="I31" s="481"/>
      <c r="J31" s="44"/>
      <c r="K31" s="180"/>
      <c r="L31" s="483" t="str">
        <f>"ene-"&amp;TEXT($C$13,"#")</f>
        <v>ene-2021</v>
      </c>
      <c r="M31" s="300" t="str">
        <f>"feb-"&amp;TEXT($C$13,"#")</f>
        <v>feb-2021</v>
      </c>
      <c r="N31" s="300" t="str">
        <f>"mar-"&amp;TEXT($C$13,"#")</f>
        <v>mar-2021</v>
      </c>
      <c r="O31" s="300" t="str">
        <f>"abr-"&amp;TEXT($C$13,"#")</f>
        <v>abr-2021</v>
      </c>
      <c r="P31" s="300" t="str">
        <f>"may-"&amp;TEXT($C$13,"#")</f>
        <v>may-2021</v>
      </c>
      <c r="Q31" s="300" t="str">
        <f>"jun-"&amp;TEXT($C$13,"#")</f>
        <v>jun-2021</v>
      </c>
      <c r="R31" s="300" t="str">
        <f>"jul-"&amp;TEXT($C$13,"#")</f>
        <v>jul-2021</v>
      </c>
      <c r="S31" s="300" t="str">
        <f>"ago-"&amp;TEXT($C$13,"#")</f>
        <v>ago-2021</v>
      </c>
      <c r="T31" s="300" t="str">
        <f>"sep-"&amp;TEXT($C$13,"#")</f>
        <v>sep-2021</v>
      </c>
      <c r="U31" s="300" t="str">
        <f>"oct-"&amp;TEXT($C$13,"#")</f>
        <v>oct-2021</v>
      </c>
      <c r="V31" s="300" t="str">
        <f>"nov-"&amp;TEXT($C$13,"#")</f>
        <v>nov-2021</v>
      </c>
      <c r="W31" s="301" t="str">
        <f>"dic-"&amp;TEXT($C$13,"#")</f>
        <v>dic-2021</v>
      </c>
      <c r="X31" s="270" t="str">
        <f>"ene-"&amp;TEXT($C$13+1,"#")</f>
        <v>ene-2022</v>
      </c>
      <c r="Y31" s="445" t="str">
        <f>"feb-"&amp;TEXT($C$13+1,"#")</f>
        <v>feb-2022</v>
      </c>
      <c r="Z31" s="445" t="str">
        <f>"mar-"&amp;TEXT($C$13+1,"#")</f>
        <v>mar-2022</v>
      </c>
      <c r="AA31" s="445" t="str">
        <f>"abr-"&amp;TEXT($C$13+1,"#")</f>
        <v>abr-2022</v>
      </c>
      <c r="AB31" s="445" t="str">
        <f>"may-"&amp;TEXT($C$13+1,"#")</f>
        <v>may-2022</v>
      </c>
      <c r="AC31" s="445" t="str">
        <f>"jun-"&amp;TEXT($C$13+1,"#")</f>
        <v>jun-2022</v>
      </c>
      <c r="AD31" s="445" t="str">
        <f>"jul-"&amp;TEXT($C$13+1,"#")</f>
        <v>jul-2022</v>
      </c>
      <c r="AE31" s="445" t="str">
        <f>"ago-"&amp;TEXT($C$13+1,"#")</f>
        <v>ago-2022</v>
      </c>
      <c r="AF31" s="445" t="str">
        <f>"sep-"&amp;TEXT($C$13+1,"#")</f>
        <v>sep-2022</v>
      </c>
      <c r="AG31" s="445" t="str">
        <f>"oct-"&amp;TEXT($C$13+1,"#")</f>
        <v>oct-2022</v>
      </c>
      <c r="AH31" s="445" t="str">
        <f>"nov-"&amp;TEXT($C$13+1,"#")</f>
        <v>nov-2022</v>
      </c>
      <c r="AI31" s="446" t="str">
        <f>"dic-"&amp;TEXT($C$13+1,"#")</f>
        <v>dic-2022</v>
      </c>
      <c r="AJ31" s="1"/>
      <c r="AK31" s="1"/>
      <c r="AO31" s="1"/>
    </row>
    <row r="32" spans="1:44" ht="15.75" customHeight="1">
      <c r="B32" s="114" t="s">
        <v>77</v>
      </c>
      <c r="C32" s="1"/>
      <c r="D32" s="1"/>
      <c r="E32" s="1"/>
      <c r="I32" s="560">
        <v>3</v>
      </c>
      <c r="J32" s="526" t="s">
        <v>106</v>
      </c>
      <c r="K32" s="302" t="s">
        <v>107</v>
      </c>
      <c r="L32" s="303">
        <f t="shared" ref="L32:AI32" si="1">L41</f>
        <v>2741.3874999999998</v>
      </c>
      <c r="M32" s="304">
        <f t="shared" si="1"/>
        <v>3421.2874999999995</v>
      </c>
      <c r="N32" s="304">
        <f t="shared" si="1"/>
        <v>3443.8249999999998</v>
      </c>
      <c r="O32" s="304">
        <f t="shared" si="1"/>
        <v>3330.7374999999993</v>
      </c>
      <c r="P32" s="304">
        <f t="shared" si="1"/>
        <v>3705.4812500000003</v>
      </c>
      <c r="Q32" s="304">
        <f t="shared" si="1"/>
        <v>3578</v>
      </c>
      <c r="R32" s="304">
        <f t="shared" si="1"/>
        <v>2705.8624999999993</v>
      </c>
      <c r="S32" s="304">
        <f t="shared" si="1"/>
        <v>2236.25</v>
      </c>
      <c r="T32" s="304">
        <f t="shared" si="1"/>
        <v>3578</v>
      </c>
      <c r="U32" s="304">
        <f t="shared" si="1"/>
        <v>3578</v>
      </c>
      <c r="V32" s="304">
        <f t="shared" si="1"/>
        <v>3578</v>
      </c>
      <c r="W32" s="305">
        <f t="shared" si="1"/>
        <v>2683.5</v>
      </c>
      <c r="X32" s="306">
        <f t="shared" si="1"/>
        <v>3354.375</v>
      </c>
      <c r="Y32" s="307">
        <f t="shared" si="1"/>
        <v>3578</v>
      </c>
      <c r="Z32" s="307">
        <f t="shared" si="1"/>
        <v>3578</v>
      </c>
      <c r="AA32" s="307">
        <f t="shared" si="1"/>
        <v>3578</v>
      </c>
      <c r="AB32" s="307">
        <f t="shared" si="1"/>
        <v>3578</v>
      </c>
      <c r="AC32" s="307">
        <f t="shared" si="1"/>
        <v>3578</v>
      </c>
      <c r="AD32" s="307">
        <f t="shared" si="1"/>
        <v>2683.5</v>
      </c>
      <c r="AE32" s="307">
        <f t="shared" si="1"/>
        <v>2683.5</v>
      </c>
      <c r="AF32" s="307">
        <f t="shared" si="1"/>
        <v>3578</v>
      </c>
      <c r="AG32" s="307">
        <f t="shared" si="1"/>
        <v>3578</v>
      </c>
      <c r="AH32" s="307">
        <f t="shared" si="1"/>
        <v>3130.7499999999995</v>
      </c>
      <c r="AI32" s="137">
        <f t="shared" si="1"/>
        <v>0</v>
      </c>
      <c r="AJ32" s="1"/>
      <c r="AK32" s="1"/>
      <c r="AO32" s="1"/>
    </row>
    <row r="33" spans="2:41" ht="15.75" customHeight="1">
      <c r="B33" s="123" t="s">
        <v>78</v>
      </c>
      <c r="C33" s="123"/>
      <c r="D33" s="123"/>
      <c r="E33" s="124">
        <v>30.62</v>
      </c>
      <c r="I33" s="584"/>
      <c r="J33" s="600"/>
      <c r="K33" s="308" t="s">
        <v>108</v>
      </c>
      <c r="L33" s="448">
        <v>0</v>
      </c>
      <c r="M33" s="309">
        <v>10968.39</v>
      </c>
      <c r="N33" s="35">
        <v>0</v>
      </c>
      <c r="O33" s="35">
        <v>0</v>
      </c>
      <c r="P33" s="309">
        <v>10968.39</v>
      </c>
      <c r="Q33" s="35">
        <v>0</v>
      </c>
      <c r="R33" s="35">
        <v>0</v>
      </c>
      <c r="S33" s="309">
        <v>10968.39</v>
      </c>
      <c r="T33" s="35">
        <v>0</v>
      </c>
      <c r="U33" s="35">
        <v>0</v>
      </c>
      <c r="V33" s="309">
        <v>10968.39</v>
      </c>
      <c r="W33" s="136">
        <v>0</v>
      </c>
      <c r="X33" s="186">
        <v>0</v>
      </c>
      <c r="Y33" s="185">
        <v>6572.61</v>
      </c>
      <c r="Z33" s="182">
        <v>0</v>
      </c>
      <c r="AA33" s="182">
        <v>0</v>
      </c>
      <c r="AB33" s="185">
        <v>6572.61</v>
      </c>
      <c r="AC33" s="182">
        <v>0</v>
      </c>
      <c r="AD33" s="182">
        <v>0</v>
      </c>
      <c r="AE33" s="185">
        <v>6572.61</v>
      </c>
      <c r="AF33" s="182">
        <v>0</v>
      </c>
      <c r="AG33" s="182">
        <v>0</v>
      </c>
      <c r="AH33" s="185">
        <v>6572.61</v>
      </c>
      <c r="AI33" s="182">
        <v>0</v>
      </c>
      <c r="AJ33" s="1"/>
      <c r="AK33" s="1"/>
      <c r="AO33" s="1"/>
    </row>
    <row r="34" spans="2:41" ht="15.75" customHeight="1">
      <c r="B34" s="123" t="s">
        <v>81</v>
      </c>
      <c r="C34" s="126"/>
      <c r="D34" s="126"/>
      <c r="E34" s="124">
        <v>257.31</v>
      </c>
      <c r="I34" s="584"/>
      <c r="J34" s="600"/>
      <c r="K34" s="311" t="s">
        <v>9</v>
      </c>
      <c r="L34" s="484"/>
      <c r="M34" s="310"/>
      <c r="N34" s="310"/>
      <c r="O34" s="310"/>
      <c r="P34" s="310"/>
      <c r="Q34" s="310"/>
      <c r="R34" s="310"/>
      <c r="S34" s="310"/>
      <c r="T34" s="310"/>
      <c r="U34" s="310"/>
      <c r="V34" s="310"/>
      <c r="W34" s="436"/>
      <c r="X34" s="448"/>
      <c r="Y34" s="448"/>
      <c r="Z34" s="448"/>
      <c r="AA34" s="448"/>
      <c r="AB34" s="448"/>
      <c r="AC34" s="448"/>
      <c r="AD34" s="448"/>
      <c r="AE34" s="448"/>
      <c r="AF34" s="448"/>
      <c r="AG34" s="448"/>
      <c r="AH34" s="448"/>
      <c r="AI34" s="188"/>
      <c r="AJ34" s="10"/>
      <c r="AK34" s="1"/>
      <c r="AO34" s="1"/>
    </row>
    <row r="35" spans="2:41" ht="15.75" customHeight="1">
      <c r="B35" s="123" t="s">
        <v>82</v>
      </c>
      <c r="C35" s="126"/>
      <c r="D35" s="126"/>
      <c r="E35" s="124">
        <v>7</v>
      </c>
      <c r="I35" s="584"/>
      <c r="J35" s="600"/>
      <c r="K35" s="311" t="s">
        <v>10</v>
      </c>
      <c r="L35" s="34">
        <v>7</v>
      </c>
      <c r="M35" s="448"/>
      <c r="N35" s="448"/>
      <c r="O35" s="448"/>
      <c r="P35" s="448"/>
      <c r="Q35" s="448"/>
      <c r="R35" s="448"/>
      <c r="S35" s="448"/>
      <c r="T35" s="448"/>
      <c r="U35" s="448"/>
      <c r="V35" s="448"/>
      <c r="W35" s="436"/>
      <c r="X35" s="448"/>
      <c r="Y35" s="448"/>
      <c r="Z35" s="448"/>
      <c r="AA35" s="448"/>
      <c r="AB35" s="448"/>
      <c r="AC35" s="448"/>
      <c r="AD35" s="448"/>
      <c r="AE35" s="448"/>
      <c r="AF35" s="448"/>
      <c r="AG35" s="448"/>
      <c r="AH35" s="448"/>
      <c r="AI35" s="436"/>
      <c r="AJ35" s="10"/>
      <c r="AK35" s="1"/>
      <c r="AO35" s="1"/>
    </row>
    <row r="36" spans="2:41" ht="15.75" customHeight="1">
      <c r="B36" s="123" t="s">
        <v>84</v>
      </c>
      <c r="C36" s="126"/>
      <c r="D36" s="126"/>
      <c r="E36" s="124">
        <v>23.62</v>
      </c>
      <c r="I36" s="584"/>
      <c r="J36" s="600"/>
      <c r="K36" s="311" t="s">
        <v>11</v>
      </c>
      <c r="L36" s="34">
        <v>20.8</v>
      </c>
      <c r="M36" s="448"/>
      <c r="N36" s="448"/>
      <c r="O36" s="448"/>
      <c r="P36" s="448"/>
      <c r="Q36" s="448"/>
      <c r="R36" s="448"/>
      <c r="S36" s="448"/>
      <c r="T36" s="448"/>
      <c r="U36" s="448"/>
      <c r="V36" s="448"/>
      <c r="W36" s="436"/>
      <c r="X36" s="448"/>
      <c r="Y36" s="448"/>
      <c r="Z36" s="448"/>
      <c r="AA36" s="448"/>
      <c r="AB36" s="448"/>
      <c r="AC36" s="448"/>
      <c r="AD36" s="448"/>
      <c r="AE36" s="448"/>
      <c r="AF36" s="448"/>
      <c r="AG36" s="448"/>
      <c r="AH36" s="448"/>
      <c r="AI36" s="436"/>
      <c r="AJ36" s="10"/>
      <c r="AK36" s="1"/>
      <c r="AO36" s="1"/>
    </row>
    <row r="37" spans="2:41" ht="15.75" customHeight="1">
      <c r="B37" s="123" t="s">
        <v>86</v>
      </c>
      <c r="C37" s="126"/>
      <c r="D37" s="126"/>
      <c r="E37" s="124">
        <v>31.11</v>
      </c>
      <c r="I37" s="584"/>
      <c r="J37" s="600"/>
      <c r="K37" s="308" t="s">
        <v>12</v>
      </c>
      <c r="L37" s="34">
        <v>0</v>
      </c>
      <c r="M37" s="448">
        <v>28.93</v>
      </c>
      <c r="N37" s="448">
        <f>SUM(N4:N7)*0.19</f>
        <v>29.26</v>
      </c>
      <c r="O37" s="448">
        <v>27.29</v>
      </c>
      <c r="P37" s="448">
        <f t="shared" ref="P37:AH37" si="2">SUM(P4:P7)*0.19</f>
        <v>31.635000000000002</v>
      </c>
      <c r="Q37" s="448">
        <f t="shared" si="2"/>
        <v>30.4</v>
      </c>
      <c r="R37" s="448">
        <f t="shared" si="2"/>
        <v>22.990000000000002</v>
      </c>
      <c r="S37" s="448">
        <f t="shared" si="2"/>
        <v>19</v>
      </c>
      <c r="T37" s="448">
        <f t="shared" si="2"/>
        <v>30.4</v>
      </c>
      <c r="U37" s="448">
        <f t="shared" si="2"/>
        <v>30.4</v>
      </c>
      <c r="V37" s="448">
        <f t="shared" si="2"/>
        <v>30.4</v>
      </c>
      <c r="W37" s="312">
        <f t="shared" si="2"/>
        <v>22.8</v>
      </c>
      <c r="X37" s="448">
        <f t="shared" si="2"/>
        <v>28.5</v>
      </c>
      <c r="Y37" s="448">
        <f t="shared" si="2"/>
        <v>30.4</v>
      </c>
      <c r="Z37" s="448">
        <f t="shared" si="2"/>
        <v>30.4</v>
      </c>
      <c r="AA37" s="448">
        <f t="shared" si="2"/>
        <v>30.4</v>
      </c>
      <c r="AB37" s="448">
        <f t="shared" si="2"/>
        <v>30.4</v>
      </c>
      <c r="AC37" s="448">
        <f t="shared" si="2"/>
        <v>30.4</v>
      </c>
      <c r="AD37" s="448">
        <f t="shared" si="2"/>
        <v>22.8</v>
      </c>
      <c r="AE37" s="448">
        <f t="shared" si="2"/>
        <v>22.8</v>
      </c>
      <c r="AF37" s="448">
        <f t="shared" si="2"/>
        <v>30.4</v>
      </c>
      <c r="AG37" s="448">
        <f t="shared" si="2"/>
        <v>30.4</v>
      </c>
      <c r="AH37" s="448">
        <f t="shared" si="2"/>
        <v>26.6</v>
      </c>
      <c r="AI37" s="448"/>
      <c r="AJ37" s="1"/>
      <c r="AK37" s="1"/>
      <c r="AO37" s="47"/>
    </row>
    <row r="38" spans="2:41" ht="15.75" customHeight="1">
      <c r="I38" s="584"/>
      <c r="J38" s="600"/>
      <c r="K38" s="308" t="s">
        <v>13</v>
      </c>
      <c r="L38" s="313">
        <v>2165.31</v>
      </c>
      <c r="M38" s="314">
        <f t="shared" ref="M38:AI38" si="3">SUMPRODUCT($K4:$K7,M4:M7)</f>
        <v>2708.1</v>
      </c>
      <c r="N38" s="314">
        <f t="shared" si="3"/>
        <v>2725.7999999999997</v>
      </c>
      <c r="O38" s="314">
        <f t="shared" si="3"/>
        <v>2637.2999999999997</v>
      </c>
      <c r="P38" s="314">
        <f t="shared" si="3"/>
        <v>2932.75</v>
      </c>
      <c r="Q38" s="314">
        <f t="shared" si="3"/>
        <v>2832</v>
      </c>
      <c r="R38" s="314">
        <f t="shared" si="3"/>
        <v>2141.6999999999998</v>
      </c>
      <c r="S38" s="314">
        <f t="shared" si="3"/>
        <v>1770</v>
      </c>
      <c r="T38" s="314">
        <f t="shared" si="3"/>
        <v>2832</v>
      </c>
      <c r="U38" s="314">
        <f t="shared" si="3"/>
        <v>2832</v>
      </c>
      <c r="V38" s="314">
        <f t="shared" si="3"/>
        <v>2832</v>
      </c>
      <c r="W38" s="315">
        <f t="shared" si="3"/>
        <v>2124</v>
      </c>
      <c r="X38" s="485">
        <f t="shared" si="3"/>
        <v>2655</v>
      </c>
      <c r="Y38" s="314">
        <f t="shared" si="3"/>
        <v>2832</v>
      </c>
      <c r="Z38" s="314">
        <f t="shared" si="3"/>
        <v>2832</v>
      </c>
      <c r="AA38" s="314">
        <f t="shared" si="3"/>
        <v>2832</v>
      </c>
      <c r="AB38" s="314">
        <f t="shared" si="3"/>
        <v>2832</v>
      </c>
      <c r="AC38" s="314">
        <f t="shared" si="3"/>
        <v>2832</v>
      </c>
      <c r="AD38" s="314">
        <f t="shared" si="3"/>
        <v>2124</v>
      </c>
      <c r="AE38" s="314">
        <f t="shared" si="3"/>
        <v>2124</v>
      </c>
      <c r="AF38" s="314">
        <f t="shared" si="3"/>
        <v>2832</v>
      </c>
      <c r="AG38" s="314">
        <f t="shared" si="3"/>
        <v>2832</v>
      </c>
      <c r="AH38" s="314">
        <f t="shared" si="3"/>
        <v>2478</v>
      </c>
      <c r="AI38" s="315">
        <f t="shared" si="3"/>
        <v>0</v>
      </c>
      <c r="AJ38" s="1"/>
      <c r="AK38" s="1"/>
      <c r="AO38" s="47"/>
    </row>
    <row r="39" spans="2:41" ht="15.75" customHeight="1">
      <c r="I39" s="584"/>
      <c r="J39" s="600"/>
      <c r="K39" s="308" t="s">
        <v>14</v>
      </c>
      <c r="L39" s="313">
        <v>0</v>
      </c>
      <c r="M39" s="314">
        <v>0</v>
      </c>
      <c r="N39" s="314">
        <v>0</v>
      </c>
      <c r="O39" s="314">
        <v>0</v>
      </c>
      <c r="P39" s="314">
        <f>SUMPRODUCT(K13:K27,P13:P27)</f>
        <v>0</v>
      </c>
      <c r="Q39" s="314">
        <f>SUMPRODUCT(K13:K27,Q13:Q27)</f>
        <v>0</v>
      </c>
      <c r="R39" s="314">
        <f>SUMPRODUCT(K13:K27,R13:R27)</f>
        <v>0</v>
      </c>
      <c r="S39" s="314">
        <f>SUMPRODUCT(K13:K27,S13:S27)</f>
        <v>0</v>
      </c>
      <c r="T39" s="314">
        <f>SUMPRODUCT(K13:K27,T13:T27)</f>
        <v>0</v>
      </c>
      <c r="U39" s="314">
        <f t="shared" ref="U39:W39" si="4">SUMPRODUCT(K13:K27,U13:U27)</f>
        <v>0</v>
      </c>
      <c r="V39" s="314">
        <f t="shared" si="4"/>
        <v>0</v>
      </c>
      <c r="W39" s="315">
        <f t="shared" si="4"/>
        <v>0</v>
      </c>
      <c r="X39" s="313">
        <v>0</v>
      </c>
      <c r="Y39" s="314">
        <v>0</v>
      </c>
      <c r="Z39" s="314">
        <v>0</v>
      </c>
      <c r="AA39" s="314">
        <v>0</v>
      </c>
      <c r="AB39" s="314">
        <f>SUMPRODUCT(W13:W27,AB13:AB27)</f>
        <v>0</v>
      </c>
      <c r="AC39" s="314">
        <f>SUMPRODUCT(W13:W27,AC13:AC27)</f>
        <v>0</v>
      </c>
      <c r="AD39" s="314">
        <f>SUMPRODUCT(W13:W27,AD13:AD27)</f>
        <v>0</v>
      </c>
      <c r="AE39" s="314">
        <f>SUMPRODUCT(W13:W27,AE13:AE27)</f>
        <v>0</v>
      </c>
      <c r="AF39" s="314">
        <f>SUMPRODUCT(W13:W27,AF13:AF27)</f>
        <v>0</v>
      </c>
      <c r="AG39" s="314">
        <f t="shared" ref="AG39:AI39" si="5">SUMPRODUCT(W13:W27,AG13:AG27)</f>
        <v>0</v>
      </c>
      <c r="AH39" s="314">
        <f t="shared" si="5"/>
        <v>0</v>
      </c>
      <c r="AI39" s="315">
        <f t="shared" si="5"/>
        <v>0</v>
      </c>
      <c r="AJ39" s="1"/>
      <c r="AK39" s="1"/>
      <c r="AO39" s="47"/>
    </row>
    <row r="40" spans="2:41" ht="15.75" customHeight="1">
      <c r="I40" s="584"/>
      <c r="J40" s="598"/>
      <c r="K40" s="316" t="s">
        <v>154</v>
      </c>
      <c r="L40" s="317">
        <f t="shared" ref="L40:AI40" si="6">SUM(L34:L39)</f>
        <v>2193.11</v>
      </c>
      <c r="M40" s="318">
        <f t="shared" si="6"/>
        <v>2737.0299999999997</v>
      </c>
      <c r="N40" s="318">
        <f t="shared" si="6"/>
        <v>2755.06</v>
      </c>
      <c r="O40" s="318">
        <f t="shared" si="6"/>
        <v>2664.5899999999997</v>
      </c>
      <c r="P40" s="318">
        <f t="shared" si="6"/>
        <v>2964.3850000000002</v>
      </c>
      <c r="Q40" s="318">
        <f t="shared" si="6"/>
        <v>2862.4</v>
      </c>
      <c r="R40" s="318">
        <f t="shared" si="6"/>
        <v>2164.6899999999996</v>
      </c>
      <c r="S40" s="318">
        <f t="shared" si="6"/>
        <v>1789</v>
      </c>
      <c r="T40" s="318">
        <f t="shared" si="6"/>
        <v>2862.4</v>
      </c>
      <c r="U40" s="318">
        <f t="shared" si="6"/>
        <v>2862.4</v>
      </c>
      <c r="V40" s="318">
        <f t="shared" si="6"/>
        <v>2862.4</v>
      </c>
      <c r="W40" s="319">
        <f t="shared" si="6"/>
        <v>2146.8000000000002</v>
      </c>
      <c r="X40" s="317">
        <f t="shared" si="6"/>
        <v>2683.5</v>
      </c>
      <c r="Y40" s="318">
        <f t="shared" si="6"/>
        <v>2862.4</v>
      </c>
      <c r="Z40" s="318">
        <f t="shared" si="6"/>
        <v>2862.4</v>
      </c>
      <c r="AA40" s="318">
        <f t="shared" si="6"/>
        <v>2862.4</v>
      </c>
      <c r="AB40" s="318">
        <f t="shared" si="6"/>
        <v>2862.4</v>
      </c>
      <c r="AC40" s="318">
        <f t="shared" si="6"/>
        <v>2862.4</v>
      </c>
      <c r="AD40" s="318">
        <f t="shared" si="6"/>
        <v>2146.8000000000002</v>
      </c>
      <c r="AE40" s="318">
        <f t="shared" si="6"/>
        <v>2146.8000000000002</v>
      </c>
      <c r="AF40" s="318">
        <f t="shared" si="6"/>
        <v>2862.4</v>
      </c>
      <c r="AG40" s="318">
        <f t="shared" si="6"/>
        <v>2862.4</v>
      </c>
      <c r="AH40" s="318">
        <f t="shared" si="6"/>
        <v>2504.6</v>
      </c>
      <c r="AI40" s="319">
        <f t="shared" si="6"/>
        <v>0</v>
      </c>
      <c r="AJ40" s="1"/>
      <c r="AK40" s="1"/>
      <c r="AO40" s="47"/>
    </row>
    <row r="41" spans="2:41" ht="15.75" customHeight="1">
      <c r="I41" s="481"/>
      <c r="J41" s="44"/>
      <c r="K41" s="320" t="s">
        <v>155</v>
      </c>
      <c r="L41" s="486">
        <f t="shared" ref="L41:AI41" si="7">L40/(1-L43)</f>
        <v>2741.3874999999998</v>
      </c>
      <c r="M41" s="486">
        <f t="shared" si="7"/>
        <v>3421.2874999999995</v>
      </c>
      <c r="N41" s="486">
        <f t="shared" si="7"/>
        <v>3443.8249999999998</v>
      </c>
      <c r="O41" s="486">
        <f t="shared" si="7"/>
        <v>3330.7374999999993</v>
      </c>
      <c r="P41" s="486">
        <f t="shared" si="7"/>
        <v>3705.4812500000003</v>
      </c>
      <c r="Q41" s="486">
        <f t="shared" si="7"/>
        <v>3578</v>
      </c>
      <c r="R41" s="486">
        <f t="shared" si="7"/>
        <v>2705.8624999999993</v>
      </c>
      <c r="S41" s="486">
        <f t="shared" si="7"/>
        <v>2236.25</v>
      </c>
      <c r="T41" s="486">
        <f t="shared" si="7"/>
        <v>3578</v>
      </c>
      <c r="U41" s="486">
        <f t="shared" si="7"/>
        <v>3578</v>
      </c>
      <c r="V41" s="486">
        <f t="shared" si="7"/>
        <v>3578</v>
      </c>
      <c r="W41" s="486">
        <f t="shared" si="7"/>
        <v>2683.5</v>
      </c>
      <c r="X41" s="32">
        <f t="shared" si="7"/>
        <v>3354.375</v>
      </c>
      <c r="Y41" s="32">
        <f t="shared" si="7"/>
        <v>3578</v>
      </c>
      <c r="Z41" s="32">
        <f t="shared" si="7"/>
        <v>3578</v>
      </c>
      <c r="AA41" s="32">
        <f t="shared" si="7"/>
        <v>3578</v>
      </c>
      <c r="AB41" s="32">
        <f t="shared" si="7"/>
        <v>3578</v>
      </c>
      <c r="AC41" s="32">
        <f t="shared" si="7"/>
        <v>3578</v>
      </c>
      <c r="AD41" s="32">
        <f t="shared" si="7"/>
        <v>2683.5</v>
      </c>
      <c r="AE41" s="32">
        <f t="shared" si="7"/>
        <v>2683.5</v>
      </c>
      <c r="AF41" s="32">
        <f t="shared" si="7"/>
        <v>3578</v>
      </c>
      <c r="AG41" s="32">
        <f t="shared" si="7"/>
        <v>3578</v>
      </c>
      <c r="AH41" s="32">
        <f t="shared" si="7"/>
        <v>3130.7499999999995</v>
      </c>
      <c r="AI41" s="32">
        <f t="shared" si="7"/>
        <v>0</v>
      </c>
      <c r="AJ41" s="432"/>
      <c r="AK41" s="1"/>
      <c r="AO41" s="47"/>
    </row>
    <row r="42" spans="2:41" ht="15.75" customHeight="1">
      <c r="I42" s="481"/>
      <c r="J42" s="1"/>
      <c r="K42" s="1"/>
      <c r="L42" s="1"/>
      <c r="M42" s="1"/>
      <c r="N42" s="114"/>
      <c r="O42" s="1"/>
      <c r="P42" s="1"/>
      <c r="Q42" s="1"/>
      <c r="R42" s="1"/>
      <c r="S42" s="1"/>
      <c r="T42" s="1"/>
      <c r="U42" s="1"/>
      <c r="V42" s="1"/>
      <c r="W42" s="1"/>
      <c r="X42" s="1"/>
      <c r="Y42" s="1"/>
      <c r="Z42" s="1"/>
      <c r="AA42" s="1"/>
      <c r="AB42" s="1"/>
      <c r="AC42" s="1"/>
      <c r="AD42" s="1"/>
      <c r="AE42" s="1"/>
      <c r="AF42" s="1"/>
      <c r="AG42" s="1"/>
      <c r="AH42" s="1"/>
      <c r="AI42" s="1"/>
      <c r="AJ42" s="1"/>
      <c r="AK42" s="1"/>
      <c r="AO42" s="1"/>
    </row>
    <row r="43" spans="2:41" ht="15.75" customHeight="1">
      <c r="I43" s="560">
        <v>4</v>
      </c>
      <c r="K43" s="308" t="s">
        <v>17</v>
      </c>
      <c r="L43" s="321">
        <v>0.2</v>
      </c>
      <c r="M43" s="321">
        <v>0.2</v>
      </c>
      <c r="N43" s="321">
        <v>0.2</v>
      </c>
      <c r="O43" s="321">
        <v>0.2</v>
      </c>
      <c r="P43" s="321">
        <v>0.2</v>
      </c>
      <c r="Q43" s="321">
        <v>0.2</v>
      </c>
      <c r="R43" s="321">
        <v>0.2</v>
      </c>
      <c r="S43" s="321">
        <v>0.2</v>
      </c>
      <c r="T43" s="321">
        <v>0.2</v>
      </c>
      <c r="U43" s="321">
        <v>0.2</v>
      </c>
      <c r="V43" s="321">
        <v>0.2</v>
      </c>
      <c r="W43" s="321">
        <v>0.2</v>
      </c>
      <c r="X43" s="322">
        <v>0.2</v>
      </c>
      <c r="Y43" s="322">
        <v>0.2</v>
      </c>
      <c r="Z43" s="322">
        <v>0.2</v>
      </c>
      <c r="AA43" s="322">
        <v>0.2</v>
      </c>
      <c r="AB43" s="322">
        <v>0.2</v>
      </c>
      <c r="AC43" s="322">
        <v>0.2</v>
      </c>
      <c r="AD43" s="322">
        <v>0.2</v>
      </c>
      <c r="AE43" s="322">
        <v>0.2</v>
      </c>
      <c r="AF43" s="322">
        <v>0.2</v>
      </c>
      <c r="AG43" s="322">
        <v>0.2</v>
      </c>
      <c r="AH43" s="322">
        <v>0.2</v>
      </c>
      <c r="AI43" s="322">
        <v>0.2</v>
      </c>
      <c r="AJ43" s="29"/>
      <c r="AK43" s="1"/>
      <c r="AO43" s="1"/>
    </row>
    <row r="44" spans="2:41" ht="15.75" customHeight="1">
      <c r="I44" s="584"/>
      <c r="K44" s="308" t="s">
        <v>156</v>
      </c>
      <c r="L44" s="323">
        <v>2720.97</v>
      </c>
      <c r="M44" s="323">
        <v>2832.03</v>
      </c>
      <c r="N44" s="323">
        <v>2850.54</v>
      </c>
      <c r="O44" s="323">
        <v>2757.99</v>
      </c>
      <c r="P44" s="321"/>
      <c r="Q44" s="321"/>
      <c r="R44" s="321"/>
      <c r="S44" s="321"/>
      <c r="T44" s="321"/>
      <c r="U44" s="321"/>
      <c r="V44" s="324"/>
      <c r="W44" s="324"/>
      <c r="X44" s="175"/>
      <c r="Y44" s="175"/>
      <c r="Z44" s="175"/>
      <c r="AA44" s="29"/>
      <c r="AB44" s="29"/>
      <c r="AC44" s="29"/>
      <c r="AD44" s="29"/>
      <c r="AE44" s="29"/>
      <c r="AF44" s="29"/>
      <c r="AG44" s="29"/>
      <c r="AH44" s="29"/>
      <c r="AI44" s="29"/>
      <c r="AJ44" s="29"/>
      <c r="AK44" s="1"/>
      <c r="AO44" s="1"/>
    </row>
    <row r="45" spans="2:41" ht="15.75" customHeight="1">
      <c r="I45" s="584"/>
      <c r="K45" s="308" t="s">
        <v>21</v>
      </c>
      <c r="L45" s="325">
        <f t="shared" ref="L45:AI45" si="8">L32-L44</f>
        <v>20.417500000000018</v>
      </c>
      <c r="M45" s="325">
        <f t="shared" si="8"/>
        <v>589.25749999999925</v>
      </c>
      <c r="N45" s="325">
        <f t="shared" si="8"/>
        <v>593.28499999999985</v>
      </c>
      <c r="O45" s="325">
        <f t="shared" si="8"/>
        <v>572.74749999999949</v>
      </c>
      <c r="P45" s="325">
        <f t="shared" si="8"/>
        <v>3705.4812500000003</v>
      </c>
      <c r="Q45" s="325">
        <f t="shared" si="8"/>
        <v>3578</v>
      </c>
      <c r="R45" s="325">
        <f t="shared" si="8"/>
        <v>2705.8624999999993</v>
      </c>
      <c r="S45" s="325">
        <f t="shared" si="8"/>
        <v>2236.25</v>
      </c>
      <c r="T45" s="325">
        <f t="shared" si="8"/>
        <v>3578</v>
      </c>
      <c r="U45" s="325">
        <f t="shared" si="8"/>
        <v>3578</v>
      </c>
      <c r="V45" s="325">
        <f t="shared" si="8"/>
        <v>3578</v>
      </c>
      <c r="W45" s="325">
        <f t="shared" si="8"/>
        <v>2683.5</v>
      </c>
      <c r="X45" s="177">
        <f t="shared" si="8"/>
        <v>3354.375</v>
      </c>
      <c r="Y45" s="177">
        <f t="shared" si="8"/>
        <v>3578</v>
      </c>
      <c r="Z45" s="177">
        <f t="shared" si="8"/>
        <v>3578</v>
      </c>
      <c r="AA45" s="177">
        <f t="shared" si="8"/>
        <v>3578</v>
      </c>
      <c r="AB45" s="177">
        <f t="shared" si="8"/>
        <v>3578</v>
      </c>
      <c r="AC45" s="177">
        <f t="shared" si="8"/>
        <v>3578</v>
      </c>
      <c r="AD45" s="177">
        <f t="shared" si="8"/>
        <v>2683.5</v>
      </c>
      <c r="AE45" s="177">
        <f t="shared" si="8"/>
        <v>2683.5</v>
      </c>
      <c r="AF45" s="177">
        <f t="shared" si="8"/>
        <v>3578</v>
      </c>
      <c r="AG45" s="177">
        <f t="shared" si="8"/>
        <v>3578</v>
      </c>
      <c r="AH45" s="177">
        <f t="shared" si="8"/>
        <v>3130.7499999999995</v>
      </c>
      <c r="AI45" s="177">
        <f t="shared" si="8"/>
        <v>0</v>
      </c>
      <c r="AJ45" s="29"/>
      <c r="AK45" s="1"/>
      <c r="AO45" s="1"/>
    </row>
    <row r="46" spans="2:41" ht="16.5" customHeight="1">
      <c r="I46" s="584"/>
      <c r="AM46" s="1"/>
      <c r="AO46" s="1"/>
    </row>
    <row r="47" spans="2:41" ht="15.75" customHeight="1">
      <c r="I47" s="584"/>
      <c r="J47" s="563" t="s">
        <v>15</v>
      </c>
      <c r="K47" s="308" t="s">
        <v>157</v>
      </c>
      <c r="L47" s="487">
        <f t="shared" ref="L47:W47" si="9">L41</f>
        <v>2741.3874999999998</v>
      </c>
      <c r="M47" s="487">
        <f t="shared" si="9"/>
        <v>3421.2874999999995</v>
      </c>
      <c r="N47" s="487">
        <f t="shared" si="9"/>
        <v>3443.8249999999998</v>
      </c>
      <c r="O47" s="487">
        <f t="shared" si="9"/>
        <v>3330.7374999999993</v>
      </c>
      <c r="P47" s="487">
        <f t="shared" si="9"/>
        <v>3705.4812500000003</v>
      </c>
      <c r="Q47" s="487">
        <f t="shared" si="9"/>
        <v>3578</v>
      </c>
      <c r="R47" s="487">
        <f t="shared" si="9"/>
        <v>2705.8624999999993</v>
      </c>
      <c r="S47" s="487">
        <f t="shared" si="9"/>
        <v>2236.25</v>
      </c>
      <c r="T47" s="487">
        <f t="shared" si="9"/>
        <v>3578</v>
      </c>
      <c r="U47" s="487">
        <f t="shared" si="9"/>
        <v>3578</v>
      </c>
      <c r="V47" s="487">
        <f t="shared" si="9"/>
        <v>3578</v>
      </c>
      <c r="W47" s="487">
        <f t="shared" si="9"/>
        <v>2683.5</v>
      </c>
      <c r="X47" s="44" t="s">
        <v>158</v>
      </c>
      <c r="AM47" s="1"/>
      <c r="AO47" s="1"/>
    </row>
    <row r="48" spans="2:41" ht="15.75" customHeight="1">
      <c r="I48" s="584"/>
      <c r="J48" s="584"/>
      <c r="K48" s="308" t="s">
        <v>159</v>
      </c>
      <c r="L48" s="487">
        <f t="shared" ref="L48:W48" si="10">L40</f>
        <v>2193.11</v>
      </c>
      <c r="M48" s="487">
        <f t="shared" si="10"/>
        <v>2737.0299999999997</v>
      </c>
      <c r="N48" s="487">
        <f t="shared" si="10"/>
        <v>2755.06</v>
      </c>
      <c r="O48" s="487">
        <f t="shared" si="10"/>
        <v>2664.5899999999997</v>
      </c>
      <c r="P48" s="487">
        <f t="shared" si="10"/>
        <v>2964.3850000000002</v>
      </c>
      <c r="Q48" s="487">
        <f t="shared" si="10"/>
        <v>2862.4</v>
      </c>
      <c r="R48" s="487">
        <f t="shared" si="10"/>
        <v>2164.6899999999996</v>
      </c>
      <c r="S48" s="487">
        <f t="shared" si="10"/>
        <v>1789</v>
      </c>
      <c r="T48" s="487">
        <f t="shared" si="10"/>
        <v>2862.4</v>
      </c>
      <c r="U48" s="487">
        <f t="shared" si="10"/>
        <v>2862.4</v>
      </c>
      <c r="V48" s="487">
        <f t="shared" si="10"/>
        <v>2862.4</v>
      </c>
      <c r="W48" s="487">
        <f t="shared" si="10"/>
        <v>2146.8000000000002</v>
      </c>
      <c r="X48" s="44" t="s">
        <v>160</v>
      </c>
      <c r="AO48" s="1"/>
    </row>
    <row r="49" spans="9:41" ht="16.5" customHeight="1">
      <c r="I49" s="481"/>
      <c r="AO49" s="1"/>
    </row>
    <row r="50" spans="9:41" ht="15.75" customHeight="1">
      <c r="I50" s="481"/>
      <c r="K50" s="60"/>
      <c r="L50" s="139" t="s">
        <v>94</v>
      </c>
      <c r="M50" s="1"/>
      <c r="N50" s="1"/>
      <c r="O50" s="1"/>
      <c r="P50" s="1"/>
      <c r="Q50" s="1"/>
      <c r="R50" s="114"/>
      <c r="S50" s="1"/>
      <c r="AO50" s="1"/>
    </row>
    <row r="51" spans="9:41" ht="15.75" customHeight="1">
      <c r="I51" s="481"/>
      <c r="J51" s="60"/>
      <c r="K51" s="326" t="s">
        <v>161</v>
      </c>
      <c r="L51" s="140">
        <f>IFERROR(1-L56/L54,"")</f>
        <v>5.7036629806197614E-2</v>
      </c>
      <c r="M51" s="1"/>
      <c r="N51" s="1"/>
      <c r="O51" s="1"/>
      <c r="P51" s="1"/>
      <c r="Q51" s="1"/>
      <c r="R51" s="114"/>
      <c r="AO51" s="1"/>
    </row>
    <row r="52" spans="9:41" ht="15.75" customHeight="1">
      <c r="I52" s="481"/>
      <c r="J52" s="63" t="s">
        <v>96</v>
      </c>
      <c r="K52" s="534" t="str">
        <f>"Acumulado hasta dic-"&amp;TEXT($C$13-1,"#")</f>
        <v>Acumulado hasta dic-2020</v>
      </c>
      <c r="L52" s="535" t="str">
        <f>"Acumulado "&amp;TEXT($C$13,"#")</f>
        <v>Acumulado 2021</v>
      </c>
      <c r="M52" s="536" t="s">
        <v>97</v>
      </c>
      <c r="N52" s="561" t="s">
        <v>98</v>
      </c>
      <c r="O52" s="591"/>
      <c r="P52" s="595"/>
      <c r="Q52" s="64"/>
      <c r="R52" s="1"/>
      <c r="S52" s="65"/>
      <c r="AO52" s="1"/>
    </row>
    <row r="53" spans="9:41" ht="15.75" customHeight="1">
      <c r="I53" s="481"/>
      <c r="J53" s="488"/>
      <c r="K53" s="598"/>
      <c r="L53" s="599"/>
      <c r="M53" s="596"/>
      <c r="N53" s="327" t="str">
        <f>"Resto "&amp;TEXT($C$13,"#")</f>
        <v>Resto 2021</v>
      </c>
      <c r="O53" s="328" t="str">
        <f>TEXT($C$13+1,"#")&amp;""</f>
        <v>2022</v>
      </c>
      <c r="P53" s="329" t="str">
        <f>TEXT($C$13+2,"#")&amp;" y resto"</f>
        <v>2023 y resto</v>
      </c>
      <c r="Q53" s="438" t="str">
        <f>"TOTAL "&amp;TEXT($C$13,"#")</f>
        <v>TOTAL 2021</v>
      </c>
      <c r="R53" s="438" t="s">
        <v>99</v>
      </c>
      <c r="S53" s="438" t="s">
        <v>162</v>
      </c>
      <c r="U53" s="146" t="s">
        <v>100</v>
      </c>
      <c r="V53" s="147">
        <f>IFERROR(1-R56/R54,"")</f>
        <v>-6.3150552294078288E-2</v>
      </c>
      <c r="W53" s="148" t="s">
        <v>101</v>
      </c>
      <c r="AO53" s="1"/>
    </row>
    <row r="54" spans="9:41" ht="15.75" customHeight="1">
      <c r="I54" s="481"/>
      <c r="J54" s="433" t="s">
        <v>74</v>
      </c>
      <c r="K54" s="330">
        <v>73243.43620083922</v>
      </c>
      <c r="L54" s="331">
        <f t="shared" ref="L54:L55" si="11">IF($C$14="Enero",SUM(L33),IF($C$14="Febrero",SUM(L33:M33),IF($C$14="Marzo",SUM(L33:N33),IF($C$14="Abril",SUM(L33:O33),IF($C$14="Mayo",SUM(L33:P33),IF($C$14="Junio",SUM(L33:Q33),IF($C$14="Julio",SUM(L33:R33),IF($C$14="Agosto",SUM(L33:S33),IF($C$14="Septiembre",SUM(L33:T33),IF($C$14="Octubre",SUM(L33:U33),IF($C$14="Noviembre",V33,0)))))))))))</f>
        <v>10968.39</v>
      </c>
      <c r="M54" s="332">
        <f t="shared" ref="M54:M55" si="12">K54+L54</f>
        <v>84211.826200839219</v>
      </c>
      <c r="N54" s="333">
        <f t="shared" ref="N54:N55" si="13">IF($C$14="Enero",SUM(M33:W33),IF($C$14="Febrero",SUM(N33:W33),IF($C$14="Marzo",SUM(O33:W33),IF($C$14="Abril",SUM(P33:W33),IF($C$14="Mayo",SUM(Q33:W33),IF($C$14="Junio",SUM(R33:W33),IF($C$14="Julio",SUM(S33:W33),IF($C$14="Agosto",SUM(T33:W33),IF($C$14="Septiembre",SUM(U33:W33),IF($C$14="Octubre",SUM(V33:W33),IF($C$14="Noviembre",V33,0)))))))))))</f>
        <v>32905.17</v>
      </c>
      <c r="O54" s="333">
        <f t="shared" ref="O54:O55" si="14">SUM(X33:AI33)</f>
        <v>26290.44</v>
      </c>
      <c r="P54" s="334"/>
      <c r="Q54" s="335">
        <f t="shared" ref="Q54:Q59" si="15">L54+N54</f>
        <v>43873.56</v>
      </c>
      <c r="R54" s="151">
        <f t="shared" ref="R54:R59" si="16">SUM(M54:P54)</f>
        <v>143407.43620083921</v>
      </c>
      <c r="S54" s="336">
        <f>R54-C23</f>
        <v>-8052.8337991607841</v>
      </c>
      <c r="U54" s="152" t="s">
        <v>31</v>
      </c>
      <c r="V54" s="153">
        <f>IFERROR(M56/R56,"")</f>
        <v>0.47822676736255143</v>
      </c>
      <c r="W54" s="1"/>
      <c r="AO54" s="1"/>
    </row>
    <row r="55" spans="9:41" ht="15.75" customHeight="1">
      <c r="I55" s="560">
        <v>5</v>
      </c>
      <c r="J55" s="433" t="s">
        <v>102</v>
      </c>
      <c r="K55" s="337">
        <f>82840.98-5079.21</f>
        <v>77761.76999999999</v>
      </c>
      <c r="L55" s="338">
        <f t="shared" si="11"/>
        <v>0</v>
      </c>
      <c r="M55" s="74">
        <f t="shared" si="12"/>
        <v>77761.76999999999</v>
      </c>
      <c r="N55" s="75">
        <f t="shared" si="13"/>
        <v>0</v>
      </c>
      <c r="O55" s="75">
        <f t="shared" si="14"/>
        <v>0</v>
      </c>
      <c r="P55" s="339"/>
      <c r="Q55" s="335">
        <f t="shared" si="15"/>
        <v>0</v>
      </c>
      <c r="R55" s="151">
        <f t="shared" si="16"/>
        <v>77761.76999999999</v>
      </c>
      <c r="S55" s="336">
        <f>C23-R55</f>
        <v>73698.5</v>
      </c>
      <c r="U55" s="1"/>
      <c r="V55" s="1"/>
      <c r="W55" s="1"/>
      <c r="AA55" s="1"/>
      <c r="AO55" s="1"/>
    </row>
    <row r="56" spans="9:41" ht="15.75" customHeight="1">
      <c r="I56" s="584"/>
      <c r="J56" s="435" t="s">
        <v>53</v>
      </c>
      <c r="K56" s="340">
        <f t="shared" ref="K56:P56" si="17">SUM(K57:K59)</f>
        <v>62569.429999999993</v>
      </c>
      <c r="L56" s="341">
        <f t="shared" si="17"/>
        <v>10342.789999999999</v>
      </c>
      <c r="M56" s="342">
        <f t="shared" si="17"/>
        <v>72912.22</v>
      </c>
      <c r="N56" s="75">
        <f t="shared" si="17"/>
        <v>20514.474999999999</v>
      </c>
      <c r="O56" s="75">
        <f t="shared" si="17"/>
        <v>59037.000000000015</v>
      </c>
      <c r="P56" s="343">
        <f t="shared" si="17"/>
        <v>0</v>
      </c>
      <c r="Q56" s="344">
        <f t="shared" si="15"/>
        <v>30857.264999999999</v>
      </c>
      <c r="R56" s="442">
        <f t="shared" si="16"/>
        <v>152463.69500000001</v>
      </c>
      <c r="S56" s="64" t="s">
        <v>163</v>
      </c>
      <c r="U56" s="159" t="s">
        <v>34</v>
      </c>
      <c r="V56" s="160">
        <f>R54-R55</f>
        <v>65645.666200839216</v>
      </c>
      <c r="W56" s="1"/>
      <c r="AA56" s="1"/>
      <c r="AO56" s="1"/>
    </row>
    <row r="57" spans="9:41" ht="15.75" customHeight="1">
      <c r="I57" s="584"/>
      <c r="J57" s="134" t="s">
        <v>33</v>
      </c>
      <c r="K57" s="345">
        <f>563.81+194.79</f>
        <v>758.59999999999991</v>
      </c>
      <c r="L57" s="338">
        <f>IF($C$14="Enero",SUM(K70),IF($C$14="Febrero",SUM(K70:L70),IF($C$14="Marzo",SUM(K70:M70),IF($C$14="Abril",SUM(K70:N70),IF($C$14="Mayo",SUM(K70:O70),IF($C$14="Junio",SUM(K70:P70),IF($C$14="Julio",SUM(K70:Q70),IF($C$14="Agosto",SUM(K70:R70),IF($C$14="Septiembre",SUM(K70:S70),IF($C$14="Octubre",SUM(K70:T70),IF($C$14="Noviembre",SUM(K70:U70),IF($C$14="Diciembre",SUM(K70:V70),0))))))))))))</f>
        <v>0</v>
      </c>
      <c r="M57" s="74">
        <f t="shared" ref="M57:M59" si="18">K57+L57</f>
        <v>758.59999999999991</v>
      </c>
      <c r="N57" s="75">
        <f>IF($C$14="Enero",SUM(L70:V70),IF($C$14="Febrero",SUM(M70:V70),IF($C$14="Marzo",SUM(N70:V70),IF($C$14="Abril",SUM(O70:V70),IF($C$14="Mayo",SUM(P70:V70),IF($C$14="Junio",SUM(Q70:V70),IF($C$14="Julio",SUM(R70:V70),IF($C$14="Agosto",SUM(S70:V70),IF($C$14="Septiembre",SUM(T70:V70),IF($C$14="Octubre",SUM(U70:V70),IF($C$14="Noviembre",V70,0)))))))))))</f>
        <v>0</v>
      </c>
      <c r="O57" s="75">
        <f>SUM(W70:AH70)</f>
        <v>0</v>
      </c>
      <c r="P57" s="339"/>
      <c r="Q57" s="346">
        <f t="shared" si="15"/>
        <v>0</v>
      </c>
      <c r="R57" s="163">
        <f t="shared" si="16"/>
        <v>758.59999999999991</v>
      </c>
      <c r="S57" s="347">
        <f>S54+S55</f>
        <v>65645.666200839216</v>
      </c>
      <c r="T57" s="348" t="s">
        <v>164</v>
      </c>
      <c r="U57" s="1"/>
      <c r="V57" s="84"/>
      <c r="W57" s="111"/>
      <c r="AA57" s="1"/>
      <c r="AO57" s="1"/>
    </row>
    <row r="58" spans="9:41" ht="15.75" customHeight="1">
      <c r="I58" s="584"/>
      <c r="J58" s="135" t="s">
        <v>36</v>
      </c>
      <c r="K58" s="345">
        <v>61810.829999999994</v>
      </c>
      <c r="L58" s="338">
        <f>IF($C$14="Enero",SUM(L36:L39),IF($C$14="Febrero",SUM(L36:M39),IF($C$14="Marzo",SUM(L36:N39),IF($C$14="Abril",SUM(L36:O39),IF($C$14="Mayo",SUM(L36:P39),IF($C$14="Junio",SUM(L36:Q39),IF($C$14="Julio",SUM(L36:R39),IF($C$14="Agosto",SUM(L36:S39),IF($C$14="Septiembre",SUM(L36:T39),IF($C$14="Octubre",SUM(L36:U39),IF($C$14="Noviembre",SUM(L36:V39),IF($C$14="Diciembre",SUM(L36:W39),0))))))))))))</f>
        <v>10342.789999999999</v>
      </c>
      <c r="M58" s="74">
        <f t="shared" si="18"/>
        <v>72153.62</v>
      </c>
      <c r="N58" s="75">
        <f>IF($C$14="Enero",SUM(M36:W39),IF($C$14="Febrero",SUM(N36:W39),IF($C$14="Marzo",SUM(O36:W39),IF($C$14="Abril",SUM(P36:W39),IF($C$14="Mayo",SUM(Q36:W39),IF($C$14="Junio",SUM(R36:W39),IF($C$14="Julio",SUM(S36:W39),IF($C$14="Agosto",SUM(T36:W39),IF($C$14="Septiembre",SUM(U36:W39),IF($C$14="Octubre",SUM(V36:W39),IF($C$14="Noviembre",SUM(W36:W39),0)))))))))))</f>
        <v>20514.474999999999</v>
      </c>
      <c r="O58" s="75">
        <f>SUM(X36:AI40)</f>
        <v>59037.000000000015</v>
      </c>
      <c r="P58" s="343">
        <f>SUMPRODUCT(J80:J85,AI80:AI85)</f>
        <v>0</v>
      </c>
      <c r="Q58" s="346">
        <f t="shared" si="15"/>
        <v>30857.264999999999</v>
      </c>
      <c r="R58" s="163">
        <f t="shared" si="16"/>
        <v>151705.09500000003</v>
      </c>
      <c r="S58" s="1"/>
      <c r="U58" s="47" t="s">
        <v>103</v>
      </c>
      <c r="V58" s="65">
        <v>3184.54</v>
      </c>
      <c r="W58" s="84"/>
      <c r="Z58" s="84"/>
      <c r="AA58" s="84"/>
      <c r="AO58" s="1"/>
    </row>
    <row r="59" spans="9:41" ht="15.75" customHeight="1">
      <c r="I59" s="584"/>
      <c r="J59" s="437" t="s">
        <v>37</v>
      </c>
      <c r="K59" s="349">
        <v>0</v>
      </c>
      <c r="L59" s="350">
        <v>0</v>
      </c>
      <c r="M59" s="351">
        <f t="shared" si="18"/>
        <v>0</v>
      </c>
      <c r="N59" s="352">
        <f>IF(Q$4="Enero",SUM(L75:V75),IF(Q$4="Febrero",SUM(M75:V75),IF(Q$4="Marzo",SUM(N75:V75),IF(Q$4="Abril",SUM(O75:V75),IF(Q$4="Mayo",SUM(P75:V75),IF(Q$4="Junio",SUM(Q75:V75),IF(Q$4="Julio",SUM(R75:V75),IF(Q$4="Agosto",SUM(S75:V75),IF(Q$4="Septiembre",SUM(T75:V75),IF(Q$4="Octubre",SUM(U75:V75),IF(Q$4="Noviembre",V75,0)))))))))))</f>
        <v>0</v>
      </c>
      <c r="O59" s="352">
        <f>SUM(W75:AH75)</f>
        <v>0</v>
      </c>
      <c r="P59" s="353">
        <f>SUMPRODUCT(J89:J103,AI89:AI103)</f>
        <v>0</v>
      </c>
      <c r="Q59" s="354">
        <f t="shared" si="15"/>
        <v>0</v>
      </c>
      <c r="R59" s="171">
        <f t="shared" si="16"/>
        <v>0</v>
      </c>
      <c r="S59" s="1"/>
      <c r="U59" s="47" t="s">
        <v>104</v>
      </c>
      <c r="V59" s="65">
        <f>M32-V58</f>
        <v>236.74749999999949</v>
      </c>
      <c r="W59" s="61"/>
      <c r="Z59" s="122"/>
      <c r="AA59" s="1"/>
      <c r="AN59" s="1"/>
      <c r="AO59" s="1"/>
    </row>
    <row r="60" spans="9:41" ht="15.75" customHeight="1">
      <c r="I60" s="584"/>
      <c r="Z60" s="1"/>
      <c r="AA60" s="1"/>
      <c r="AN60" s="1"/>
      <c r="AO60" s="1"/>
    </row>
    <row r="61" spans="9:41" ht="15.75" customHeight="1">
      <c r="I61" s="481"/>
      <c r="J61" s="1"/>
      <c r="K61" s="1"/>
      <c r="L61" s="1"/>
      <c r="M61" s="1"/>
      <c r="Z61" s="84"/>
    </row>
    <row r="62" spans="9:41" ht="15.75" customHeight="1">
      <c r="I62" s="481"/>
      <c r="Z62" s="1"/>
    </row>
    <row r="63" spans="9:41" ht="15.75" customHeight="1">
      <c r="I63" s="481"/>
      <c r="Z63" s="1"/>
    </row>
    <row r="64" spans="9:41" ht="15.75" customHeight="1">
      <c r="I64" s="481"/>
    </row>
    <row r="65" spans="1:44" ht="15.75" customHeight="1">
      <c r="I65" s="481"/>
    </row>
    <row r="66" spans="1:44" ht="15.75" customHeight="1">
      <c r="I66" s="481"/>
    </row>
    <row r="67" spans="1:44" ht="15.75" customHeight="1">
      <c r="I67" s="481"/>
    </row>
    <row r="68" spans="1:44" ht="15.75" customHeight="1">
      <c r="I68" s="481"/>
    </row>
    <row r="69" spans="1:44" ht="15.75" customHeight="1">
      <c r="I69" s="481"/>
    </row>
    <row r="70" spans="1:44" ht="15.75" customHeight="1">
      <c r="I70" s="481"/>
    </row>
    <row r="71" spans="1:44" ht="15.75" customHeight="1">
      <c r="I71" s="481"/>
    </row>
    <row r="72" spans="1:44" ht="15.75" customHeight="1">
      <c r="I72" s="481"/>
    </row>
    <row r="73" spans="1:44" ht="15.75" customHeight="1">
      <c r="I73" s="481"/>
    </row>
    <row r="74" spans="1:44" ht="15.75" customHeight="1">
      <c r="A74" s="1"/>
      <c r="B74" s="1"/>
      <c r="C74" s="1"/>
      <c r="D74" s="1"/>
      <c r="E74" s="1"/>
      <c r="F74" s="1"/>
      <c r="G74" s="1"/>
      <c r="H74" s="1"/>
      <c r="I74" s="284"/>
      <c r="AM74" s="1"/>
      <c r="AN74" s="1"/>
      <c r="AO74" s="1"/>
      <c r="AP74" s="1"/>
      <c r="AQ74" s="1"/>
      <c r="AR74" s="1"/>
    </row>
    <row r="75" spans="1:44" ht="15.75" customHeight="1">
      <c r="A75" s="1"/>
      <c r="B75" s="1"/>
      <c r="C75" s="1"/>
      <c r="D75" s="1"/>
      <c r="E75" s="1"/>
      <c r="F75" s="1"/>
      <c r="G75" s="1"/>
      <c r="H75" s="1"/>
      <c r="I75" s="284"/>
      <c r="AM75" s="1"/>
      <c r="AN75" s="1"/>
      <c r="AO75" s="1"/>
      <c r="AP75" s="1"/>
      <c r="AQ75" s="1"/>
      <c r="AR75" s="1"/>
    </row>
    <row r="76" spans="1:44" ht="15.75" customHeight="1">
      <c r="A76" s="1"/>
      <c r="B76" s="1"/>
      <c r="C76" s="1"/>
      <c r="D76" s="1"/>
      <c r="E76" s="1"/>
      <c r="F76" s="1"/>
      <c r="G76" s="1"/>
      <c r="H76" s="1"/>
      <c r="I76" s="284"/>
      <c r="AL76" s="1"/>
      <c r="AM76" s="1"/>
      <c r="AN76" s="1"/>
      <c r="AO76" s="1"/>
      <c r="AP76" s="1"/>
      <c r="AQ76" s="1"/>
      <c r="AR76" s="1"/>
    </row>
    <row r="77" spans="1:44" ht="15.75" customHeight="1">
      <c r="A77" s="1"/>
      <c r="B77" s="1"/>
      <c r="C77" s="1"/>
      <c r="D77" s="1"/>
      <c r="E77" s="217"/>
      <c r="F77" s="545"/>
      <c r="G77" s="584"/>
      <c r="H77" s="218"/>
      <c r="I77" s="355"/>
      <c r="AL77" s="1"/>
      <c r="AM77" s="1"/>
      <c r="AN77" s="1"/>
      <c r="AO77" s="1"/>
      <c r="AP77" s="1"/>
      <c r="AQ77" s="1"/>
      <c r="AR77" s="1"/>
    </row>
    <row r="78" spans="1:44" ht="15.75" customHeight="1">
      <c r="A78" s="1"/>
      <c r="B78" s="1"/>
      <c r="C78" s="1"/>
      <c r="D78" s="1"/>
      <c r="E78" s="543"/>
      <c r="F78" s="584"/>
      <c r="G78" s="220"/>
      <c r="H78" s="220"/>
      <c r="I78" s="356"/>
      <c r="AL78" s="1"/>
      <c r="AM78" s="1"/>
      <c r="AN78" s="1"/>
      <c r="AO78" s="1"/>
      <c r="AP78" s="1"/>
      <c r="AQ78" s="1"/>
      <c r="AR78" s="1"/>
    </row>
    <row r="79" spans="1:44" ht="15.75" customHeight="1">
      <c r="A79" s="1"/>
      <c r="B79" s="1"/>
      <c r="C79" s="1"/>
      <c r="D79" s="217"/>
      <c r="E79" s="545"/>
      <c r="F79" s="584"/>
      <c r="G79" s="218"/>
      <c r="H79" s="218"/>
      <c r="I79" s="355"/>
      <c r="AL79" s="1"/>
      <c r="AM79" s="1"/>
      <c r="AN79" s="1"/>
      <c r="AO79" s="1"/>
      <c r="AP79" s="1"/>
      <c r="AQ79" s="1"/>
      <c r="AR79" s="1"/>
    </row>
    <row r="80" spans="1:44" ht="15.75" customHeight="1">
      <c r="A80" s="1"/>
      <c r="B80" s="1"/>
      <c r="C80" s="1"/>
      <c r="D80" s="543"/>
      <c r="E80" s="584"/>
      <c r="F80" s="220"/>
      <c r="G80" s="220"/>
      <c r="H80" s="220"/>
      <c r="I80" s="356"/>
      <c r="AL80" s="1"/>
      <c r="AM80" s="1"/>
      <c r="AN80" s="1"/>
      <c r="AO80" s="1"/>
      <c r="AP80" s="1"/>
      <c r="AQ80" s="1"/>
      <c r="AR80" s="1"/>
    </row>
    <row r="81" spans="1:44" ht="15.75" customHeight="1">
      <c r="A81" s="1"/>
      <c r="B81" s="1"/>
      <c r="C81" s="1"/>
      <c r="D81" s="543"/>
      <c r="E81" s="584"/>
      <c r="F81" s="220"/>
      <c r="G81" s="220"/>
      <c r="H81" s="220"/>
      <c r="I81" s="356"/>
      <c r="AL81" s="1"/>
      <c r="AM81" s="1"/>
      <c r="AN81" s="1"/>
      <c r="AO81" s="1"/>
      <c r="AP81" s="1"/>
      <c r="AQ81" s="1"/>
      <c r="AR81" s="1"/>
    </row>
    <row r="82" spans="1:44" ht="15.75" customHeight="1">
      <c r="A82" s="1"/>
      <c r="B82" s="1"/>
      <c r="C82" s="1"/>
      <c r="D82" s="543"/>
      <c r="E82" s="584"/>
      <c r="F82" s="220"/>
      <c r="G82" s="220"/>
      <c r="H82" s="220"/>
      <c r="I82" s="356"/>
      <c r="AL82" s="1"/>
      <c r="AM82" s="1"/>
      <c r="AN82" s="1"/>
      <c r="AO82" s="1"/>
      <c r="AP82" s="1"/>
      <c r="AQ82" s="1"/>
      <c r="AR82" s="1"/>
    </row>
    <row r="83" spans="1:44" ht="15.75" customHeight="1">
      <c r="A83" s="1"/>
      <c r="B83" s="1"/>
      <c r="C83" s="1"/>
      <c r="D83" s="543"/>
      <c r="E83" s="584"/>
      <c r="F83" s="220"/>
      <c r="G83" s="220"/>
      <c r="H83" s="220"/>
      <c r="I83" s="356"/>
      <c r="AL83" s="1"/>
      <c r="AM83" s="1"/>
      <c r="AN83" s="1"/>
      <c r="AO83" s="1"/>
      <c r="AP83" s="1"/>
      <c r="AQ83" s="1"/>
      <c r="AR83" s="1"/>
    </row>
    <row r="84" spans="1:44" ht="15.75" customHeight="1">
      <c r="A84" s="1"/>
      <c r="B84" s="1"/>
      <c r="C84" s="1"/>
      <c r="D84" s="543"/>
      <c r="E84" s="584"/>
      <c r="F84" s="220"/>
      <c r="G84" s="220"/>
      <c r="H84" s="220"/>
      <c r="I84" s="356"/>
      <c r="AL84" s="1"/>
      <c r="AM84" s="1"/>
      <c r="AN84" s="1"/>
      <c r="AO84" s="1"/>
      <c r="AP84" s="1"/>
      <c r="AQ84" s="1"/>
      <c r="AR84" s="1"/>
    </row>
    <row r="85" spans="1:44" ht="15.75" customHeight="1">
      <c r="A85" s="1"/>
      <c r="B85" s="1"/>
      <c r="C85" s="1"/>
      <c r="D85" s="223"/>
      <c r="E85" s="544"/>
      <c r="F85" s="584"/>
      <c r="G85" s="223"/>
      <c r="H85" s="223"/>
      <c r="I85" s="357"/>
      <c r="AL85" s="1"/>
      <c r="AM85" s="1"/>
      <c r="AN85" s="1"/>
      <c r="AO85" s="1"/>
      <c r="AP85" s="1"/>
      <c r="AQ85" s="1"/>
      <c r="AR85" s="1"/>
    </row>
    <row r="86" spans="1:44" ht="15.75" customHeight="1">
      <c r="A86" s="1"/>
      <c r="B86" s="1"/>
      <c r="C86" s="1"/>
      <c r="D86" s="1"/>
      <c r="E86" s="1"/>
      <c r="F86" s="1"/>
      <c r="G86" s="1"/>
      <c r="H86" s="1"/>
      <c r="I86" s="284"/>
      <c r="AL86" s="1"/>
      <c r="AM86" s="1"/>
      <c r="AN86" s="1"/>
      <c r="AO86" s="1"/>
      <c r="AP86" s="1"/>
      <c r="AQ86" s="1"/>
      <c r="AR86" s="1"/>
    </row>
    <row r="87" spans="1:44" ht="15.75" customHeight="1">
      <c r="A87" s="1"/>
      <c r="B87" s="1"/>
      <c r="C87" s="1"/>
      <c r="D87" s="1"/>
      <c r="E87" s="1"/>
      <c r="F87" s="1"/>
      <c r="G87" s="1"/>
      <c r="H87" s="1"/>
      <c r="I87" s="284"/>
      <c r="AL87" s="1"/>
      <c r="AM87" s="1"/>
      <c r="AN87" s="1"/>
      <c r="AO87" s="1"/>
      <c r="AP87" s="1"/>
      <c r="AQ87" s="1"/>
      <c r="AR87" s="1"/>
    </row>
    <row r="88" spans="1:44" ht="15.75" customHeight="1">
      <c r="A88" s="1"/>
      <c r="B88" s="1"/>
      <c r="C88" s="1"/>
      <c r="D88" s="1"/>
      <c r="E88" s="1"/>
      <c r="F88" s="1"/>
      <c r="G88" s="1"/>
      <c r="H88" s="1"/>
      <c r="I88" s="284"/>
      <c r="AL88" s="1"/>
      <c r="AM88" s="1"/>
      <c r="AN88" s="1"/>
      <c r="AO88" s="1"/>
      <c r="AP88" s="1"/>
      <c r="AQ88" s="1"/>
      <c r="AR88" s="1"/>
    </row>
    <row r="89" spans="1:44" ht="15.75" customHeight="1">
      <c r="A89" s="1"/>
      <c r="B89" s="1"/>
      <c r="C89" s="1"/>
      <c r="D89" s="1"/>
      <c r="E89" s="1"/>
      <c r="F89" s="1"/>
      <c r="G89" s="1"/>
      <c r="H89" s="1"/>
      <c r="I89" s="284"/>
      <c r="AL89" s="1"/>
      <c r="AM89" s="1"/>
      <c r="AN89" s="1"/>
      <c r="AO89" s="1"/>
      <c r="AP89" s="1"/>
      <c r="AQ89" s="1"/>
      <c r="AR89" s="1"/>
    </row>
    <row r="90" spans="1:44" ht="15.75" customHeight="1">
      <c r="A90" s="1"/>
      <c r="B90" s="1"/>
      <c r="C90" s="1"/>
      <c r="D90" s="1"/>
      <c r="E90" s="1"/>
      <c r="F90" s="1"/>
      <c r="G90" s="1"/>
      <c r="H90" s="1"/>
      <c r="I90" s="284"/>
      <c r="AL90" s="1"/>
      <c r="AM90" s="1"/>
      <c r="AN90" s="1"/>
      <c r="AO90" s="1"/>
      <c r="AP90" s="1"/>
      <c r="AQ90" s="1"/>
      <c r="AR90" s="1"/>
    </row>
    <row r="91" spans="1:44" ht="15.75" customHeight="1">
      <c r="A91" s="1"/>
      <c r="B91" s="1"/>
      <c r="C91" s="1"/>
      <c r="D91" s="1"/>
      <c r="E91" s="1"/>
      <c r="F91" s="1"/>
      <c r="G91" s="1"/>
      <c r="H91" s="1"/>
      <c r="I91" s="284"/>
      <c r="AL91" s="1"/>
      <c r="AM91" s="1"/>
      <c r="AN91" s="1"/>
      <c r="AO91" s="1"/>
      <c r="AP91" s="1"/>
      <c r="AQ91" s="1"/>
      <c r="AR91" s="1"/>
    </row>
    <row r="92" spans="1:44" ht="15.75" customHeight="1">
      <c r="A92" s="1"/>
      <c r="B92" s="1"/>
      <c r="C92" s="1"/>
      <c r="D92" s="1"/>
      <c r="E92" s="1"/>
      <c r="F92" s="1"/>
      <c r="G92" s="1"/>
      <c r="H92" s="1"/>
      <c r="I92" s="284"/>
      <c r="AL92" s="1"/>
      <c r="AM92" s="1"/>
      <c r="AN92" s="1"/>
      <c r="AO92" s="1"/>
      <c r="AP92" s="1"/>
      <c r="AQ92" s="1"/>
      <c r="AR92" s="1"/>
    </row>
    <row r="93" spans="1:44" ht="15.75" customHeight="1">
      <c r="A93" s="1"/>
      <c r="B93" s="1"/>
      <c r="C93" s="1"/>
      <c r="D93" s="1"/>
      <c r="E93" s="1"/>
      <c r="F93" s="1"/>
      <c r="G93" s="1"/>
      <c r="H93" s="1"/>
      <c r="I93" s="284"/>
      <c r="AL93" s="1"/>
      <c r="AM93" s="1"/>
      <c r="AN93" s="1"/>
      <c r="AO93" s="1"/>
      <c r="AP93" s="1"/>
      <c r="AQ93" s="1"/>
      <c r="AR93" s="1"/>
    </row>
    <row r="94" spans="1:44" ht="15.75" customHeight="1">
      <c r="A94" s="1"/>
      <c r="B94" s="1"/>
      <c r="C94" s="1"/>
      <c r="D94" s="1"/>
      <c r="E94" s="1"/>
      <c r="F94" s="1"/>
      <c r="G94" s="1"/>
      <c r="H94" s="1"/>
      <c r="I94" s="284"/>
      <c r="AL94" s="1"/>
      <c r="AM94" s="1"/>
      <c r="AN94" s="1"/>
      <c r="AO94" s="1"/>
      <c r="AP94" s="1"/>
      <c r="AQ94" s="1"/>
      <c r="AR94" s="1"/>
    </row>
    <row r="95" spans="1:44" ht="15.75" customHeight="1">
      <c r="A95" s="1"/>
      <c r="B95" s="1"/>
      <c r="C95" s="1"/>
      <c r="D95" s="1"/>
      <c r="E95" s="1"/>
      <c r="F95" s="1"/>
      <c r="G95" s="1"/>
      <c r="H95" s="1"/>
      <c r="I95" s="284"/>
      <c r="J95" s="1"/>
      <c r="K95" s="1"/>
      <c r="L95" s="1"/>
      <c r="M95" s="1"/>
      <c r="N95" s="114"/>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row>
    <row r="96" spans="1:44" ht="15.75" customHeight="1">
      <c r="A96" s="1"/>
      <c r="B96" s="1"/>
      <c r="C96" s="1"/>
      <c r="D96" s="1"/>
      <c r="E96" s="1"/>
      <c r="F96" s="1"/>
      <c r="G96" s="1"/>
      <c r="H96" s="1"/>
      <c r="I96" s="284"/>
      <c r="J96" s="1"/>
      <c r="K96" s="1"/>
      <c r="L96" s="1"/>
      <c r="M96" s="1"/>
      <c r="N96" s="114"/>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row>
    <row r="97" spans="1:44" ht="15.75" customHeight="1">
      <c r="A97" s="1"/>
      <c r="B97" s="1"/>
      <c r="C97" s="1"/>
      <c r="D97" s="1"/>
      <c r="E97" s="1"/>
      <c r="F97" s="1"/>
      <c r="G97" s="1"/>
      <c r="H97" s="1"/>
      <c r="I97" s="284"/>
      <c r="J97" s="1"/>
      <c r="K97" s="1"/>
      <c r="L97" s="1"/>
      <c r="M97" s="1"/>
      <c r="N97" s="114"/>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row>
    <row r="98" spans="1:44" ht="15.75" customHeight="1">
      <c r="A98" s="1"/>
      <c r="B98" s="1"/>
      <c r="C98" s="1"/>
      <c r="D98" s="1"/>
      <c r="E98" s="1"/>
      <c r="F98" s="1"/>
      <c r="G98" s="1"/>
      <c r="H98" s="1"/>
      <c r="I98" s="284"/>
      <c r="J98" s="1"/>
      <c r="K98" s="1"/>
      <c r="L98" s="1"/>
      <c r="M98" s="1"/>
      <c r="N98" s="114"/>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row>
    <row r="99" spans="1:44" ht="15.75" customHeight="1">
      <c r="A99" s="1"/>
      <c r="B99" s="1"/>
      <c r="C99" s="1"/>
      <c r="D99" s="1"/>
      <c r="E99" s="1"/>
      <c r="F99" s="1"/>
      <c r="G99" s="1"/>
      <c r="H99" s="1"/>
      <c r="I99" s="284"/>
      <c r="J99" s="1"/>
      <c r="K99" s="1"/>
      <c r="L99" s="1"/>
      <c r="M99" s="1"/>
      <c r="N99" s="114"/>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row>
    <row r="100" spans="1:44" ht="15.75" customHeight="1">
      <c r="A100" s="1"/>
      <c r="B100" s="1"/>
      <c r="C100" s="1"/>
      <c r="D100" s="1"/>
      <c r="E100" s="1"/>
      <c r="F100" s="1"/>
      <c r="G100" s="1"/>
      <c r="H100" s="1"/>
      <c r="I100" s="284"/>
      <c r="J100" s="1"/>
      <c r="K100" s="1"/>
      <c r="L100" s="1"/>
      <c r="M100" s="1"/>
      <c r="N100" s="114"/>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row>
    <row r="101" spans="1:44" ht="15.75" customHeight="1">
      <c r="A101" s="1"/>
      <c r="B101" s="1"/>
      <c r="C101" s="1"/>
      <c r="D101" s="1"/>
      <c r="E101" s="1"/>
      <c r="F101" s="1"/>
      <c r="G101" s="1"/>
      <c r="H101" s="1"/>
      <c r="I101" s="284"/>
      <c r="J101" s="1"/>
      <c r="K101" s="1"/>
      <c r="L101" s="1"/>
      <c r="M101" s="1"/>
      <c r="N101" s="114"/>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row>
    <row r="102" spans="1:44" ht="15.75" customHeight="1">
      <c r="A102" s="1"/>
      <c r="B102" s="1"/>
      <c r="C102" s="1"/>
      <c r="D102" s="1"/>
      <c r="E102" s="1"/>
      <c r="F102" s="1"/>
      <c r="G102" s="1"/>
      <c r="H102" s="1"/>
      <c r="I102" s="284"/>
      <c r="J102" s="1"/>
      <c r="K102" s="1"/>
      <c r="L102" s="1"/>
      <c r="M102" s="1"/>
      <c r="N102" s="114"/>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row>
    <row r="103" spans="1:44" ht="15.75" customHeight="1">
      <c r="A103" s="1"/>
      <c r="B103" s="1"/>
      <c r="C103" s="1"/>
      <c r="D103" s="1"/>
      <c r="E103" s="1"/>
      <c r="F103" s="1"/>
      <c r="G103" s="1"/>
      <c r="H103" s="1"/>
      <c r="I103" s="284"/>
      <c r="J103" s="1"/>
      <c r="K103" s="1"/>
      <c r="L103" s="1"/>
      <c r="M103" s="1"/>
      <c r="N103" s="114"/>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row>
    <row r="104" spans="1:44" ht="15.75" customHeight="1">
      <c r="A104" s="1"/>
      <c r="B104" s="1"/>
      <c r="C104" s="1"/>
      <c r="D104" s="1"/>
      <c r="E104" s="1"/>
      <c r="F104" s="1"/>
      <c r="G104" s="1"/>
      <c r="H104" s="1"/>
      <c r="I104" s="284"/>
      <c r="J104" s="1"/>
      <c r="K104" s="1"/>
      <c r="L104" s="1"/>
      <c r="M104" s="1"/>
      <c r="N104" s="114"/>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row>
    <row r="105" spans="1:44" ht="15.75" customHeight="1">
      <c r="A105" s="1"/>
      <c r="B105" s="1"/>
      <c r="C105" s="1"/>
      <c r="D105" s="1"/>
      <c r="E105" s="1"/>
      <c r="F105" s="1"/>
      <c r="G105" s="1"/>
      <c r="H105" s="1"/>
      <c r="I105" s="284"/>
      <c r="J105" s="1"/>
      <c r="K105" s="1"/>
      <c r="L105" s="1"/>
      <c r="M105" s="1"/>
      <c r="N105" s="114"/>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row>
    <row r="106" spans="1:44" ht="15.75" customHeight="1">
      <c r="A106" s="1"/>
      <c r="B106" s="1"/>
      <c r="C106" s="1"/>
      <c r="D106" s="1"/>
      <c r="E106" s="1"/>
      <c r="F106" s="1"/>
      <c r="G106" s="1"/>
      <c r="H106" s="1"/>
      <c r="I106" s="284"/>
      <c r="J106" s="1"/>
      <c r="K106" s="1"/>
      <c r="L106" s="1"/>
      <c r="M106" s="1"/>
      <c r="N106" s="114"/>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row>
    <row r="107" spans="1:44" ht="15.75" customHeight="1">
      <c r="A107" s="1"/>
      <c r="B107" s="1"/>
      <c r="C107" s="1"/>
      <c r="D107" s="1"/>
      <c r="E107" s="1"/>
      <c r="F107" s="1"/>
      <c r="G107" s="1"/>
      <c r="H107" s="1"/>
      <c r="I107" s="284"/>
      <c r="J107" s="1"/>
      <c r="K107" s="1"/>
      <c r="L107" s="1"/>
      <c r="M107" s="1"/>
      <c r="N107" s="114"/>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row>
    <row r="108" spans="1:44" ht="15.75" customHeight="1">
      <c r="A108" s="1"/>
      <c r="B108" s="1"/>
      <c r="C108" s="1"/>
      <c r="D108" s="1"/>
      <c r="E108" s="1"/>
      <c r="F108" s="1"/>
      <c r="G108" s="1"/>
      <c r="H108" s="1"/>
      <c r="I108" s="284"/>
      <c r="J108" s="1"/>
      <c r="K108" s="1"/>
      <c r="L108" s="1"/>
      <c r="M108" s="1"/>
      <c r="N108" s="114"/>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row>
    <row r="109" spans="1:44" ht="15.75" customHeight="1">
      <c r="A109" s="1"/>
      <c r="B109" s="1"/>
      <c r="C109" s="1"/>
      <c r="D109" s="1"/>
      <c r="E109" s="1"/>
      <c r="F109" s="1"/>
      <c r="G109" s="1"/>
      <c r="H109" s="1"/>
      <c r="I109" s="284"/>
      <c r="J109" s="1"/>
      <c r="K109" s="1"/>
      <c r="L109" s="1"/>
      <c r="M109" s="1"/>
      <c r="N109" s="114"/>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row>
    <row r="110" spans="1:44" ht="15.75" customHeight="1">
      <c r="A110" s="1"/>
      <c r="B110" s="1"/>
      <c r="C110" s="1"/>
      <c r="D110" s="1"/>
      <c r="E110" s="1"/>
      <c r="F110" s="1"/>
      <c r="G110" s="1"/>
      <c r="H110" s="1"/>
      <c r="I110" s="284"/>
      <c r="J110" s="1"/>
      <c r="K110" s="1"/>
      <c r="L110" s="1"/>
      <c r="M110" s="1"/>
      <c r="N110" s="114"/>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row>
    <row r="111" spans="1:44" ht="15.75" customHeight="1">
      <c r="A111" s="1"/>
      <c r="B111" s="1"/>
      <c r="C111" s="1"/>
      <c r="D111" s="1"/>
      <c r="E111" s="1"/>
      <c r="F111" s="1"/>
      <c r="G111" s="1"/>
      <c r="H111" s="1"/>
      <c r="I111" s="284"/>
      <c r="J111" s="1"/>
      <c r="K111" s="1"/>
      <c r="L111" s="1"/>
      <c r="M111" s="1"/>
      <c r="N111" s="114"/>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row>
    <row r="112" spans="1:44" ht="15.75" customHeight="1">
      <c r="A112" s="1"/>
      <c r="B112" s="1"/>
      <c r="C112" s="1"/>
      <c r="D112" s="1"/>
      <c r="E112" s="1"/>
      <c r="F112" s="1"/>
      <c r="G112" s="1"/>
      <c r="H112" s="1"/>
      <c r="I112" s="284"/>
      <c r="J112" s="1"/>
      <c r="K112" s="1"/>
      <c r="L112" s="1"/>
      <c r="M112" s="1"/>
      <c r="N112" s="114"/>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row>
    <row r="113" spans="1:44" ht="15.75" customHeight="1">
      <c r="A113" s="1"/>
      <c r="B113" s="1"/>
      <c r="C113" s="1"/>
      <c r="D113" s="1"/>
      <c r="E113" s="1"/>
      <c r="F113" s="1"/>
      <c r="G113" s="1"/>
      <c r="H113" s="1"/>
      <c r="I113" s="284"/>
      <c r="J113" s="1"/>
      <c r="K113" s="1"/>
      <c r="L113" s="1"/>
      <c r="M113" s="1"/>
      <c r="N113" s="114"/>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row>
    <row r="114" spans="1:44" ht="15.75" customHeight="1">
      <c r="A114" s="1"/>
      <c r="B114" s="1"/>
      <c r="C114" s="1"/>
      <c r="D114" s="1"/>
      <c r="E114" s="1"/>
      <c r="F114" s="1"/>
      <c r="G114" s="1"/>
      <c r="H114" s="1"/>
      <c r="I114" s="284"/>
      <c r="J114" s="1"/>
      <c r="K114" s="1"/>
      <c r="L114" s="1"/>
      <c r="M114" s="1"/>
      <c r="N114" s="114"/>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row>
    <row r="115" spans="1:44" ht="15.75" customHeight="1">
      <c r="A115" s="1"/>
      <c r="B115" s="1"/>
      <c r="C115" s="1"/>
      <c r="D115" s="1"/>
      <c r="E115" s="1"/>
      <c r="F115" s="1"/>
      <c r="G115" s="1"/>
      <c r="H115" s="1"/>
      <c r="I115" s="284"/>
      <c r="J115" s="1"/>
      <c r="K115" s="1"/>
      <c r="L115" s="1"/>
      <c r="M115" s="1"/>
      <c r="N115" s="114"/>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row>
    <row r="116" spans="1:44" ht="15.75" customHeight="1">
      <c r="A116" s="1"/>
      <c r="B116" s="1"/>
      <c r="C116" s="1"/>
      <c r="D116" s="1"/>
      <c r="E116" s="1"/>
      <c r="F116" s="1"/>
      <c r="G116" s="1"/>
      <c r="H116" s="1"/>
      <c r="I116" s="284"/>
      <c r="J116" s="1"/>
      <c r="K116" s="1"/>
      <c r="L116" s="1"/>
      <c r="M116" s="1"/>
      <c r="N116" s="114"/>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row>
    <row r="117" spans="1:44" ht="15.75" customHeight="1">
      <c r="A117" s="1"/>
      <c r="B117" s="1"/>
      <c r="C117" s="1"/>
      <c r="D117" s="1"/>
      <c r="E117" s="1"/>
      <c r="F117" s="1"/>
      <c r="G117" s="1"/>
      <c r="H117" s="1"/>
      <c r="I117" s="284"/>
      <c r="J117" s="1"/>
      <c r="K117" s="1"/>
      <c r="L117" s="1"/>
      <c r="M117" s="1"/>
      <c r="N117" s="114"/>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row>
    <row r="118" spans="1:44" ht="15.75" customHeight="1">
      <c r="A118" s="1"/>
      <c r="B118" s="1"/>
      <c r="C118" s="1"/>
      <c r="D118" s="1"/>
      <c r="E118" s="1"/>
      <c r="F118" s="1"/>
      <c r="G118" s="1"/>
      <c r="H118" s="1"/>
      <c r="I118" s="284"/>
      <c r="J118" s="1"/>
      <c r="K118" s="1"/>
      <c r="L118" s="1"/>
      <c r="M118" s="1"/>
      <c r="N118" s="114"/>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row>
    <row r="119" spans="1:44" ht="15.75" customHeight="1">
      <c r="A119" s="1"/>
      <c r="B119" s="1"/>
      <c r="C119" s="1"/>
      <c r="D119" s="1"/>
      <c r="E119" s="1"/>
      <c r="F119" s="1"/>
      <c r="G119" s="1"/>
      <c r="H119" s="1"/>
      <c r="I119" s="284"/>
      <c r="J119" s="1"/>
      <c r="K119" s="1"/>
      <c r="L119" s="1"/>
      <c r="M119" s="1"/>
      <c r="N119" s="114"/>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row>
    <row r="120" spans="1:44" ht="15.75" customHeight="1">
      <c r="A120" s="1"/>
      <c r="B120" s="1"/>
      <c r="C120" s="1"/>
      <c r="D120" s="1"/>
      <c r="E120" s="1"/>
      <c r="F120" s="1"/>
      <c r="G120" s="1"/>
      <c r="H120" s="1"/>
      <c r="I120" s="284"/>
      <c r="J120" s="1"/>
      <c r="K120" s="1"/>
      <c r="L120" s="1"/>
      <c r="M120" s="1"/>
      <c r="N120" s="114"/>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row>
    <row r="121" spans="1:44" ht="15.75" customHeight="1">
      <c r="A121" s="1"/>
      <c r="B121" s="1"/>
      <c r="C121" s="1"/>
      <c r="D121" s="1"/>
      <c r="E121" s="1"/>
      <c r="F121" s="1"/>
      <c r="G121" s="1"/>
      <c r="H121" s="1"/>
      <c r="I121" s="284"/>
      <c r="J121" s="1"/>
      <c r="K121" s="1"/>
      <c r="L121" s="1"/>
      <c r="M121" s="1"/>
      <c r="N121" s="114"/>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row>
    <row r="122" spans="1:44" ht="15.75" customHeight="1">
      <c r="A122" s="1"/>
      <c r="B122" s="1"/>
      <c r="C122" s="1"/>
      <c r="D122" s="1"/>
      <c r="E122" s="1"/>
      <c r="F122" s="1"/>
      <c r="G122" s="1"/>
      <c r="H122" s="1"/>
      <c r="I122" s="284"/>
      <c r="J122" s="1"/>
      <c r="K122" s="1"/>
      <c r="L122" s="1"/>
      <c r="M122" s="1"/>
      <c r="N122" s="114"/>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row>
    <row r="123" spans="1:44" ht="15.75" customHeight="1">
      <c r="A123" s="1"/>
      <c r="B123" s="1"/>
      <c r="C123" s="1"/>
      <c r="D123" s="1"/>
      <c r="E123" s="1"/>
      <c r="F123" s="1"/>
      <c r="G123" s="1"/>
      <c r="H123" s="1"/>
      <c r="I123" s="284"/>
      <c r="J123" s="1"/>
      <c r="K123" s="1"/>
      <c r="L123" s="1"/>
      <c r="M123" s="1"/>
      <c r="N123" s="114"/>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row>
    <row r="124" spans="1:44" ht="15.75" customHeight="1">
      <c r="A124" s="1"/>
      <c r="B124" s="1"/>
      <c r="C124" s="1"/>
      <c r="D124" s="1"/>
      <c r="E124" s="1"/>
      <c r="F124" s="1"/>
      <c r="G124" s="1"/>
      <c r="H124" s="1"/>
      <c r="I124" s="284"/>
      <c r="J124" s="1"/>
      <c r="K124" s="1"/>
      <c r="L124" s="1"/>
      <c r="M124" s="1"/>
      <c r="N124" s="114"/>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row>
    <row r="125" spans="1:44" ht="15.75" customHeight="1">
      <c r="A125" s="1"/>
      <c r="B125" s="1"/>
      <c r="C125" s="1"/>
      <c r="D125" s="1"/>
      <c r="E125" s="1"/>
      <c r="F125" s="1"/>
      <c r="G125" s="1"/>
      <c r="H125" s="1"/>
      <c r="I125" s="284"/>
      <c r="J125" s="1"/>
      <c r="K125" s="1"/>
      <c r="L125" s="1"/>
      <c r="M125" s="1"/>
      <c r="N125" s="114"/>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row>
    <row r="126" spans="1:44" ht="15.75" customHeight="1">
      <c r="A126" s="1"/>
      <c r="B126" s="1"/>
      <c r="C126" s="1"/>
      <c r="D126" s="1"/>
      <c r="E126" s="1"/>
      <c r="F126" s="1"/>
      <c r="G126" s="1"/>
      <c r="H126" s="1"/>
      <c r="I126" s="284"/>
      <c r="J126" s="1"/>
      <c r="K126" s="1"/>
      <c r="L126" s="1"/>
      <c r="M126" s="1"/>
      <c r="N126" s="114"/>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row>
    <row r="127" spans="1:44" ht="15.75" customHeight="1">
      <c r="A127" s="1"/>
      <c r="B127" s="1"/>
      <c r="C127" s="1"/>
      <c r="D127" s="1"/>
      <c r="E127" s="1"/>
      <c r="F127" s="1"/>
      <c r="G127" s="1"/>
      <c r="H127" s="1"/>
      <c r="I127" s="284"/>
      <c r="J127" s="1"/>
      <c r="K127" s="1"/>
      <c r="L127" s="1"/>
      <c r="M127" s="1"/>
      <c r="N127" s="114"/>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row>
    <row r="128" spans="1:44" ht="15.75" customHeight="1">
      <c r="A128" s="1"/>
      <c r="B128" s="1"/>
      <c r="C128" s="1"/>
      <c r="D128" s="1"/>
      <c r="E128" s="1"/>
      <c r="F128" s="1"/>
      <c r="G128" s="1"/>
      <c r="H128" s="1"/>
      <c r="I128" s="284"/>
      <c r="J128" s="1"/>
      <c r="K128" s="1"/>
      <c r="L128" s="1"/>
      <c r="M128" s="1"/>
      <c r="N128" s="114"/>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row>
    <row r="129" spans="1:44" ht="15.75" customHeight="1">
      <c r="A129" s="1"/>
      <c r="B129" s="1"/>
      <c r="C129" s="1"/>
      <c r="D129" s="1"/>
      <c r="E129" s="1"/>
      <c r="F129" s="1"/>
      <c r="G129" s="1"/>
      <c r="H129" s="1"/>
      <c r="I129" s="284"/>
      <c r="J129" s="1"/>
      <c r="K129" s="1"/>
      <c r="L129" s="1"/>
      <c r="M129" s="1"/>
      <c r="N129" s="114"/>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row>
    <row r="130" spans="1:44" ht="15.75" customHeight="1">
      <c r="A130" s="1"/>
      <c r="B130" s="1"/>
      <c r="C130" s="1"/>
      <c r="D130" s="1"/>
      <c r="E130" s="1"/>
      <c r="F130" s="1"/>
      <c r="G130" s="1"/>
      <c r="H130" s="1"/>
      <c r="I130" s="284"/>
      <c r="J130" s="1"/>
      <c r="K130" s="1"/>
      <c r="L130" s="1"/>
      <c r="M130" s="1"/>
      <c r="N130" s="114"/>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row>
    <row r="131" spans="1:44" ht="15.75" customHeight="1">
      <c r="A131" s="1"/>
      <c r="B131" s="1"/>
      <c r="C131" s="1"/>
      <c r="D131" s="1"/>
      <c r="E131" s="1"/>
      <c r="F131" s="1"/>
      <c r="G131" s="1"/>
      <c r="H131" s="1"/>
      <c r="I131" s="284"/>
      <c r="J131" s="1"/>
      <c r="K131" s="1"/>
      <c r="L131" s="1"/>
      <c r="M131" s="1"/>
      <c r="N131" s="114"/>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row>
    <row r="132" spans="1:44" ht="15.75" customHeight="1">
      <c r="A132" s="1"/>
      <c r="B132" s="1"/>
      <c r="C132" s="1"/>
      <c r="D132" s="1"/>
      <c r="E132" s="1"/>
      <c r="F132" s="1"/>
      <c r="G132" s="1"/>
      <c r="H132" s="1"/>
      <c r="I132" s="284"/>
      <c r="J132" s="1"/>
      <c r="K132" s="1"/>
      <c r="L132" s="1"/>
      <c r="M132" s="1"/>
      <c r="N132" s="114"/>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row>
    <row r="133" spans="1:44" ht="15.75" customHeight="1">
      <c r="A133" s="1"/>
      <c r="B133" s="1"/>
      <c r="C133" s="1"/>
      <c r="D133" s="1"/>
      <c r="E133" s="1"/>
      <c r="F133" s="1"/>
      <c r="G133" s="1"/>
      <c r="H133" s="1"/>
      <c r="I133" s="284"/>
      <c r="J133" s="1"/>
      <c r="K133" s="1"/>
      <c r="L133" s="1"/>
      <c r="M133" s="1"/>
      <c r="N133" s="114"/>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row>
    <row r="134" spans="1:44" ht="15.75" customHeight="1">
      <c r="A134" s="1"/>
      <c r="B134" s="1"/>
      <c r="C134" s="1"/>
      <c r="D134" s="1"/>
      <c r="E134" s="1"/>
      <c r="F134" s="1"/>
      <c r="G134" s="1"/>
      <c r="H134" s="1"/>
      <c r="I134" s="284"/>
      <c r="J134" s="1"/>
      <c r="K134" s="1"/>
      <c r="L134" s="1"/>
      <c r="M134" s="1"/>
      <c r="N134" s="114"/>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row>
    <row r="135" spans="1:44" ht="15.75" customHeight="1">
      <c r="A135" s="1"/>
      <c r="B135" s="1"/>
      <c r="C135" s="1"/>
      <c r="D135" s="1"/>
      <c r="E135" s="1"/>
      <c r="F135" s="1"/>
      <c r="G135" s="1"/>
      <c r="H135" s="1"/>
      <c r="I135" s="284"/>
      <c r="J135" s="1"/>
      <c r="K135" s="1"/>
      <c r="L135" s="1"/>
      <c r="M135" s="1"/>
      <c r="N135" s="114"/>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row>
    <row r="136" spans="1:44" ht="15.75" customHeight="1">
      <c r="A136" s="1"/>
      <c r="B136" s="1"/>
      <c r="C136" s="1"/>
      <c r="D136" s="1"/>
      <c r="E136" s="1"/>
      <c r="F136" s="1"/>
      <c r="G136" s="1"/>
      <c r="H136" s="1"/>
      <c r="I136" s="284"/>
      <c r="J136" s="1"/>
      <c r="K136" s="1"/>
      <c r="L136" s="1"/>
      <c r="M136" s="1"/>
      <c r="N136" s="114"/>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row>
    <row r="137" spans="1:44" ht="15.75" customHeight="1">
      <c r="A137" s="1"/>
      <c r="B137" s="1"/>
      <c r="C137" s="1"/>
      <c r="D137" s="1"/>
      <c r="E137" s="1"/>
      <c r="F137" s="1"/>
      <c r="G137" s="1"/>
      <c r="H137" s="1"/>
      <c r="I137" s="284"/>
      <c r="J137" s="1"/>
      <c r="K137" s="1"/>
      <c r="L137" s="1"/>
      <c r="M137" s="1"/>
      <c r="N137" s="114"/>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row>
    <row r="138" spans="1:44" ht="15.75" customHeight="1">
      <c r="A138" s="1"/>
      <c r="B138" s="1"/>
      <c r="C138" s="1"/>
      <c r="D138" s="1"/>
      <c r="E138" s="1"/>
      <c r="F138" s="1"/>
      <c r="G138" s="1"/>
      <c r="H138" s="1"/>
      <c r="I138" s="284"/>
      <c r="J138" s="1"/>
      <c r="K138" s="1"/>
      <c r="L138" s="1"/>
      <c r="M138" s="1"/>
      <c r="N138" s="114"/>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row>
    <row r="139" spans="1:44" ht="15.75" customHeight="1">
      <c r="A139" s="1"/>
      <c r="B139" s="1"/>
      <c r="C139" s="1"/>
      <c r="D139" s="1"/>
      <c r="E139" s="1"/>
      <c r="F139" s="1"/>
      <c r="G139" s="1"/>
      <c r="H139" s="1"/>
      <c r="I139" s="284"/>
      <c r="J139" s="1"/>
      <c r="K139" s="1"/>
      <c r="L139" s="1"/>
      <c r="M139" s="1"/>
      <c r="N139" s="114"/>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row>
    <row r="140" spans="1:44" ht="15.75" customHeight="1">
      <c r="A140" s="1"/>
      <c r="B140" s="1"/>
      <c r="C140" s="1"/>
      <c r="D140" s="1"/>
      <c r="E140" s="1"/>
      <c r="F140" s="1"/>
      <c r="G140" s="1"/>
      <c r="H140" s="1"/>
      <c r="I140" s="284"/>
      <c r="J140" s="1"/>
      <c r="K140" s="1"/>
      <c r="L140" s="1"/>
      <c r="M140" s="1"/>
      <c r="N140" s="114"/>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row>
    <row r="141" spans="1:44" ht="15.75" customHeight="1">
      <c r="A141" s="1"/>
      <c r="B141" s="1"/>
      <c r="C141" s="1"/>
      <c r="D141" s="1"/>
      <c r="E141" s="1"/>
      <c r="F141" s="1"/>
      <c r="G141" s="1"/>
      <c r="H141" s="1"/>
      <c r="I141" s="284"/>
      <c r="J141" s="1"/>
      <c r="K141" s="1"/>
      <c r="L141" s="1"/>
      <c r="M141" s="1"/>
      <c r="N141" s="114"/>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row>
    <row r="142" spans="1:44" ht="15.75" customHeight="1">
      <c r="A142" s="1"/>
      <c r="B142" s="1"/>
      <c r="C142" s="1"/>
      <c r="D142" s="1"/>
      <c r="E142" s="1"/>
      <c r="F142" s="1"/>
      <c r="G142" s="1"/>
      <c r="H142" s="1"/>
      <c r="I142" s="284"/>
      <c r="J142" s="1"/>
      <c r="K142" s="1"/>
      <c r="L142" s="1"/>
      <c r="M142" s="1"/>
      <c r="N142" s="114"/>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row>
    <row r="143" spans="1:44" ht="15.75" customHeight="1">
      <c r="A143" s="1"/>
      <c r="B143" s="1"/>
      <c r="C143" s="1"/>
      <c r="D143" s="1"/>
      <c r="E143" s="1"/>
      <c r="F143" s="1"/>
      <c r="G143" s="1"/>
      <c r="H143" s="1"/>
      <c r="I143" s="284"/>
      <c r="J143" s="1"/>
      <c r="K143" s="1"/>
      <c r="L143" s="1"/>
      <c r="M143" s="1"/>
      <c r="N143" s="114"/>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row>
    <row r="144" spans="1:44" ht="15.75" customHeight="1">
      <c r="A144" s="1"/>
      <c r="B144" s="1"/>
      <c r="C144" s="1"/>
      <c r="D144" s="1"/>
      <c r="E144" s="1"/>
      <c r="F144" s="1"/>
      <c r="G144" s="1"/>
      <c r="H144" s="1"/>
      <c r="I144" s="284"/>
      <c r="J144" s="1"/>
      <c r="K144" s="1"/>
      <c r="L144" s="1"/>
      <c r="M144" s="1"/>
      <c r="N144" s="114"/>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row>
    <row r="145" spans="1:44" ht="15.75" customHeight="1">
      <c r="A145" s="1"/>
      <c r="B145" s="1"/>
      <c r="C145" s="1"/>
      <c r="D145" s="1"/>
      <c r="E145" s="1"/>
      <c r="F145" s="1"/>
      <c r="G145" s="1"/>
      <c r="H145" s="1"/>
      <c r="I145" s="284"/>
      <c r="J145" s="1"/>
      <c r="K145" s="1"/>
      <c r="L145" s="1"/>
      <c r="M145" s="1"/>
      <c r="N145" s="114"/>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row>
    <row r="146" spans="1:44" ht="15.75" customHeight="1">
      <c r="A146" s="1"/>
      <c r="B146" s="1"/>
      <c r="C146" s="1"/>
      <c r="D146" s="1"/>
      <c r="E146" s="1"/>
      <c r="F146" s="1"/>
      <c r="G146" s="1"/>
      <c r="H146" s="1"/>
      <c r="I146" s="284"/>
      <c r="J146" s="1"/>
      <c r="K146" s="1"/>
      <c r="L146" s="1"/>
      <c r="M146" s="1"/>
      <c r="N146" s="114"/>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row>
    <row r="147" spans="1:44" ht="15.75" customHeight="1">
      <c r="A147" s="1"/>
      <c r="B147" s="1"/>
      <c r="C147" s="1"/>
      <c r="D147" s="1"/>
      <c r="E147" s="1"/>
      <c r="F147" s="1"/>
      <c r="G147" s="1"/>
      <c r="H147" s="1"/>
      <c r="I147" s="284"/>
      <c r="J147" s="1"/>
      <c r="K147" s="1"/>
      <c r="L147" s="1"/>
      <c r="M147" s="1"/>
      <c r="N147" s="114"/>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row>
    <row r="148" spans="1:44" ht="15.75" customHeight="1">
      <c r="A148" s="1"/>
      <c r="B148" s="1"/>
      <c r="C148" s="1"/>
      <c r="D148" s="1"/>
      <c r="E148" s="1"/>
      <c r="F148" s="1"/>
      <c r="G148" s="1"/>
      <c r="H148" s="1"/>
      <c r="I148" s="284"/>
      <c r="J148" s="1"/>
      <c r="K148" s="1"/>
      <c r="L148" s="1"/>
      <c r="M148" s="1"/>
      <c r="N148" s="114"/>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row>
    <row r="149" spans="1:44" ht="15.75" customHeight="1">
      <c r="A149" s="1"/>
      <c r="B149" s="1"/>
      <c r="C149" s="1"/>
      <c r="D149" s="1"/>
      <c r="E149" s="1"/>
      <c r="F149" s="1"/>
      <c r="G149" s="1"/>
      <c r="H149" s="1"/>
      <c r="I149" s="284"/>
      <c r="J149" s="1"/>
      <c r="K149" s="1"/>
      <c r="L149" s="1"/>
      <c r="M149" s="1"/>
      <c r="N149" s="114"/>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row>
    <row r="150" spans="1:44" ht="15.75" customHeight="1">
      <c r="A150" s="1"/>
      <c r="B150" s="1"/>
      <c r="C150" s="1"/>
      <c r="D150" s="1"/>
      <c r="E150" s="1"/>
      <c r="F150" s="1"/>
      <c r="G150" s="1"/>
      <c r="H150" s="1"/>
      <c r="I150" s="284"/>
      <c r="J150" s="1"/>
      <c r="K150" s="1"/>
      <c r="L150" s="1"/>
      <c r="M150" s="1"/>
      <c r="N150" s="114"/>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row>
    <row r="151" spans="1:44" ht="15.75" customHeight="1">
      <c r="A151" s="1"/>
      <c r="B151" s="1"/>
      <c r="C151" s="1"/>
      <c r="D151" s="1"/>
      <c r="E151" s="1"/>
      <c r="F151" s="1"/>
      <c r="G151" s="1"/>
      <c r="H151" s="1"/>
      <c r="I151" s="284"/>
      <c r="J151" s="1"/>
      <c r="K151" s="1"/>
      <c r="L151" s="1"/>
      <c r="M151" s="1"/>
      <c r="N151" s="114"/>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row>
    <row r="152" spans="1:44" ht="15.75" customHeight="1">
      <c r="A152" s="1"/>
      <c r="B152" s="1"/>
      <c r="C152" s="1"/>
      <c r="D152" s="1"/>
      <c r="E152" s="1"/>
      <c r="F152" s="1"/>
      <c r="G152" s="1"/>
      <c r="H152" s="1"/>
      <c r="I152" s="284"/>
      <c r="J152" s="1"/>
      <c r="K152" s="1"/>
      <c r="L152" s="1"/>
      <c r="M152" s="1"/>
      <c r="N152" s="114"/>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row>
    <row r="153" spans="1:44" ht="15.75" customHeight="1">
      <c r="A153" s="1"/>
      <c r="B153" s="1"/>
      <c r="C153" s="1"/>
      <c r="D153" s="1"/>
      <c r="E153" s="1"/>
      <c r="F153" s="1"/>
      <c r="G153" s="1"/>
      <c r="H153" s="1"/>
      <c r="I153" s="284"/>
      <c r="J153" s="1"/>
      <c r="K153" s="1"/>
      <c r="L153" s="1"/>
      <c r="M153" s="1"/>
      <c r="N153" s="114"/>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row>
    <row r="154" spans="1:44" ht="15.75" customHeight="1">
      <c r="A154" s="1"/>
      <c r="B154" s="1"/>
      <c r="C154" s="1"/>
      <c r="D154" s="1"/>
      <c r="E154" s="1"/>
      <c r="F154" s="1"/>
      <c r="G154" s="1"/>
      <c r="H154" s="1"/>
      <c r="I154" s="284"/>
      <c r="J154" s="1"/>
      <c r="K154" s="1"/>
      <c r="L154" s="1"/>
      <c r="M154" s="1"/>
      <c r="N154" s="114"/>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spans="1:44" ht="15.75" customHeight="1">
      <c r="A155" s="1"/>
      <c r="B155" s="1"/>
      <c r="C155" s="1"/>
      <c r="D155" s="1"/>
      <c r="E155" s="1"/>
      <c r="F155" s="1"/>
      <c r="G155" s="1"/>
      <c r="H155" s="1"/>
      <c r="I155" s="284"/>
      <c r="J155" s="1"/>
      <c r="K155" s="1"/>
      <c r="L155" s="1"/>
      <c r="M155" s="1"/>
      <c r="N155" s="114"/>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row>
    <row r="156" spans="1:44" ht="15.75" customHeight="1">
      <c r="A156" s="1"/>
      <c r="B156" s="1"/>
      <c r="C156" s="1"/>
      <c r="D156" s="1"/>
      <c r="E156" s="1"/>
      <c r="F156" s="1"/>
      <c r="G156" s="1"/>
      <c r="H156" s="1"/>
      <c r="I156" s="284"/>
      <c r="J156" s="1"/>
      <c r="K156" s="1"/>
      <c r="L156" s="1"/>
      <c r="M156" s="1"/>
      <c r="N156" s="114"/>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row>
    <row r="157" spans="1:44" ht="15.75" customHeight="1">
      <c r="A157" s="1"/>
      <c r="B157" s="1"/>
      <c r="C157" s="1"/>
      <c r="D157" s="1"/>
      <c r="E157" s="1"/>
      <c r="F157" s="1"/>
      <c r="G157" s="1"/>
      <c r="H157" s="1"/>
      <c r="I157" s="284"/>
      <c r="J157" s="1"/>
      <c r="K157" s="1"/>
      <c r="L157" s="1"/>
      <c r="M157" s="1"/>
      <c r="N157" s="114"/>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row>
    <row r="158" spans="1:44" ht="15.75" customHeight="1">
      <c r="A158" s="1"/>
      <c r="B158" s="1"/>
      <c r="C158" s="1"/>
      <c r="D158" s="1"/>
      <c r="E158" s="1"/>
      <c r="F158" s="1"/>
      <c r="G158" s="1"/>
      <c r="H158" s="1"/>
      <c r="I158" s="284"/>
      <c r="J158" s="1"/>
      <c r="K158" s="1"/>
      <c r="L158" s="1"/>
      <c r="M158" s="1"/>
      <c r="N158" s="114"/>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row>
    <row r="159" spans="1:44" ht="15.75" customHeight="1">
      <c r="A159" s="1"/>
      <c r="B159" s="1"/>
      <c r="C159" s="1"/>
      <c r="D159" s="1"/>
      <c r="E159" s="1"/>
      <c r="F159" s="1"/>
      <c r="G159" s="1"/>
      <c r="H159" s="1"/>
      <c r="I159" s="284"/>
      <c r="J159" s="1"/>
      <c r="K159" s="1"/>
      <c r="L159" s="1"/>
      <c r="M159" s="1"/>
      <c r="N159" s="114"/>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row>
    <row r="160" spans="1:44" ht="15.75" customHeight="1">
      <c r="A160" s="1"/>
      <c r="B160" s="1"/>
      <c r="C160" s="1"/>
      <c r="D160" s="1"/>
      <c r="E160" s="1"/>
      <c r="F160" s="1"/>
      <c r="G160" s="1"/>
      <c r="H160" s="1"/>
      <c r="I160" s="284"/>
      <c r="J160" s="1"/>
      <c r="K160" s="1"/>
      <c r="L160" s="1"/>
      <c r="M160" s="1"/>
      <c r="N160" s="114"/>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row>
    <row r="161" spans="1:44" ht="15.75" customHeight="1">
      <c r="A161" s="1"/>
      <c r="B161" s="1"/>
      <c r="C161" s="1"/>
      <c r="D161" s="1"/>
      <c r="E161" s="1"/>
      <c r="F161" s="1"/>
      <c r="G161" s="1"/>
      <c r="H161" s="1"/>
      <c r="I161" s="284"/>
      <c r="J161" s="1"/>
      <c r="K161" s="1"/>
      <c r="L161" s="1"/>
      <c r="M161" s="1"/>
      <c r="N161" s="114"/>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row>
    <row r="162" spans="1:44" ht="15.75" customHeight="1">
      <c r="A162" s="1"/>
      <c r="B162" s="1"/>
      <c r="C162" s="1"/>
      <c r="D162" s="1"/>
      <c r="E162" s="1"/>
      <c r="F162" s="1"/>
      <c r="G162" s="1"/>
      <c r="H162" s="1"/>
      <c r="I162" s="284"/>
      <c r="J162" s="1"/>
      <c r="K162" s="1"/>
      <c r="L162" s="1"/>
      <c r="M162" s="1"/>
      <c r="N162" s="114"/>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row>
    <row r="163" spans="1:44" ht="15.75" customHeight="1">
      <c r="A163" s="1"/>
      <c r="B163" s="1"/>
      <c r="C163" s="1"/>
      <c r="D163" s="1"/>
      <c r="E163" s="1"/>
      <c r="F163" s="1"/>
      <c r="G163" s="1"/>
      <c r="H163" s="1"/>
      <c r="I163" s="284"/>
      <c r="J163" s="1"/>
      <c r="K163" s="1"/>
      <c r="L163" s="1"/>
      <c r="M163" s="1"/>
      <c r="N163" s="114"/>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row>
    <row r="164" spans="1:44" ht="15.75" customHeight="1">
      <c r="A164" s="1"/>
      <c r="B164" s="1"/>
      <c r="C164" s="1"/>
      <c r="D164" s="1"/>
      <c r="E164" s="1"/>
      <c r="F164" s="1"/>
      <c r="G164" s="1"/>
      <c r="H164" s="1"/>
      <c r="I164" s="284"/>
      <c r="J164" s="1"/>
      <c r="K164" s="1"/>
      <c r="L164" s="1"/>
      <c r="M164" s="1"/>
      <c r="N164" s="114"/>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row>
    <row r="165" spans="1:44" ht="15.75" customHeight="1">
      <c r="A165" s="1"/>
      <c r="B165" s="1"/>
      <c r="C165" s="1"/>
      <c r="D165" s="1"/>
      <c r="E165" s="1"/>
      <c r="F165" s="1"/>
      <c r="G165" s="1"/>
      <c r="H165" s="1"/>
      <c r="I165" s="284"/>
      <c r="J165" s="1"/>
      <c r="K165" s="1"/>
      <c r="L165" s="1"/>
      <c r="M165" s="1"/>
      <c r="N165" s="114"/>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row>
    <row r="166" spans="1:44" ht="15.75" customHeight="1">
      <c r="A166" s="1"/>
      <c r="B166" s="1"/>
      <c r="C166" s="1"/>
      <c r="D166" s="1"/>
      <c r="E166" s="1"/>
      <c r="F166" s="1"/>
      <c r="G166" s="1"/>
      <c r="H166" s="1"/>
      <c r="I166" s="284"/>
      <c r="J166" s="1"/>
      <c r="K166" s="1"/>
      <c r="L166" s="1"/>
      <c r="M166" s="1"/>
      <c r="N166" s="114"/>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row>
    <row r="167" spans="1:44" ht="15.75" customHeight="1">
      <c r="A167" s="1"/>
      <c r="B167" s="1"/>
      <c r="C167" s="1"/>
      <c r="D167" s="1"/>
      <c r="E167" s="1"/>
      <c r="F167" s="1"/>
      <c r="G167" s="1"/>
      <c r="H167" s="1"/>
      <c r="I167" s="284"/>
      <c r="J167" s="1"/>
      <c r="K167" s="1"/>
      <c r="L167" s="1"/>
      <c r="M167" s="1"/>
      <c r="N167" s="114"/>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row>
    <row r="168" spans="1:44" ht="15.75" customHeight="1">
      <c r="A168" s="1"/>
      <c r="B168" s="1"/>
      <c r="C168" s="1"/>
      <c r="D168" s="1"/>
      <c r="E168" s="1"/>
      <c r="F168" s="1"/>
      <c r="G168" s="1"/>
      <c r="H168" s="1"/>
      <c r="I168" s="284"/>
      <c r="J168" s="1"/>
      <c r="K168" s="1"/>
      <c r="L168" s="1"/>
      <c r="M168" s="1"/>
      <c r="N168" s="114"/>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row>
    <row r="169" spans="1:44" ht="15.75" customHeight="1">
      <c r="A169" s="1"/>
      <c r="B169" s="1"/>
      <c r="C169" s="1"/>
      <c r="D169" s="1"/>
      <c r="E169" s="1"/>
      <c r="F169" s="1"/>
      <c r="G169" s="1"/>
      <c r="H169" s="1"/>
      <c r="I169" s="284"/>
      <c r="J169" s="1"/>
      <c r="K169" s="1"/>
      <c r="L169" s="1"/>
      <c r="M169" s="1"/>
      <c r="N169" s="114"/>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row>
    <row r="170" spans="1:44" ht="15.75" customHeight="1">
      <c r="A170" s="1"/>
      <c r="B170" s="1"/>
      <c r="C170" s="1"/>
      <c r="D170" s="1"/>
      <c r="E170" s="1"/>
      <c r="F170" s="1"/>
      <c r="G170" s="1"/>
      <c r="H170" s="1"/>
      <c r="I170" s="284"/>
      <c r="J170" s="1"/>
      <c r="K170" s="1"/>
      <c r="L170" s="1"/>
      <c r="M170" s="1"/>
      <c r="N170" s="114"/>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row>
    <row r="171" spans="1:44" ht="15.75" customHeight="1">
      <c r="A171" s="1"/>
      <c r="B171" s="1"/>
      <c r="C171" s="1"/>
      <c r="D171" s="1"/>
      <c r="E171" s="1"/>
      <c r="F171" s="1"/>
      <c r="G171" s="1"/>
      <c r="H171" s="1"/>
      <c r="I171" s="284"/>
      <c r="J171" s="1"/>
      <c r="K171" s="1"/>
      <c r="L171" s="1"/>
      <c r="M171" s="1"/>
      <c r="N171" s="114"/>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row>
    <row r="172" spans="1:44" ht="15.75" customHeight="1">
      <c r="A172" s="1"/>
      <c r="B172" s="1"/>
      <c r="C172" s="1"/>
      <c r="D172" s="1"/>
      <c r="E172" s="1"/>
      <c r="F172" s="1"/>
      <c r="G172" s="1"/>
      <c r="H172" s="1"/>
      <c r="I172" s="284"/>
      <c r="J172" s="1"/>
      <c r="K172" s="1"/>
      <c r="L172" s="1"/>
      <c r="M172" s="1"/>
      <c r="N172" s="114"/>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row>
    <row r="173" spans="1:44" ht="15.75" customHeight="1">
      <c r="A173" s="1"/>
      <c r="B173" s="1"/>
      <c r="C173" s="1"/>
      <c r="D173" s="1"/>
      <c r="E173" s="1"/>
      <c r="F173" s="1"/>
      <c r="G173" s="1"/>
      <c r="H173" s="1"/>
      <c r="I173" s="284"/>
      <c r="J173" s="1"/>
      <c r="K173" s="1"/>
      <c r="L173" s="1"/>
      <c r="M173" s="1"/>
      <c r="N173" s="114"/>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row>
    <row r="174" spans="1:44" ht="15.75" customHeight="1">
      <c r="A174" s="1"/>
      <c r="B174" s="1"/>
      <c r="C174" s="1"/>
      <c r="D174" s="1"/>
      <c r="E174" s="1"/>
      <c r="F174" s="1"/>
      <c r="G174" s="1"/>
      <c r="H174" s="1"/>
      <c r="I174" s="284"/>
      <c r="J174" s="1"/>
      <c r="K174" s="1"/>
      <c r="L174" s="1"/>
      <c r="M174" s="1"/>
      <c r="N174" s="114"/>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row>
    <row r="175" spans="1:44" ht="15.75" customHeight="1">
      <c r="A175" s="1"/>
      <c r="B175" s="1"/>
      <c r="C175" s="1"/>
      <c r="D175" s="1"/>
      <c r="E175" s="1"/>
      <c r="F175" s="1"/>
      <c r="G175" s="1"/>
      <c r="H175" s="1"/>
      <c r="I175" s="284"/>
      <c r="J175" s="1"/>
      <c r="K175" s="1"/>
      <c r="L175" s="1"/>
      <c r="M175" s="1"/>
      <c r="N175" s="114"/>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row>
    <row r="176" spans="1:44" ht="15.75" customHeight="1">
      <c r="A176" s="1"/>
      <c r="B176" s="1"/>
      <c r="C176" s="1"/>
      <c r="D176" s="1"/>
      <c r="E176" s="1"/>
      <c r="F176" s="1"/>
      <c r="G176" s="1"/>
      <c r="H176" s="1"/>
      <c r="I176" s="284"/>
      <c r="J176" s="1"/>
      <c r="K176" s="1"/>
      <c r="L176" s="1"/>
      <c r="M176" s="1"/>
      <c r="N176" s="114"/>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row>
    <row r="177" spans="1:44" ht="15.75" customHeight="1">
      <c r="A177" s="1"/>
      <c r="B177" s="1"/>
      <c r="C177" s="1"/>
      <c r="D177" s="1"/>
      <c r="E177" s="1"/>
      <c r="F177" s="1"/>
      <c r="G177" s="1"/>
      <c r="H177" s="1"/>
      <c r="I177" s="284"/>
      <c r="J177" s="1"/>
      <c r="K177" s="1"/>
      <c r="L177" s="1"/>
      <c r="M177" s="1"/>
      <c r="N177" s="114"/>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row>
    <row r="178" spans="1:44" ht="15.75" customHeight="1">
      <c r="A178" s="1"/>
      <c r="B178" s="1"/>
      <c r="C178" s="1"/>
      <c r="D178" s="1"/>
      <c r="E178" s="1"/>
      <c r="F178" s="1"/>
      <c r="G178" s="1"/>
      <c r="H178" s="1"/>
      <c r="I178" s="284"/>
      <c r="J178" s="1"/>
      <c r="K178" s="1"/>
      <c r="L178" s="1"/>
      <c r="M178" s="1"/>
      <c r="N178" s="114"/>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row>
    <row r="179" spans="1:44" ht="15.75" customHeight="1">
      <c r="A179" s="1"/>
      <c r="B179" s="1"/>
      <c r="C179" s="1"/>
      <c r="D179" s="1"/>
      <c r="E179" s="1"/>
      <c r="F179" s="1"/>
      <c r="G179" s="1"/>
      <c r="H179" s="1"/>
      <c r="I179" s="284"/>
      <c r="J179" s="1"/>
      <c r="K179" s="1"/>
      <c r="L179" s="1"/>
      <c r="M179" s="1"/>
      <c r="N179" s="114"/>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row>
    <row r="180" spans="1:44" ht="15.75" customHeight="1">
      <c r="A180" s="1"/>
      <c r="B180" s="1"/>
      <c r="C180" s="1"/>
      <c r="D180" s="1"/>
      <c r="E180" s="1"/>
      <c r="F180" s="1"/>
      <c r="G180" s="1"/>
      <c r="H180" s="1"/>
      <c r="I180" s="284"/>
      <c r="J180" s="1"/>
      <c r="K180" s="1"/>
      <c r="L180" s="1"/>
      <c r="M180" s="1"/>
      <c r="N180" s="114"/>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row>
    <row r="181" spans="1:44" ht="15.75" customHeight="1">
      <c r="A181" s="1"/>
      <c r="B181" s="1"/>
      <c r="C181" s="1"/>
      <c r="D181" s="1"/>
      <c r="E181" s="1"/>
      <c r="F181" s="1"/>
      <c r="G181" s="1"/>
      <c r="H181" s="1"/>
      <c r="I181" s="284"/>
      <c r="J181" s="1"/>
      <c r="K181" s="1"/>
      <c r="L181" s="1"/>
      <c r="M181" s="1"/>
      <c r="N181" s="114"/>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row>
    <row r="182" spans="1:44" ht="15.75" customHeight="1">
      <c r="A182" s="1"/>
      <c r="B182" s="1"/>
      <c r="C182" s="1"/>
      <c r="D182" s="1"/>
      <c r="E182" s="1"/>
      <c r="F182" s="1"/>
      <c r="G182" s="1"/>
      <c r="H182" s="1"/>
      <c r="I182" s="284"/>
      <c r="J182" s="1"/>
      <c r="K182" s="1"/>
      <c r="L182" s="1"/>
      <c r="M182" s="1"/>
      <c r="N182" s="114"/>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row>
    <row r="183" spans="1:44" ht="15.75" customHeight="1">
      <c r="A183" s="1"/>
      <c r="B183" s="1"/>
      <c r="C183" s="1"/>
      <c r="D183" s="1"/>
      <c r="E183" s="1"/>
      <c r="F183" s="1"/>
      <c r="G183" s="1"/>
      <c r="H183" s="1"/>
      <c r="I183" s="284"/>
      <c r="J183" s="1"/>
      <c r="K183" s="1"/>
      <c r="L183" s="1"/>
      <c r="M183" s="1"/>
      <c r="N183" s="114"/>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row>
    <row r="184" spans="1:44" ht="15.75" customHeight="1">
      <c r="A184" s="1"/>
      <c r="B184" s="1"/>
      <c r="C184" s="1"/>
      <c r="D184" s="1"/>
      <c r="E184" s="1"/>
      <c r="F184" s="1"/>
      <c r="G184" s="1"/>
      <c r="H184" s="1"/>
      <c r="I184" s="284"/>
      <c r="J184" s="1"/>
      <c r="K184" s="1"/>
      <c r="L184" s="1"/>
      <c r="M184" s="1"/>
      <c r="N184" s="114"/>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row>
    <row r="185" spans="1:44" ht="15.75" customHeight="1">
      <c r="A185" s="1"/>
      <c r="B185" s="1"/>
      <c r="C185" s="1"/>
      <c r="D185" s="1"/>
      <c r="E185" s="1"/>
      <c r="F185" s="1"/>
      <c r="G185" s="1"/>
      <c r="H185" s="1"/>
      <c r="I185" s="284"/>
      <c r="J185" s="1"/>
      <c r="K185" s="1"/>
      <c r="L185" s="1"/>
      <c r="M185" s="1"/>
      <c r="N185" s="114"/>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row>
    <row r="186" spans="1:44" ht="15.75" customHeight="1">
      <c r="A186" s="1"/>
      <c r="B186" s="1"/>
      <c r="C186" s="1"/>
      <c r="D186" s="1"/>
      <c r="E186" s="1"/>
      <c r="F186" s="1"/>
      <c r="G186" s="1"/>
      <c r="H186" s="1"/>
      <c r="I186" s="284"/>
      <c r="J186" s="1"/>
      <c r="K186" s="1"/>
      <c r="L186" s="1"/>
      <c r="M186" s="1"/>
      <c r="N186" s="114"/>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row>
    <row r="187" spans="1:44" ht="15.75" customHeight="1">
      <c r="A187" s="1"/>
      <c r="B187" s="1"/>
      <c r="C187" s="1"/>
      <c r="D187" s="1"/>
      <c r="E187" s="1"/>
      <c r="F187" s="1"/>
      <c r="G187" s="1"/>
      <c r="H187" s="1"/>
      <c r="I187" s="284"/>
      <c r="J187" s="1"/>
      <c r="K187" s="1"/>
      <c r="L187" s="1"/>
      <c r="M187" s="1"/>
      <c r="N187" s="114"/>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row>
    <row r="188" spans="1:44" ht="15.75" customHeight="1">
      <c r="A188" s="1"/>
      <c r="B188" s="1"/>
      <c r="C188" s="1"/>
      <c r="D188" s="1"/>
      <c r="E188" s="1"/>
      <c r="F188" s="1"/>
      <c r="G188" s="1"/>
      <c r="H188" s="1"/>
      <c r="I188" s="284"/>
      <c r="J188" s="1"/>
      <c r="K188" s="1"/>
      <c r="L188" s="1"/>
      <c r="M188" s="1"/>
      <c r="N188" s="114"/>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row>
    <row r="189" spans="1:44" ht="15.75" customHeight="1">
      <c r="A189" s="1"/>
      <c r="B189" s="1"/>
      <c r="C189" s="1"/>
      <c r="D189" s="1"/>
      <c r="E189" s="1"/>
      <c r="F189" s="1"/>
      <c r="G189" s="1"/>
      <c r="H189" s="1"/>
      <c r="I189" s="284"/>
      <c r="J189" s="1"/>
      <c r="K189" s="1"/>
      <c r="L189" s="1"/>
      <c r="M189" s="1"/>
      <c r="N189" s="114"/>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row>
    <row r="190" spans="1:44" ht="15.75" customHeight="1">
      <c r="A190" s="1"/>
      <c r="B190" s="1"/>
      <c r="C190" s="1"/>
      <c r="D190" s="1"/>
      <c r="E190" s="1"/>
      <c r="F190" s="1"/>
      <c r="G190" s="1"/>
      <c r="H190" s="1"/>
      <c r="I190" s="284"/>
      <c r="J190" s="1"/>
      <c r="K190" s="1"/>
      <c r="L190" s="1"/>
      <c r="M190" s="1"/>
      <c r="N190" s="114"/>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row>
    <row r="191" spans="1:44" ht="15.75" customHeight="1">
      <c r="A191" s="1"/>
      <c r="B191" s="1"/>
      <c r="C191" s="1"/>
      <c r="D191" s="1"/>
      <c r="E191" s="1"/>
      <c r="F191" s="1"/>
      <c r="G191" s="1"/>
      <c r="H191" s="1"/>
      <c r="I191" s="284"/>
      <c r="J191" s="1"/>
      <c r="K191" s="1"/>
      <c r="L191" s="1"/>
      <c r="M191" s="1"/>
      <c r="N191" s="114"/>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row>
    <row r="192" spans="1:44" ht="15.75" customHeight="1">
      <c r="A192" s="1"/>
      <c r="B192" s="1"/>
      <c r="C192" s="1"/>
      <c r="D192" s="1"/>
      <c r="E192" s="1"/>
      <c r="F192" s="1"/>
      <c r="G192" s="1"/>
      <c r="H192" s="1"/>
      <c r="I192" s="284"/>
      <c r="J192" s="1"/>
      <c r="K192" s="1"/>
      <c r="L192" s="1"/>
      <c r="M192" s="1"/>
      <c r="N192" s="114"/>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row>
    <row r="193" spans="1:44" ht="15.75" customHeight="1">
      <c r="A193" s="1"/>
      <c r="B193" s="1"/>
      <c r="C193" s="1"/>
      <c r="D193" s="1"/>
      <c r="E193" s="1"/>
      <c r="F193" s="1"/>
      <c r="G193" s="1"/>
      <c r="H193" s="1"/>
      <c r="I193" s="284"/>
      <c r="J193" s="1"/>
      <c r="K193" s="1"/>
      <c r="L193" s="1"/>
      <c r="M193" s="1"/>
      <c r="N193" s="114"/>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row>
    <row r="194" spans="1:44" ht="15.75" customHeight="1">
      <c r="A194" s="1"/>
      <c r="B194" s="1"/>
      <c r="C194" s="1"/>
      <c r="D194" s="1"/>
      <c r="E194" s="1"/>
      <c r="F194" s="1"/>
      <c r="G194" s="1"/>
      <c r="H194" s="1"/>
      <c r="I194" s="284"/>
      <c r="J194" s="1"/>
      <c r="K194" s="1"/>
      <c r="L194" s="1"/>
      <c r="M194" s="1"/>
      <c r="N194" s="114"/>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row>
    <row r="195" spans="1:44" ht="15.75" customHeight="1">
      <c r="A195" s="1"/>
      <c r="B195" s="1"/>
      <c r="C195" s="1"/>
      <c r="D195" s="1"/>
      <c r="E195" s="1"/>
      <c r="F195" s="1"/>
      <c r="G195" s="1"/>
      <c r="H195" s="1"/>
      <c r="I195" s="284"/>
      <c r="J195" s="1"/>
      <c r="K195" s="1"/>
      <c r="L195" s="1"/>
      <c r="M195" s="1"/>
      <c r="N195" s="114"/>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row>
    <row r="196" spans="1:44" ht="15.75" customHeight="1">
      <c r="A196" s="1"/>
      <c r="B196" s="1"/>
      <c r="C196" s="1"/>
      <c r="D196" s="1"/>
      <c r="E196" s="1"/>
      <c r="F196" s="1"/>
      <c r="G196" s="1"/>
      <c r="H196" s="1"/>
      <c r="I196" s="284"/>
      <c r="J196" s="1"/>
      <c r="K196" s="1"/>
      <c r="L196" s="1"/>
      <c r="M196" s="1"/>
      <c r="N196" s="114"/>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row>
    <row r="197" spans="1:44" ht="15.75" customHeight="1">
      <c r="A197" s="1"/>
      <c r="B197" s="1"/>
      <c r="C197" s="1"/>
      <c r="D197" s="1"/>
      <c r="E197" s="1"/>
      <c r="F197" s="1"/>
      <c r="G197" s="1"/>
      <c r="H197" s="1"/>
      <c r="I197" s="284"/>
      <c r="J197" s="1"/>
      <c r="K197" s="1"/>
      <c r="L197" s="1"/>
      <c r="M197" s="1"/>
      <c r="N197" s="114"/>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row>
    <row r="198" spans="1:44" ht="15.75" customHeight="1">
      <c r="A198" s="1"/>
      <c r="B198" s="1"/>
      <c r="C198" s="1"/>
      <c r="D198" s="1"/>
      <c r="E198" s="1"/>
      <c r="F198" s="1"/>
      <c r="G198" s="1"/>
      <c r="H198" s="1"/>
      <c r="I198" s="284"/>
      <c r="J198" s="1"/>
      <c r="K198" s="1"/>
      <c r="L198" s="1"/>
      <c r="M198" s="1"/>
      <c r="N198" s="114"/>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row>
    <row r="199" spans="1:44" ht="15.75" customHeight="1">
      <c r="A199" s="1"/>
      <c r="B199" s="1"/>
      <c r="C199" s="1"/>
      <c r="D199" s="1"/>
      <c r="E199" s="1"/>
      <c r="F199" s="1"/>
      <c r="G199" s="1"/>
      <c r="H199" s="1"/>
      <c r="I199" s="284"/>
      <c r="J199" s="1"/>
      <c r="K199" s="1"/>
      <c r="L199" s="1"/>
      <c r="M199" s="1"/>
      <c r="N199" s="114"/>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row>
    <row r="200" spans="1:44" ht="15.75" customHeight="1">
      <c r="A200" s="1"/>
      <c r="B200" s="1"/>
      <c r="C200" s="1"/>
      <c r="D200" s="1"/>
      <c r="E200" s="1"/>
      <c r="F200" s="1"/>
      <c r="G200" s="1"/>
      <c r="H200" s="1"/>
      <c r="I200" s="284"/>
      <c r="J200" s="1"/>
      <c r="K200" s="1"/>
      <c r="L200" s="1"/>
      <c r="M200" s="1"/>
      <c r="N200" s="114"/>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row>
    <row r="201" spans="1:44" ht="15.75" customHeight="1">
      <c r="A201" s="1"/>
      <c r="B201" s="1"/>
      <c r="C201" s="1"/>
      <c r="D201" s="1"/>
      <c r="E201" s="1"/>
      <c r="F201" s="1"/>
      <c r="G201" s="1"/>
      <c r="H201" s="1"/>
      <c r="I201" s="284"/>
      <c r="J201" s="1"/>
      <c r="K201" s="1"/>
      <c r="L201" s="1"/>
      <c r="M201" s="1"/>
      <c r="N201" s="114"/>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row>
    <row r="202" spans="1:44" ht="15.75" customHeight="1">
      <c r="A202" s="1"/>
      <c r="B202" s="1"/>
      <c r="C202" s="1"/>
      <c r="D202" s="1"/>
      <c r="E202" s="1"/>
      <c r="F202" s="1"/>
      <c r="G202" s="1"/>
      <c r="H202" s="1"/>
      <c r="I202" s="284"/>
      <c r="J202" s="1"/>
      <c r="K202" s="1"/>
      <c r="L202" s="1"/>
      <c r="M202" s="1"/>
      <c r="N202" s="114"/>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row>
    <row r="203" spans="1:44" ht="15.75" customHeight="1">
      <c r="A203" s="1"/>
      <c r="B203" s="1"/>
      <c r="C203" s="1"/>
      <c r="D203" s="1"/>
      <c r="E203" s="1"/>
      <c r="F203" s="1"/>
      <c r="G203" s="1"/>
      <c r="H203" s="1"/>
      <c r="I203" s="284"/>
      <c r="J203" s="1"/>
      <c r="K203" s="1"/>
      <c r="L203" s="1"/>
      <c r="M203" s="1"/>
      <c r="N203" s="114"/>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row>
    <row r="204" spans="1:44" ht="15.75" customHeight="1">
      <c r="A204" s="1"/>
      <c r="B204" s="1"/>
      <c r="C204" s="1"/>
      <c r="D204" s="1"/>
      <c r="E204" s="1"/>
      <c r="F204" s="1"/>
      <c r="G204" s="1"/>
      <c r="H204" s="1"/>
      <c r="I204" s="284"/>
      <c r="J204" s="1"/>
      <c r="K204" s="1"/>
      <c r="L204" s="1"/>
      <c r="M204" s="1"/>
      <c r="N204" s="114"/>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row>
    <row r="205" spans="1:44" ht="15.75" customHeight="1">
      <c r="A205" s="1"/>
      <c r="B205" s="1"/>
      <c r="C205" s="1"/>
      <c r="D205" s="1"/>
      <c r="E205" s="1"/>
      <c r="F205" s="1"/>
      <c r="G205" s="1"/>
      <c r="H205" s="1"/>
      <c r="I205" s="284"/>
      <c r="J205" s="1"/>
      <c r="K205" s="1"/>
      <c r="L205" s="1"/>
      <c r="M205" s="1"/>
      <c r="N205" s="114"/>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row>
    <row r="206" spans="1:44" ht="15.75" customHeight="1">
      <c r="A206" s="1"/>
      <c r="B206" s="1"/>
      <c r="C206" s="1"/>
      <c r="D206" s="1"/>
      <c r="E206" s="1"/>
      <c r="F206" s="1"/>
      <c r="G206" s="1"/>
      <c r="H206" s="1"/>
      <c r="I206" s="284"/>
      <c r="J206" s="1"/>
      <c r="K206" s="1"/>
      <c r="L206" s="1"/>
      <c r="M206" s="1"/>
      <c r="N206" s="114"/>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row>
    <row r="207" spans="1:44" ht="15.75" customHeight="1">
      <c r="A207" s="1"/>
      <c r="B207" s="1"/>
      <c r="C207" s="1"/>
      <c r="D207" s="1"/>
      <c r="E207" s="1"/>
      <c r="F207" s="1"/>
      <c r="G207" s="1"/>
      <c r="H207" s="1"/>
      <c r="I207" s="284"/>
      <c r="J207" s="1"/>
      <c r="K207" s="1"/>
      <c r="L207" s="1"/>
      <c r="M207" s="1"/>
      <c r="N207" s="114"/>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row>
    <row r="208" spans="1:44" ht="15.75" customHeight="1">
      <c r="A208" s="1"/>
      <c r="B208" s="1"/>
      <c r="C208" s="1"/>
      <c r="D208" s="1"/>
      <c r="E208" s="1"/>
      <c r="F208" s="1"/>
      <c r="G208" s="1"/>
      <c r="H208" s="1"/>
      <c r="I208" s="284"/>
      <c r="J208" s="1"/>
      <c r="K208" s="1"/>
      <c r="L208" s="1"/>
      <c r="M208" s="1"/>
      <c r="N208" s="114"/>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row>
    <row r="209" spans="1:44" ht="15.75" customHeight="1">
      <c r="A209" s="1"/>
      <c r="B209" s="1"/>
      <c r="C209" s="1"/>
      <c r="D209" s="1"/>
      <c r="E209" s="1"/>
      <c r="F209" s="1"/>
      <c r="G209" s="1"/>
      <c r="H209" s="1"/>
      <c r="I209" s="284"/>
      <c r="J209" s="1"/>
      <c r="K209" s="1"/>
      <c r="L209" s="1"/>
      <c r="M209" s="1"/>
      <c r="N209" s="114"/>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row>
    <row r="210" spans="1:44" ht="15.75" customHeight="1">
      <c r="A210" s="1"/>
      <c r="B210" s="1"/>
      <c r="C210" s="1"/>
      <c r="D210" s="1"/>
      <c r="E210" s="1"/>
      <c r="F210" s="1"/>
      <c r="G210" s="1"/>
      <c r="H210" s="1"/>
      <c r="I210" s="284"/>
      <c r="J210" s="1"/>
      <c r="K210" s="1"/>
      <c r="L210" s="1"/>
      <c r="M210" s="1"/>
      <c r="N210" s="114"/>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row>
    <row r="211" spans="1:44" ht="15.75" customHeight="1">
      <c r="A211" s="1"/>
      <c r="B211" s="1"/>
      <c r="C211" s="1"/>
      <c r="D211" s="1"/>
      <c r="E211" s="1"/>
      <c r="F211" s="1"/>
      <c r="G211" s="1"/>
      <c r="H211" s="1"/>
      <c r="I211" s="284"/>
      <c r="J211" s="1"/>
      <c r="K211" s="1"/>
      <c r="L211" s="1"/>
      <c r="M211" s="1"/>
      <c r="N211" s="114"/>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row>
    <row r="212" spans="1:44" ht="15.75" customHeight="1">
      <c r="A212" s="1"/>
      <c r="B212" s="1"/>
      <c r="C212" s="1"/>
      <c r="D212" s="1"/>
      <c r="E212" s="1"/>
      <c r="F212" s="1"/>
      <c r="G212" s="1"/>
      <c r="H212" s="1"/>
      <c r="I212" s="284"/>
      <c r="J212" s="1"/>
      <c r="K212" s="1"/>
      <c r="L212" s="1"/>
      <c r="M212" s="1"/>
      <c r="N212" s="114"/>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row>
    <row r="213" spans="1:44" ht="15.75" customHeight="1">
      <c r="A213" s="1"/>
      <c r="B213" s="1"/>
      <c r="C213" s="1"/>
      <c r="D213" s="1"/>
      <c r="E213" s="1"/>
      <c r="F213" s="1"/>
      <c r="G213" s="1"/>
      <c r="H213" s="1"/>
      <c r="I213" s="284"/>
      <c r="J213" s="1"/>
      <c r="K213" s="1"/>
      <c r="L213" s="1"/>
      <c r="M213" s="1"/>
      <c r="N213" s="114"/>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row>
    <row r="214" spans="1:44" ht="15.75" customHeight="1">
      <c r="A214" s="1"/>
      <c r="B214" s="1"/>
      <c r="C214" s="1"/>
      <c r="D214" s="1"/>
      <c r="E214" s="1"/>
      <c r="F214" s="1"/>
      <c r="G214" s="1"/>
      <c r="H214" s="1"/>
      <c r="I214" s="284"/>
      <c r="J214" s="1"/>
      <c r="K214" s="1"/>
      <c r="L214" s="1"/>
      <c r="M214" s="1"/>
      <c r="N214" s="114"/>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row>
    <row r="215" spans="1:44" ht="15.75" customHeight="1">
      <c r="A215" s="1"/>
      <c r="B215" s="1"/>
      <c r="C215" s="1"/>
      <c r="D215" s="1"/>
      <c r="E215" s="1"/>
      <c r="F215" s="1"/>
      <c r="G215" s="1"/>
      <c r="H215" s="1"/>
      <c r="I215" s="284"/>
      <c r="J215" s="1"/>
      <c r="K215" s="1"/>
      <c r="L215" s="1"/>
      <c r="M215" s="1"/>
      <c r="N215" s="114"/>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row>
    <row r="216" spans="1:44" ht="15.75" customHeight="1">
      <c r="A216" s="1"/>
      <c r="B216" s="1"/>
      <c r="C216" s="1"/>
      <c r="D216" s="1"/>
      <c r="E216" s="1"/>
      <c r="F216" s="1"/>
      <c r="G216" s="1"/>
      <c r="H216" s="1"/>
      <c r="I216" s="284"/>
      <c r="J216" s="1"/>
      <c r="K216" s="1"/>
      <c r="L216" s="1"/>
      <c r="M216" s="1"/>
      <c r="N216" s="114"/>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row>
    <row r="217" spans="1:44" ht="15.75" customHeight="1">
      <c r="A217" s="1"/>
      <c r="B217" s="1"/>
      <c r="C217" s="1"/>
      <c r="D217" s="1"/>
      <c r="E217" s="1"/>
      <c r="F217" s="1"/>
      <c r="G217" s="1"/>
      <c r="H217" s="1"/>
      <c r="I217" s="284"/>
      <c r="J217" s="1"/>
      <c r="K217" s="1"/>
      <c r="L217" s="1"/>
      <c r="M217" s="1"/>
      <c r="N217" s="114"/>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row>
    <row r="218" spans="1:44" ht="15.75" customHeight="1">
      <c r="A218" s="1"/>
      <c r="B218" s="1"/>
      <c r="C218" s="1"/>
      <c r="D218" s="1"/>
      <c r="E218" s="1"/>
      <c r="F218" s="1"/>
      <c r="G218" s="1"/>
      <c r="H218" s="1"/>
      <c r="I218" s="284"/>
      <c r="J218" s="1"/>
      <c r="K218" s="1"/>
      <c r="L218" s="1"/>
      <c r="M218" s="1"/>
      <c r="N218" s="114"/>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row>
    <row r="219" spans="1:44" ht="15.75" customHeight="1">
      <c r="A219" s="1"/>
      <c r="B219" s="1"/>
      <c r="C219" s="1"/>
      <c r="D219" s="1"/>
      <c r="E219" s="1"/>
      <c r="F219" s="1"/>
      <c r="G219" s="1"/>
      <c r="H219" s="1"/>
      <c r="I219" s="284"/>
      <c r="J219" s="1"/>
      <c r="K219" s="1"/>
      <c r="L219" s="1"/>
      <c r="M219" s="1"/>
      <c r="N219" s="114"/>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row>
    <row r="220" spans="1:44" ht="15.75" customHeight="1">
      <c r="A220" s="1"/>
      <c r="B220" s="1"/>
      <c r="C220" s="1"/>
      <c r="D220" s="1"/>
      <c r="E220" s="1"/>
      <c r="F220" s="1"/>
      <c r="G220" s="1"/>
      <c r="H220" s="1"/>
      <c r="I220" s="284"/>
      <c r="J220" s="1"/>
      <c r="K220" s="1"/>
      <c r="L220" s="1"/>
      <c r="M220" s="1"/>
      <c r="N220" s="114"/>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row>
    <row r="221" spans="1:44" ht="15.75" customHeight="1">
      <c r="A221" s="1"/>
      <c r="B221" s="1"/>
      <c r="C221" s="1"/>
      <c r="D221" s="1"/>
      <c r="E221" s="1"/>
      <c r="F221" s="1"/>
      <c r="G221" s="1"/>
      <c r="H221" s="1"/>
      <c r="I221" s="284"/>
      <c r="J221" s="1"/>
      <c r="K221" s="1"/>
      <c r="L221" s="1"/>
      <c r="M221" s="1"/>
      <c r="N221" s="114"/>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row>
    <row r="222" spans="1:44" ht="15.75" customHeight="1">
      <c r="A222" s="1"/>
      <c r="B222" s="1"/>
      <c r="C222" s="1"/>
      <c r="D222" s="1"/>
      <c r="E222" s="1"/>
      <c r="F222" s="1"/>
      <c r="G222" s="1"/>
      <c r="H222" s="1"/>
      <c r="I222" s="284"/>
      <c r="J222" s="1"/>
      <c r="K222" s="1"/>
      <c r="L222" s="1"/>
      <c r="M222" s="1"/>
      <c r="N222" s="114"/>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row>
    <row r="223" spans="1:44" ht="15.75" customHeight="1">
      <c r="A223" s="1"/>
      <c r="B223" s="1"/>
      <c r="C223" s="1"/>
      <c r="D223" s="1"/>
      <c r="E223" s="1"/>
      <c r="F223" s="1"/>
      <c r="G223" s="1"/>
      <c r="H223" s="1"/>
      <c r="I223" s="284"/>
      <c r="J223" s="1"/>
      <c r="K223" s="1"/>
      <c r="L223" s="1"/>
      <c r="M223" s="1"/>
      <c r="N223" s="114"/>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row>
    <row r="224" spans="1:44" ht="15.75" customHeight="1">
      <c r="A224" s="1"/>
      <c r="B224" s="1"/>
      <c r="C224" s="1"/>
      <c r="D224" s="1"/>
      <c r="E224" s="1"/>
      <c r="F224" s="1"/>
      <c r="G224" s="1"/>
      <c r="H224" s="1"/>
      <c r="I224" s="284"/>
      <c r="J224" s="1"/>
      <c r="K224" s="1"/>
      <c r="L224" s="1"/>
      <c r="M224" s="1"/>
      <c r="N224" s="114"/>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row>
    <row r="225" spans="1:44" ht="15.75" customHeight="1">
      <c r="A225" s="1"/>
      <c r="B225" s="1"/>
      <c r="C225" s="1"/>
      <c r="D225" s="1"/>
      <c r="E225" s="1"/>
      <c r="F225" s="1"/>
      <c r="G225" s="1"/>
      <c r="H225" s="1"/>
      <c r="I225" s="284"/>
      <c r="J225" s="1"/>
      <c r="K225" s="1"/>
      <c r="L225" s="1"/>
      <c r="M225" s="1"/>
      <c r="N225" s="114"/>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row>
    <row r="226" spans="1:44" ht="15.75" customHeight="1">
      <c r="A226" s="1"/>
      <c r="B226" s="1"/>
      <c r="C226" s="1"/>
      <c r="D226" s="1"/>
      <c r="E226" s="1"/>
      <c r="F226" s="1"/>
      <c r="G226" s="1"/>
      <c r="H226" s="1"/>
      <c r="I226" s="284"/>
      <c r="J226" s="1"/>
      <c r="K226" s="1"/>
      <c r="L226" s="1"/>
      <c r="M226" s="1"/>
      <c r="N226" s="114"/>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row>
    <row r="227" spans="1:44" ht="15.75" customHeight="1">
      <c r="A227" s="1"/>
      <c r="B227" s="1"/>
      <c r="C227" s="1"/>
      <c r="D227" s="1"/>
      <c r="E227" s="1"/>
      <c r="F227" s="1"/>
      <c r="G227" s="1"/>
      <c r="H227" s="1"/>
      <c r="I227" s="284"/>
      <c r="J227" s="1"/>
      <c r="K227" s="1"/>
      <c r="L227" s="1"/>
      <c r="M227" s="1"/>
      <c r="N227" s="114"/>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row>
    <row r="228" spans="1:44" ht="15.75" customHeight="1">
      <c r="A228" s="1"/>
      <c r="B228" s="1"/>
      <c r="C228" s="1"/>
      <c r="D228" s="1"/>
      <c r="E228" s="1"/>
      <c r="F228" s="1"/>
      <c r="G228" s="1"/>
      <c r="H228" s="1"/>
      <c r="I228" s="284"/>
      <c r="J228" s="1"/>
      <c r="K228" s="1"/>
      <c r="L228" s="1"/>
      <c r="M228" s="1"/>
      <c r="N228" s="114"/>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row>
    <row r="229" spans="1:44" ht="15.75" customHeight="1">
      <c r="A229" s="1"/>
      <c r="B229" s="1"/>
      <c r="C229" s="1"/>
      <c r="D229" s="1"/>
      <c r="E229" s="1"/>
      <c r="F229" s="1"/>
      <c r="G229" s="1"/>
      <c r="H229" s="1"/>
      <c r="I229" s="284"/>
      <c r="J229" s="1"/>
      <c r="K229" s="1"/>
      <c r="L229" s="1"/>
      <c r="M229" s="1"/>
      <c r="N229" s="114"/>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row>
    <row r="230" spans="1:44" ht="15.75" customHeight="1">
      <c r="A230" s="1"/>
      <c r="B230" s="1"/>
      <c r="C230" s="1"/>
      <c r="D230" s="1"/>
      <c r="E230" s="1"/>
      <c r="F230" s="1"/>
      <c r="G230" s="1"/>
      <c r="H230" s="1"/>
      <c r="I230" s="284"/>
      <c r="J230" s="1"/>
      <c r="K230" s="1"/>
      <c r="L230" s="1"/>
      <c r="M230" s="1"/>
      <c r="N230" s="114"/>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row>
    <row r="231" spans="1:44" ht="15.75" customHeight="1">
      <c r="A231" s="1"/>
      <c r="B231" s="1"/>
      <c r="C231" s="1"/>
      <c r="D231" s="1"/>
      <c r="E231" s="1"/>
      <c r="F231" s="1"/>
      <c r="G231" s="1"/>
      <c r="H231" s="1"/>
      <c r="I231" s="284"/>
      <c r="J231" s="1"/>
      <c r="K231" s="1"/>
      <c r="L231" s="1"/>
      <c r="M231" s="1"/>
      <c r="N231" s="114"/>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row>
    <row r="232" spans="1:44" ht="15.75" customHeight="1">
      <c r="A232" s="1"/>
      <c r="B232" s="1"/>
      <c r="C232" s="1"/>
      <c r="D232" s="1"/>
      <c r="E232" s="1"/>
      <c r="F232" s="1"/>
      <c r="G232" s="1"/>
      <c r="H232" s="1"/>
      <c r="I232" s="284"/>
      <c r="J232" s="1"/>
      <c r="K232" s="1"/>
      <c r="L232" s="1"/>
      <c r="M232" s="1"/>
      <c r="N232" s="114"/>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row>
    <row r="233" spans="1:44" ht="15.75" customHeight="1">
      <c r="A233" s="1"/>
      <c r="B233" s="1"/>
      <c r="C233" s="1"/>
      <c r="D233" s="1"/>
      <c r="E233" s="1"/>
      <c r="F233" s="1"/>
      <c r="G233" s="1"/>
      <c r="H233" s="1"/>
      <c r="I233" s="284"/>
      <c r="J233" s="1"/>
      <c r="K233" s="1"/>
      <c r="L233" s="1"/>
      <c r="M233" s="1"/>
      <c r="N233" s="114"/>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row>
    <row r="234" spans="1:44" ht="15.75" customHeight="1">
      <c r="A234" s="1"/>
      <c r="B234" s="1"/>
      <c r="C234" s="1"/>
      <c r="D234" s="1"/>
      <c r="E234" s="1"/>
      <c r="F234" s="1"/>
      <c r="G234" s="1"/>
      <c r="H234" s="1"/>
      <c r="I234" s="284"/>
      <c r="J234" s="1"/>
      <c r="K234" s="1"/>
      <c r="L234" s="1"/>
      <c r="M234" s="1"/>
      <c r="N234" s="114"/>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row>
    <row r="235" spans="1:44" ht="15.75" customHeight="1">
      <c r="A235" s="1"/>
      <c r="B235" s="1"/>
      <c r="C235" s="1"/>
      <c r="D235" s="1"/>
      <c r="E235" s="1"/>
      <c r="F235" s="1"/>
      <c r="G235" s="1"/>
      <c r="H235" s="1"/>
      <c r="I235" s="284"/>
      <c r="J235" s="1"/>
      <c r="K235" s="1"/>
      <c r="L235" s="1"/>
      <c r="M235" s="1"/>
      <c r="N235" s="114"/>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row>
    <row r="236" spans="1:44" ht="15.75" customHeight="1">
      <c r="A236" s="1"/>
      <c r="B236" s="1"/>
      <c r="C236" s="1"/>
      <c r="D236" s="1"/>
      <c r="E236" s="1"/>
      <c r="F236" s="1"/>
      <c r="G236" s="1"/>
      <c r="H236" s="1"/>
      <c r="I236" s="284"/>
      <c r="J236" s="1"/>
      <c r="K236" s="1"/>
      <c r="L236" s="1"/>
      <c r="M236" s="1"/>
      <c r="N236" s="114"/>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row>
    <row r="237" spans="1:44" ht="15.75" customHeight="1">
      <c r="A237" s="1"/>
      <c r="B237" s="1"/>
      <c r="C237" s="1"/>
      <c r="D237" s="1"/>
      <c r="E237" s="1"/>
      <c r="F237" s="1"/>
      <c r="G237" s="1"/>
      <c r="H237" s="1"/>
      <c r="I237" s="284"/>
      <c r="J237" s="1"/>
      <c r="K237" s="1"/>
      <c r="L237" s="1"/>
      <c r="M237" s="1"/>
      <c r="N237" s="114"/>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row>
    <row r="238" spans="1:44" ht="15.75" customHeight="1">
      <c r="A238" s="1"/>
      <c r="B238" s="1"/>
      <c r="C238" s="1"/>
      <c r="D238" s="1"/>
      <c r="E238" s="1"/>
      <c r="F238" s="1"/>
      <c r="G238" s="1"/>
      <c r="H238" s="1"/>
      <c r="I238" s="284"/>
      <c r="J238" s="1"/>
      <c r="K238" s="1"/>
      <c r="L238" s="1"/>
      <c r="M238" s="1"/>
      <c r="N238" s="114"/>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row>
    <row r="239" spans="1:44" ht="15.75" customHeight="1">
      <c r="A239" s="1"/>
      <c r="B239" s="1"/>
      <c r="C239" s="1"/>
      <c r="D239" s="1"/>
      <c r="E239" s="1"/>
      <c r="F239" s="1"/>
      <c r="G239" s="1"/>
      <c r="H239" s="1"/>
      <c r="I239" s="284"/>
      <c r="J239" s="1"/>
      <c r="K239" s="1"/>
      <c r="L239" s="1"/>
      <c r="M239" s="1"/>
      <c r="N239" s="114"/>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row>
    <row r="240" spans="1:44" ht="15.75" customHeight="1">
      <c r="A240" s="1"/>
      <c r="B240" s="1"/>
      <c r="C240" s="1"/>
      <c r="D240" s="1"/>
      <c r="E240" s="1"/>
      <c r="F240" s="1"/>
      <c r="G240" s="1"/>
      <c r="H240" s="1"/>
      <c r="I240" s="284"/>
      <c r="J240" s="1"/>
      <c r="K240" s="1"/>
      <c r="L240" s="1"/>
      <c r="M240" s="1"/>
      <c r="N240" s="114"/>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row>
    <row r="241" spans="1:44" ht="15.75" customHeight="1">
      <c r="A241" s="1"/>
      <c r="B241" s="1"/>
      <c r="C241" s="1"/>
      <c r="D241" s="1"/>
      <c r="E241" s="1"/>
      <c r="F241" s="1"/>
      <c r="G241" s="1"/>
      <c r="H241" s="1"/>
      <c r="I241" s="284"/>
      <c r="J241" s="1"/>
      <c r="K241" s="1"/>
      <c r="L241" s="1"/>
      <c r="M241" s="1"/>
      <c r="N241" s="114"/>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row>
    <row r="242" spans="1:44" ht="15.75" customHeight="1">
      <c r="A242" s="1"/>
      <c r="B242" s="1"/>
      <c r="C242" s="1"/>
      <c r="D242" s="1"/>
      <c r="E242" s="1"/>
      <c r="F242" s="1"/>
      <c r="G242" s="1"/>
      <c r="H242" s="1"/>
      <c r="I242" s="284"/>
      <c r="J242" s="1"/>
      <c r="K242" s="1"/>
      <c r="L242" s="1"/>
      <c r="M242" s="1"/>
      <c r="N242" s="114"/>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row>
    <row r="243" spans="1:44" ht="15.75" customHeight="1">
      <c r="A243" s="1"/>
      <c r="B243" s="1"/>
      <c r="C243" s="1"/>
      <c r="D243" s="1"/>
      <c r="E243" s="1"/>
      <c r="F243" s="1"/>
      <c r="G243" s="1"/>
      <c r="H243" s="1"/>
      <c r="I243" s="284"/>
      <c r="J243" s="1"/>
      <c r="K243" s="1"/>
      <c r="L243" s="1"/>
      <c r="M243" s="1"/>
      <c r="N243" s="114"/>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row>
    <row r="244" spans="1:44" ht="15.75" customHeight="1">
      <c r="A244" s="1"/>
      <c r="B244" s="1"/>
      <c r="C244" s="1"/>
      <c r="D244" s="1"/>
      <c r="E244" s="1"/>
      <c r="F244" s="1"/>
      <c r="G244" s="1"/>
      <c r="H244" s="1"/>
      <c r="I244" s="284"/>
      <c r="J244" s="1"/>
      <c r="K244" s="1"/>
      <c r="L244" s="1"/>
      <c r="M244" s="1"/>
      <c r="N244" s="114"/>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row>
    <row r="245" spans="1:44" ht="15.75" customHeight="1">
      <c r="A245" s="1"/>
      <c r="B245" s="1"/>
      <c r="C245" s="1"/>
      <c r="D245" s="1"/>
      <c r="E245" s="1"/>
      <c r="F245" s="1"/>
      <c r="G245" s="1"/>
      <c r="H245" s="1"/>
      <c r="I245" s="284"/>
      <c r="J245" s="1"/>
      <c r="K245" s="1"/>
      <c r="L245" s="1"/>
      <c r="M245" s="1"/>
      <c r="N245" s="114"/>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row>
    <row r="246" spans="1:44" ht="15.75" customHeight="1">
      <c r="A246" s="1"/>
      <c r="B246" s="1"/>
      <c r="C246" s="1"/>
      <c r="D246" s="1"/>
      <c r="E246" s="1"/>
      <c r="F246" s="1"/>
      <c r="G246" s="1"/>
      <c r="H246" s="1"/>
      <c r="I246" s="284"/>
      <c r="J246" s="1"/>
      <c r="K246" s="1"/>
      <c r="L246" s="1"/>
      <c r="M246" s="1"/>
      <c r="N246" s="114"/>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row>
    <row r="247" spans="1:44" ht="15.75" customHeight="1">
      <c r="A247" s="1"/>
      <c r="B247" s="1"/>
      <c r="C247" s="1"/>
      <c r="D247" s="1"/>
      <c r="E247" s="1"/>
      <c r="F247" s="1"/>
      <c r="G247" s="1"/>
      <c r="H247" s="1"/>
      <c r="I247" s="284"/>
      <c r="J247" s="1"/>
      <c r="K247" s="1"/>
      <c r="L247" s="1"/>
      <c r="M247" s="1"/>
      <c r="N247" s="114"/>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row>
    <row r="248" spans="1:44" ht="15.75" customHeight="1">
      <c r="A248" s="1"/>
      <c r="B248" s="1"/>
      <c r="C248" s="1"/>
      <c r="D248" s="1"/>
      <c r="E248" s="1"/>
      <c r="F248" s="1"/>
      <c r="G248" s="1"/>
      <c r="H248" s="1"/>
      <c r="I248" s="284"/>
      <c r="J248" s="1"/>
      <c r="K248" s="1"/>
      <c r="L248" s="1"/>
      <c r="M248" s="1"/>
      <c r="N248" s="114"/>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row>
    <row r="249" spans="1:44" ht="15.75" customHeight="1">
      <c r="A249" s="1"/>
      <c r="B249" s="1"/>
      <c r="C249" s="1"/>
      <c r="D249" s="1"/>
      <c r="E249" s="1"/>
      <c r="F249" s="1"/>
      <c r="G249" s="1"/>
      <c r="H249" s="1"/>
      <c r="I249" s="284"/>
      <c r="J249" s="1"/>
      <c r="K249" s="1"/>
      <c r="L249" s="1"/>
      <c r="M249" s="1"/>
      <c r="N249" s="114"/>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row>
    <row r="250" spans="1:44" ht="15.75" customHeight="1">
      <c r="A250" s="1"/>
      <c r="B250" s="1"/>
      <c r="C250" s="1"/>
      <c r="D250" s="1"/>
      <c r="E250" s="1"/>
      <c r="F250" s="1"/>
      <c r="G250" s="1"/>
      <c r="H250" s="1"/>
      <c r="I250" s="284"/>
      <c r="J250" s="1"/>
      <c r="K250" s="1"/>
      <c r="L250" s="1"/>
      <c r="M250" s="1"/>
      <c r="N250" s="114"/>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row>
    <row r="251" spans="1:44" ht="15.75" customHeight="1">
      <c r="A251" s="1"/>
      <c r="B251" s="1"/>
      <c r="C251" s="1"/>
      <c r="D251" s="1"/>
      <c r="E251" s="1"/>
      <c r="F251" s="1"/>
      <c r="G251" s="1"/>
      <c r="H251" s="1"/>
      <c r="I251" s="284"/>
      <c r="J251" s="1"/>
      <c r="K251" s="1"/>
      <c r="L251" s="1"/>
      <c r="M251" s="1"/>
      <c r="N251" s="114"/>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row>
    <row r="252" spans="1:44" ht="15.75" customHeight="1">
      <c r="A252" s="1"/>
      <c r="B252" s="1"/>
      <c r="C252" s="1"/>
      <c r="D252" s="1"/>
      <c r="E252" s="1"/>
      <c r="F252" s="1"/>
      <c r="G252" s="1"/>
      <c r="H252" s="1"/>
      <c r="I252" s="284"/>
      <c r="J252" s="1"/>
      <c r="K252" s="1"/>
      <c r="L252" s="1"/>
      <c r="M252" s="1"/>
      <c r="N252" s="114"/>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row>
    <row r="253" spans="1:44" ht="15.75" customHeight="1">
      <c r="A253" s="1"/>
      <c r="B253" s="1"/>
      <c r="C253" s="1"/>
      <c r="D253" s="1"/>
      <c r="E253" s="1"/>
      <c r="F253" s="1"/>
      <c r="G253" s="1"/>
      <c r="H253" s="1"/>
      <c r="I253" s="284"/>
      <c r="J253" s="1"/>
      <c r="K253" s="1"/>
      <c r="L253" s="1"/>
      <c r="M253" s="1"/>
      <c r="N253" s="114"/>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row>
    <row r="254" spans="1:44" ht="15.75" customHeight="1">
      <c r="A254" s="1"/>
      <c r="B254" s="1"/>
      <c r="C254" s="1"/>
      <c r="D254" s="1"/>
      <c r="E254" s="1"/>
      <c r="F254" s="1"/>
      <c r="G254" s="1"/>
      <c r="H254" s="1"/>
      <c r="I254" s="284"/>
      <c r="J254" s="1"/>
      <c r="K254" s="1"/>
      <c r="L254" s="1"/>
      <c r="M254" s="1"/>
      <c r="N254" s="114"/>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row>
    <row r="255" spans="1:44" ht="15.75" customHeight="1">
      <c r="A255" s="1"/>
      <c r="B255" s="1"/>
      <c r="C255" s="1"/>
      <c r="D255" s="1"/>
      <c r="E255" s="1"/>
      <c r="F255" s="1"/>
      <c r="G255" s="1"/>
      <c r="H255" s="1"/>
      <c r="I255" s="284"/>
      <c r="J255" s="1"/>
      <c r="K255" s="1"/>
      <c r="L255" s="1"/>
      <c r="M255" s="1"/>
      <c r="N255" s="114"/>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row>
    <row r="256" spans="1:44" ht="15.75" customHeight="1">
      <c r="A256" s="1"/>
      <c r="B256" s="1"/>
      <c r="C256" s="1"/>
      <c r="D256" s="1"/>
      <c r="E256" s="1"/>
      <c r="F256" s="1"/>
      <c r="G256" s="1"/>
      <c r="H256" s="1"/>
      <c r="I256" s="284"/>
      <c r="J256" s="1"/>
      <c r="K256" s="1"/>
      <c r="L256" s="1"/>
      <c r="M256" s="1"/>
      <c r="N256" s="114"/>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row>
    <row r="257" spans="1:44" ht="15.75" customHeight="1">
      <c r="A257" s="1"/>
      <c r="B257" s="1"/>
      <c r="C257" s="1"/>
      <c r="D257" s="1"/>
      <c r="E257" s="1"/>
      <c r="F257" s="1"/>
      <c r="G257" s="1"/>
      <c r="H257" s="1"/>
      <c r="I257" s="284"/>
      <c r="J257" s="1"/>
      <c r="K257" s="1"/>
      <c r="L257" s="1"/>
      <c r="M257" s="1"/>
      <c r="N257" s="114"/>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row>
    <row r="258" spans="1:44" ht="15.75" customHeight="1">
      <c r="A258" s="1"/>
      <c r="B258" s="1"/>
      <c r="C258" s="1"/>
      <c r="D258" s="1"/>
      <c r="E258" s="1"/>
      <c r="F258" s="1"/>
      <c r="G258" s="1"/>
      <c r="H258" s="1"/>
      <c r="I258" s="284"/>
      <c r="J258" s="1"/>
      <c r="K258" s="1"/>
      <c r="L258" s="1"/>
      <c r="M258" s="1"/>
      <c r="N258" s="114"/>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row>
    <row r="259" spans="1:44" ht="15.75" customHeight="1">
      <c r="A259" s="1"/>
      <c r="B259" s="1"/>
      <c r="C259" s="1"/>
      <c r="D259" s="1"/>
      <c r="E259" s="1"/>
      <c r="F259" s="1"/>
      <c r="G259" s="1"/>
      <c r="H259" s="1"/>
      <c r="I259" s="284"/>
      <c r="J259" s="1"/>
      <c r="K259" s="1"/>
      <c r="L259" s="1"/>
      <c r="M259" s="1"/>
      <c r="N259" s="114"/>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row>
    <row r="260" spans="1:44" ht="15.75" customHeight="1">
      <c r="A260" s="1"/>
      <c r="B260" s="1"/>
      <c r="C260" s="1"/>
      <c r="D260" s="1"/>
      <c r="E260" s="1"/>
      <c r="F260" s="1"/>
      <c r="G260" s="1"/>
      <c r="H260" s="1"/>
      <c r="I260" s="284"/>
      <c r="J260" s="1"/>
      <c r="K260" s="1"/>
      <c r="L260" s="1"/>
      <c r="M260" s="1"/>
      <c r="N260" s="114"/>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row>
    <row r="261" spans="1:44" ht="15.75" customHeight="1">
      <c r="A261" s="1"/>
      <c r="B261" s="1"/>
      <c r="C261" s="1"/>
      <c r="D261" s="1"/>
      <c r="E261" s="1"/>
      <c r="F261" s="1"/>
      <c r="G261" s="1"/>
      <c r="H261" s="1"/>
      <c r="I261" s="284"/>
      <c r="J261" s="1"/>
      <c r="K261" s="1"/>
      <c r="L261" s="1"/>
      <c r="M261" s="1"/>
      <c r="N261" s="114"/>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row>
    <row r="262" spans="1:44" ht="15.75" customHeight="1">
      <c r="A262" s="1"/>
      <c r="B262" s="1"/>
      <c r="C262" s="1"/>
      <c r="D262" s="1"/>
      <c r="E262" s="1"/>
      <c r="F262" s="1"/>
      <c r="G262" s="1"/>
      <c r="H262" s="1"/>
      <c r="I262" s="284"/>
      <c r="J262" s="1"/>
      <c r="K262" s="1"/>
      <c r="L262" s="1"/>
      <c r="M262" s="1"/>
      <c r="N262" s="114"/>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row>
    <row r="263" spans="1:44" ht="15.75" customHeight="1">
      <c r="A263" s="1"/>
      <c r="B263" s="1"/>
      <c r="C263" s="1"/>
      <c r="D263" s="1"/>
      <c r="E263" s="1"/>
      <c r="F263" s="1"/>
      <c r="G263" s="1"/>
      <c r="H263" s="1"/>
      <c r="I263" s="284"/>
      <c r="J263" s="1"/>
      <c r="K263" s="1"/>
      <c r="L263" s="1"/>
      <c r="M263" s="1"/>
      <c r="N263" s="114"/>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row>
    <row r="264" spans="1:44" ht="15.75" customHeight="1">
      <c r="A264" s="1"/>
      <c r="B264" s="1"/>
      <c r="C264" s="1"/>
      <c r="D264" s="1"/>
      <c r="E264" s="1"/>
      <c r="F264" s="1"/>
      <c r="G264" s="1"/>
      <c r="H264" s="1"/>
      <c r="I264" s="284"/>
      <c r="J264" s="1"/>
      <c r="K264" s="1"/>
      <c r="L264" s="1"/>
      <c r="M264" s="1"/>
      <c r="N264" s="114"/>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row>
    <row r="265" spans="1:44" ht="15.75" customHeight="1">
      <c r="A265" s="1"/>
      <c r="B265" s="1"/>
      <c r="C265" s="1"/>
      <c r="D265" s="1"/>
      <c r="E265" s="1"/>
      <c r="F265" s="1"/>
      <c r="G265" s="1"/>
      <c r="H265" s="1"/>
      <c r="I265" s="284"/>
      <c r="J265" s="1"/>
      <c r="K265" s="1"/>
      <c r="L265" s="1"/>
      <c r="M265" s="1"/>
      <c r="N265" s="114"/>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row>
    <row r="266" spans="1:44" ht="15.75" customHeight="1">
      <c r="A266" s="1"/>
      <c r="B266" s="1"/>
      <c r="C266" s="1"/>
      <c r="D266" s="1"/>
      <c r="E266" s="1"/>
      <c r="F266" s="1"/>
      <c r="G266" s="1"/>
      <c r="H266" s="1"/>
      <c r="I266" s="284"/>
      <c r="J266" s="1"/>
      <c r="K266" s="1"/>
      <c r="L266" s="1"/>
      <c r="M266" s="1"/>
      <c r="N266" s="114"/>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row>
    <row r="267" spans="1:44" ht="15.75" customHeight="1">
      <c r="A267" s="1"/>
      <c r="B267" s="1"/>
      <c r="C267" s="1"/>
      <c r="D267" s="1"/>
      <c r="E267" s="1"/>
      <c r="F267" s="1"/>
      <c r="G267" s="1"/>
      <c r="H267" s="1"/>
      <c r="I267" s="284"/>
      <c r="J267" s="1"/>
      <c r="K267" s="1"/>
      <c r="L267" s="1"/>
      <c r="M267" s="1"/>
      <c r="N267" s="114"/>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row>
    <row r="268" spans="1:44" ht="15.75" customHeight="1">
      <c r="A268" s="1"/>
      <c r="B268" s="1"/>
      <c r="C268" s="1"/>
      <c r="D268" s="1"/>
      <c r="E268" s="1"/>
      <c r="F268" s="1"/>
      <c r="G268" s="1"/>
      <c r="H268" s="1"/>
      <c r="I268" s="284"/>
      <c r="J268" s="1"/>
      <c r="K268" s="1"/>
      <c r="L268" s="1"/>
      <c r="M268" s="1"/>
      <c r="N268" s="114"/>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row>
    <row r="269" spans="1:44" ht="15.75" customHeight="1">
      <c r="A269" s="1"/>
      <c r="B269" s="1"/>
      <c r="C269" s="1"/>
      <c r="D269" s="1"/>
      <c r="E269" s="1"/>
      <c r="F269" s="1"/>
      <c r="G269" s="1"/>
      <c r="H269" s="1"/>
      <c r="I269" s="284"/>
      <c r="J269" s="1"/>
      <c r="K269" s="1"/>
      <c r="L269" s="1"/>
      <c r="M269" s="1"/>
      <c r="N269" s="114"/>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row>
    <row r="270" spans="1:44" ht="15.75" customHeight="1">
      <c r="A270" s="1"/>
      <c r="B270" s="1"/>
      <c r="C270" s="1"/>
      <c r="D270" s="1"/>
      <c r="E270" s="1"/>
      <c r="F270" s="1"/>
      <c r="G270" s="1"/>
      <c r="H270" s="1"/>
      <c r="I270" s="284"/>
      <c r="J270" s="1"/>
      <c r="K270" s="1"/>
      <c r="L270" s="1"/>
      <c r="M270" s="1"/>
      <c r="N270" s="114"/>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row>
    <row r="271" spans="1:44" ht="15.75" customHeight="1">
      <c r="A271" s="1"/>
      <c r="B271" s="1"/>
      <c r="C271" s="1"/>
      <c r="D271" s="1"/>
      <c r="E271" s="1"/>
      <c r="F271" s="1"/>
      <c r="G271" s="1"/>
      <c r="H271" s="1"/>
      <c r="I271" s="284"/>
      <c r="J271" s="1"/>
      <c r="K271" s="1"/>
      <c r="L271" s="1"/>
      <c r="M271" s="1"/>
      <c r="N271" s="114"/>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row>
    <row r="272" spans="1:44" ht="15.75" customHeight="1">
      <c r="A272" s="1"/>
      <c r="B272" s="1"/>
      <c r="C272" s="1"/>
      <c r="D272" s="1"/>
      <c r="E272" s="1"/>
      <c r="F272" s="1"/>
      <c r="G272" s="1"/>
      <c r="H272" s="1"/>
      <c r="I272" s="284"/>
      <c r="J272" s="1"/>
      <c r="K272" s="1"/>
      <c r="L272" s="1"/>
      <c r="M272" s="1"/>
      <c r="N272" s="114"/>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row>
    <row r="273" spans="1:44" ht="15.75" customHeight="1">
      <c r="A273" s="1"/>
      <c r="B273" s="1"/>
      <c r="C273" s="1"/>
      <c r="D273" s="1"/>
      <c r="E273" s="1"/>
      <c r="F273" s="1"/>
      <c r="G273" s="1"/>
      <c r="H273" s="1"/>
      <c r="I273" s="284"/>
      <c r="J273" s="1"/>
      <c r="K273" s="1"/>
      <c r="L273" s="1"/>
      <c r="M273" s="1"/>
      <c r="N273" s="114"/>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row>
    <row r="274" spans="1:44" ht="15.75" customHeight="1">
      <c r="A274" s="1"/>
      <c r="B274" s="1"/>
      <c r="C274" s="1"/>
      <c r="D274" s="1"/>
      <c r="E274" s="1"/>
      <c r="F274" s="1"/>
      <c r="G274" s="1"/>
      <c r="H274" s="1"/>
      <c r="I274" s="284"/>
      <c r="J274" s="1"/>
      <c r="K274" s="1"/>
      <c r="L274" s="1"/>
      <c r="M274" s="1"/>
      <c r="N274" s="114"/>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row>
    <row r="275" spans="1:44" ht="15.75" customHeight="1">
      <c r="A275" s="1"/>
      <c r="B275" s="1"/>
      <c r="C275" s="1"/>
      <c r="D275" s="1"/>
      <c r="E275" s="1"/>
      <c r="F275" s="1"/>
      <c r="G275" s="1"/>
      <c r="H275" s="1"/>
      <c r="I275" s="284"/>
      <c r="J275" s="1"/>
      <c r="K275" s="1"/>
      <c r="L275" s="1"/>
      <c r="M275" s="1"/>
      <c r="N275" s="114"/>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row>
    <row r="276" spans="1:44" ht="15.75" customHeight="1">
      <c r="A276" s="1"/>
      <c r="B276" s="1"/>
      <c r="C276" s="1"/>
      <c r="D276" s="1"/>
      <c r="E276" s="1"/>
      <c r="F276" s="1"/>
      <c r="G276" s="1"/>
      <c r="H276" s="1"/>
      <c r="I276" s="284"/>
      <c r="J276" s="1"/>
      <c r="K276" s="1"/>
      <c r="L276" s="1"/>
      <c r="M276" s="1"/>
      <c r="N276" s="114"/>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row>
    <row r="277" spans="1:44" ht="15.75" customHeight="1">
      <c r="A277" s="1"/>
      <c r="B277" s="1"/>
      <c r="C277" s="1"/>
      <c r="D277" s="1"/>
      <c r="E277" s="1"/>
      <c r="F277" s="1"/>
      <c r="G277" s="1"/>
      <c r="H277" s="1"/>
      <c r="I277" s="284"/>
      <c r="J277" s="1"/>
      <c r="K277" s="1"/>
      <c r="L277" s="1"/>
      <c r="M277" s="1"/>
      <c r="N277" s="114"/>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row>
    <row r="278" spans="1:44" ht="15.75" customHeight="1">
      <c r="A278" s="1"/>
      <c r="B278" s="1"/>
      <c r="C278" s="1"/>
      <c r="D278" s="1"/>
      <c r="E278" s="1"/>
      <c r="F278" s="1"/>
      <c r="G278" s="1"/>
      <c r="H278" s="1"/>
      <c r="I278" s="284"/>
      <c r="J278" s="1"/>
      <c r="K278" s="1"/>
      <c r="L278" s="1"/>
      <c r="M278" s="1"/>
      <c r="N278" s="114"/>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row>
    <row r="279" spans="1:44" ht="15.75" customHeight="1">
      <c r="A279" s="1"/>
      <c r="B279" s="1"/>
      <c r="C279" s="1"/>
      <c r="D279" s="1"/>
      <c r="E279" s="1"/>
      <c r="F279" s="1"/>
      <c r="G279" s="1"/>
      <c r="H279" s="1"/>
      <c r="I279" s="284"/>
      <c r="J279" s="1"/>
      <c r="K279" s="1"/>
      <c r="L279" s="1"/>
      <c r="M279" s="1"/>
      <c r="N279" s="114"/>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row>
    <row r="280" spans="1:44" ht="15.75" customHeight="1">
      <c r="A280" s="1"/>
      <c r="B280" s="1"/>
      <c r="C280" s="1"/>
      <c r="D280" s="1"/>
      <c r="E280" s="1"/>
      <c r="F280" s="1"/>
      <c r="G280" s="1"/>
      <c r="H280" s="1"/>
      <c r="I280" s="284"/>
      <c r="J280" s="1"/>
      <c r="K280" s="1"/>
      <c r="L280" s="1"/>
      <c r="M280" s="1"/>
      <c r="N280" s="114"/>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row>
    <row r="281" spans="1:44" ht="15.75" customHeight="1">
      <c r="A281" s="1"/>
      <c r="B281" s="1"/>
      <c r="C281" s="1"/>
      <c r="D281" s="1"/>
      <c r="E281" s="1"/>
      <c r="F281" s="1"/>
      <c r="G281" s="1"/>
      <c r="H281" s="1"/>
      <c r="I281" s="284"/>
      <c r="J281" s="1"/>
      <c r="K281" s="1"/>
      <c r="L281" s="1"/>
      <c r="M281" s="1"/>
      <c r="N281" s="114"/>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row>
    <row r="282" spans="1:44" ht="15.75" customHeight="1">
      <c r="A282" s="1"/>
      <c r="B282" s="1"/>
      <c r="C282" s="1"/>
      <c r="D282" s="1"/>
      <c r="E282" s="1"/>
      <c r="F282" s="1"/>
      <c r="G282" s="1"/>
      <c r="H282" s="1"/>
      <c r="I282" s="284"/>
      <c r="J282" s="1"/>
      <c r="K282" s="1"/>
      <c r="L282" s="1"/>
      <c r="M282" s="1"/>
      <c r="N282" s="114"/>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row>
    <row r="283" spans="1:44" ht="15.75" customHeight="1">
      <c r="A283" s="1"/>
      <c r="B283" s="1"/>
      <c r="C283" s="1"/>
      <c r="D283" s="1"/>
      <c r="E283" s="1"/>
      <c r="F283" s="1"/>
      <c r="G283" s="1"/>
      <c r="H283" s="1"/>
      <c r="I283" s="284"/>
      <c r="J283" s="1"/>
      <c r="K283" s="1"/>
      <c r="L283" s="1"/>
      <c r="M283" s="1"/>
      <c r="N283" s="114"/>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row>
    <row r="284" spans="1:44" ht="15.75" customHeight="1">
      <c r="A284" s="1"/>
      <c r="B284" s="1"/>
      <c r="C284" s="1"/>
      <c r="D284" s="1"/>
      <c r="E284" s="1"/>
      <c r="F284" s="1"/>
      <c r="G284" s="1"/>
      <c r="H284" s="1"/>
      <c r="I284" s="284"/>
      <c r="J284" s="1"/>
      <c r="K284" s="1"/>
      <c r="L284" s="1"/>
      <c r="M284" s="1"/>
      <c r="N284" s="114"/>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row>
    <row r="285" spans="1:44" ht="15.75" customHeight="1">
      <c r="A285" s="1"/>
      <c r="B285" s="1"/>
      <c r="C285" s="1"/>
      <c r="D285" s="1"/>
      <c r="E285" s="1"/>
      <c r="F285" s="1"/>
      <c r="G285" s="1"/>
      <c r="H285" s="1"/>
      <c r="I285" s="284"/>
      <c r="J285" s="1"/>
      <c r="K285" s="1"/>
      <c r="L285" s="1"/>
      <c r="M285" s="1"/>
      <c r="N285" s="114"/>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row>
    <row r="286" spans="1:44" ht="15.75" customHeight="1">
      <c r="A286" s="1"/>
      <c r="B286" s="1"/>
      <c r="C286" s="1"/>
      <c r="D286" s="1"/>
      <c r="E286" s="1"/>
      <c r="F286" s="1"/>
      <c r="G286" s="1"/>
      <c r="H286" s="1"/>
      <c r="I286" s="284"/>
      <c r="J286" s="1"/>
      <c r="K286" s="1"/>
      <c r="L286" s="1"/>
      <c r="M286" s="1"/>
      <c r="N286" s="114"/>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row>
    <row r="287" spans="1:44" ht="15.75" customHeight="1">
      <c r="A287" s="1"/>
      <c r="B287" s="1"/>
      <c r="C287" s="1"/>
      <c r="D287" s="1"/>
      <c r="E287" s="1"/>
      <c r="F287" s="1"/>
      <c r="G287" s="1"/>
      <c r="H287" s="1"/>
      <c r="I287" s="284"/>
      <c r="J287" s="1"/>
      <c r="K287" s="1"/>
      <c r="L287" s="1"/>
      <c r="M287" s="1"/>
      <c r="N287" s="114"/>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row>
    <row r="288" spans="1:44" ht="15.75" customHeight="1">
      <c r="A288" s="1"/>
      <c r="B288" s="1"/>
      <c r="C288" s="1"/>
      <c r="D288" s="1"/>
      <c r="E288" s="1"/>
      <c r="F288" s="1"/>
      <c r="G288" s="1"/>
      <c r="H288" s="1"/>
      <c r="I288" s="284"/>
      <c r="J288" s="1"/>
      <c r="K288" s="1"/>
      <c r="L288" s="1"/>
      <c r="M288" s="1"/>
      <c r="N288" s="114"/>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row>
    <row r="289" spans="1:44" ht="15.75" customHeight="1">
      <c r="A289" s="1"/>
      <c r="B289" s="1"/>
      <c r="C289" s="1"/>
      <c r="D289" s="1"/>
      <c r="E289" s="1"/>
      <c r="F289" s="1"/>
      <c r="G289" s="1"/>
      <c r="H289" s="1"/>
      <c r="I289" s="284"/>
      <c r="J289" s="1"/>
      <c r="K289" s="1"/>
      <c r="L289" s="1"/>
      <c r="M289" s="1"/>
      <c r="N289" s="114"/>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row>
    <row r="290" spans="1:44" ht="15.75" customHeight="1">
      <c r="A290" s="1"/>
      <c r="B290" s="1"/>
      <c r="C290" s="1"/>
      <c r="D290" s="1"/>
      <c r="E290" s="1"/>
      <c r="F290" s="1"/>
      <c r="G290" s="1"/>
      <c r="H290" s="1"/>
      <c r="I290" s="284"/>
      <c r="J290" s="1"/>
      <c r="K290" s="1"/>
      <c r="L290" s="1"/>
      <c r="M290" s="1"/>
      <c r="N290" s="114"/>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row>
    <row r="291" spans="1:44" ht="15.75" customHeight="1">
      <c r="A291" s="1"/>
      <c r="B291" s="1"/>
      <c r="C291" s="1"/>
      <c r="D291" s="1"/>
      <c r="E291" s="1"/>
      <c r="F291" s="1"/>
      <c r="G291" s="1"/>
      <c r="H291" s="1"/>
      <c r="I291" s="284"/>
      <c r="J291" s="1"/>
      <c r="K291" s="1"/>
      <c r="L291" s="1"/>
      <c r="M291" s="1"/>
      <c r="N291" s="114"/>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row>
    <row r="292" spans="1:44" ht="15.75" customHeight="1">
      <c r="A292" s="1"/>
      <c r="B292" s="1"/>
      <c r="C292" s="1"/>
      <c r="D292" s="1"/>
      <c r="E292" s="1"/>
      <c r="F292" s="1"/>
      <c r="G292" s="1"/>
      <c r="H292" s="1"/>
      <c r="I292" s="284"/>
      <c r="J292" s="1"/>
      <c r="K292" s="1"/>
      <c r="L292" s="1"/>
      <c r="M292" s="1"/>
      <c r="N292" s="114"/>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row>
    <row r="293" spans="1:44" ht="15.75" customHeight="1">
      <c r="A293" s="1"/>
      <c r="B293" s="1"/>
      <c r="C293" s="1"/>
      <c r="D293" s="1"/>
      <c r="E293" s="1"/>
      <c r="F293" s="1"/>
      <c r="G293" s="1"/>
      <c r="H293" s="1"/>
      <c r="I293" s="284"/>
      <c r="J293" s="1"/>
      <c r="K293" s="1"/>
      <c r="L293" s="1"/>
      <c r="M293" s="1"/>
      <c r="N293" s="114"/>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row>
    <row r="294" spans="1:44" ht="15.75" customHeight="1">
      <c r="A294" s="1"/>
      <c r="B294" s="1"/>
      <c r="C294" s="1"/>
      <c r="D294" s="1"/>
      <c r="E294" s="1"/>
      <c r="F294" s="1"/>
      <c r="G294" s="1"/>
      <c r="H294" s="1"/>
      <c r="I294" s="284"/>
      <c r="J294" s="1"/>
      <c r="K294" s="1"/>
      <c r="L294" s="1"/>
      <c r="M294" s="1"/>
      <c r="N294" s="114"/>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row>
    <row r="295" spans="1:44" ht="15.75" customHeight="1">
      <c r="A295" s="1"/>
      <c r="B295" s="1"/>
      <c r="C295" s="1"/>
      <c r="D295" s="1"/>
      <c r="E295" s="1"/>
      <c r="F295" s="1"/>
      <c r="G295" s="1"/>
      <c r="H295" s="1"/>
      <c r="I295" s="284"/>
      <c r="J295" s="1"/>
      <c r="K295" s="1"/>
      <c r="L295" s="1"/>
      <c r="M295" s="1"/>
      <c r="N295" s="114"/>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row>
    <row r="296" spans="1:44" ht="15.75" customHeight="1">
      <c r="A296" s="1"/>
      <c r="B296" s="1"/>
      <c r="C296" s="1"/>
      <c r="D296" s="1"/>
      <c r="E296" s="1"/>
      <c r="F296" s="1"/>
      <c r="G296" s="1"/>
      <c r="H296" s="1"/>
      <c r="I296" s="284"/>
      <c r="J296" s="1"/>
      <c r="K296" s="1"/>
      <c r="L296" s="1"/>
      <c r="M296" s="1"/>
      <c r="N296" s="114"/>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row>
    <row r="297" spans="1:44" ht="15.75" customHeight="1">
      <c r="A297" s="1"/>
      <c r="B297" s="1"/>
      <c r="C297" s="1"/>
      <c r="D297" s="1"/>
      <c r="E297" s="1"/>
      <c r="F297" s="1"/>
      <c r="G297" s="1"/>
      <c r="H297" s="1"/>
      <c r="I297" s="284"/>
      <c r="J297" s="1"/>
      <c r="K297" s="1"/>
      <c r="L297" s="1"/>
      <c r="M297" s="1"/>
      <c r="N297" s="114"/>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row>
    <row r="298" spans="1:44" ht="15.75" customHeight="1">
      <c r="A298" s="1"/>
      <c r="B298" s="1"/>
      <c r="C298" s="1"/>
      <c r="D298" s="1"/>
      <c r="E298" s="1"/>
      <c r="F298" s="1"/>
      <c r="G298" s="1"/>
      <c r="H298" s="1"/>
      <c r="I298" s="284"/>
      <c r="J298" s="1"/>
      <c r="K298" s="1"/>
      <c r="L298" s="1"/>
      <c r="M298" s="1"/>
      <c r="N298" s="114"/>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row>
    <row r="299" spans="1:44" ht="15.75" customHeight="1">
      <c r="A299" s="1"/>
      <c r="B299" s="1"/>
      <c r="C299" s="1"/>
      <c r="D299" s="1"/>
      <c r="E299" s="1"/>
      <c r="F299" s="1"/>
      <c r="G299" s="1"/>
      <c r="H299" s="1"/>
      <c r="I299" s="284"/>
      <c r="J299" s="1"/>
      <c r="K299" s="1"/>
      <c r="L299" s="1"/>
      <c r="M299" s="1"/>
      <c r="N299" s="114"/>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row>
    <row r="300" spans="1:44" ht="15.75" customHeight="1">
      <c r="A300" s="1"/>
      <c r="B300" s="1"/>
      <c r="C300" s="1"/>
      <c r="D300" s="1"/>
      <c r="E300" s="1"/>
      <c r="F300" s="1"/>
      <c r="G300" s="1"/>
      <c r="H300" s="1"/>
      <c r="I300" s="284"/>
      <c r="J300" s="1"/>
      <c r="K300" s="1"/>
      <c r="L300" s="1"/>
      <c r="M300" s="1"/>
      <c r="N300" s="114"/>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row>
    <row r="301" spans="1:44" ht="15.75" customHeight="1">
      <c r="A301" s="1"/>
      <c r="B301" s="1"/>
      <c r="C301" s="1"/>
      <c r="D301" s="1"/>
      <c r="E301" s="1"/>
      <c r="F301" s="1"/>
      <c r="G301" s="1"/>
      <c r="H301" s="1"/>
      <c r="I301" s="284"/>
      <c r="J301" s="1"/>
      <c r="K301" s="1"/>
      <c r="L301" s="1"/>
      <c r="M301" s="1"/>
      <c r="N301" s="114"/>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row>
    <row r="302" spans="1:44" ht="15.75" customHeight="1">
      <c r="A302" s="1"/>
      <c r="B302" s="1"/>
      <c r="C302" s="1"/>
      <c r="D302" s="1"/>
      <c r="E302" s="1"/>
      <c r="F302" s="1"/>
      <c r="G302" s="1"/>
      <c r="H302" s="1"/>
      <c r="I302" s="284"/>
      <c r="J302" s="1"/>
      <c r="K302" s="1"/>
      <c r="L302" s="1"/>
      <c r="M302" s="1"/>
      <c r="N302" s="114"/>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row>
    <row r="303" spans="1:44" ht="15.75" customHeight="1">
      <c r="A303" s="1"/>
      <c r="B303" s="1"/>
      <c r="C303" s="1"/>
      <c r="D303" s="1"/>
      <c r="E303" s="1"/>
      <c r="F303" s="1"/>
      <c r="G303" s="1"/>
      <c r="H303" s="1"/>
      <c r="I303" s="284"/>
      <c r="J303" s="1"/>
      <c r="K303" s="1"/>
      <c r="L303" s="1"/>
      <c r="M303" s="1"/>
      <c r="N303" s="114"/>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row>
    <row r="304" spans="1:44" ht="15.75" customHeight="1">
      <c r="A304" s="1"/>
      <c r="B304" s="1"/>
      <c r="C304" s="1"/>
      <c r="D304" s="1"/>
      <c r="E304" s="1"/>
      <c r="F304" s="1"/>
      <c r="G304" s="1"/>
      <c r="H304" s="1"/>
      <c r="I304" s="284"/>
      <c r="J304" s="1"/>
      <c r="K304" s="1"/>
      <c r="L304" s="1"/>
      <c r="M304" s="1"/>
      <c r="N304" s="114"/>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row>
    <row r="305" spans="1:44" ht="15.75" customHeight="1">
      <c r="A305" s="1"/>
      <c r="B305" s="1"/>
      <c r="C305" s="1"/>
      <c r="D305" s="1"/>
      <c r="E305" s="1"/>
      <c r="F305" s="1"/>
      <c r="G305" s="1"/>
      <c r="H305" s="1"/>
      <c r="I305" s="284"/>
      <c r="J305" s="1"/>
      <c r="K305" s="1"/>
      <c r="L305" s="1"/>
      <c r="M305" s="1"/>
      <c r="N305" s="114"/>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row>
    <row r="306" spans="1:44" ht="15.75" customHeight="1">
      <c r="A306" s="1"/>
      <c r="B306" s="1"/>
      <c r="C306" s="1"/>
      <c r="D306" s="1"/>
      <c r="E306" s="1"/>
      <c r="F306" s="1"/>
      <c r="G306" s="1"/>
      <c r="H306" s="1"/>
      <c r="I306" s="284"/>
      <c r="J306" s="1"/>
      <c r="K306" s="1"/>
      <c r="L306" s="1"/>
      <c r="M306" s="1"/>
      <c r="N306" s="114"/>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row>
    <row r="307" spans="1:44" ht="15.75" customHeight="1">
      <c r="A307" s="1"/>
      <c r="B307" s="1"/>
      <c r="C307" s="1"/>
      <c r="D307" s="1"/>
      <c r="E307" s="1"/>
      <c r="F307" s="1"/>
      <c r="G307" s="1"/>
      <c r="H307" s="1"/>
      <c r="I307" s="284"/>
      <c r="J307" s="1"/>
      <c r="K307" s="1"/>
      <c r="L307" s="1"/>
      <c r="M307" s="1"/>
      <c r="N307" s="114"/>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row>
    <row r="308" spans="1:44" ht="15.75" customHeight="1">
      <c r="A308" s="1"/>
      <c r="B308" s="1"/>
      <c r="C308" s="1"/>
      <c r="D308" s="1"/>
      <c r="E308" s="1"/>
      <c r="F308" s="1"/>
      <c r="G308" s="1"/>
      <c r="H308" s="1"/>
      <c r="I308" s="284"/>
      <c r="J308" s="1"/>
      <c r="K308" s="1"/>
      <c r="L308" s="1"/>
      <c r="M308" s="1"/>
      <c r="N308" s="114"/>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row>
    <row r="309" spans="1:44" ht="15.75" customHeight="1">
      <c r="A309" s="1"/>
      <c r="B309" s="1"/>
      <c r="C309" s="1"/>
      <c r="D309" s="1"/>
      <c r="E309" s="1"/>
      <c r="F309" s="1"/>
      <c r="G309" s="1"/>
      <c r="H309" s="1"/>
      <c r="I309" s="284"/>
      <c r="J309" s="1"/>
      <c r="K309" s="1"/>
      <c r="L309" s="1"/>
      <c r="M309" s="1"/>
      <c r="N309" s="114"/>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row>
    <row r="310" spans="1:44" ht="15.75" customHeight="1">
      <c r="A310" s="1"/>
      <c r="B310" s="1"/>
      <c r="C310" s="1"/>
      <c r="D310" s="1"/>
      <c r="E310" s="1"/>
      <c r="F310" s="1"/>
      <c r="G310" s="1"/>
      <c r="H310" s="1"/>
      <c r="I310" s="284"/>
      <c r="J310" s="1"/>
      <c r="K310" s="1"/>
      <c r="L310" s="1"/>
      <c r="M310" s="1"/>
      <c r="N310" s="114"/>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row>
    <row r="311" spans="1:44" ht="15.75" customHeight="1">
      <c r="A311" s="1"/>
      <c r="B311" s="1"/>
      <c r="C311" s="1"/>
      <c r="D311" s="1"/>
      <c r="E311" s="1"/>
      <c r="F311" s="1"/>
      <c r="G311" s="1"/>
      <c r="H311" s="1"/>
      <c r="I311" s="284"/>
      <c r="J311" s="1"/>
      <c r="K311" s="1"/>
      <c r="L311" s="1"/>
      <c r="M311" s="1"/>
      <c r="N311" s="114"/>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row>
    <row r="312" spans="1:44" ht="15.75" customHeight="1">
      <c r="A312" s="1"/>
      <c r="B312" s="1"/>
      <c r="C312" s="1"/>
      <c r="D312" s="1"/>
      <c r="E312" s="1"/>
      <c r="F312" s="1"/>
      <c r="G312" s="1"/>
      <c r="H312" s="1"/>
      <c r="I312" s="284"/>
      <c r="J312" s="1"/>
      <c r="K312" s="1"/>
      <c r="L312" s="1"/>
      <c r="M312" s="1"/>
      <c r="N312" s="114"/>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row>
    <row r="313" spans="1:44" ht="15.75" customHeight="1">
      <c r="A313" s="1"/>
      <c r="B313" s="1"/>
      <c r="C313" s="1"/>
      <c r="D313" s="1"/>
      <c r="E313" s="1"/>
      <c r="F313" s="1"/>
      <c r="G313" s="1"/>
      <c r="H313" s="1"/>
      <c r="I313" s="284"/>
      <c r="J313" s="1"/>
      <c r="K313" s="1"/>
      <c r="L313" s="1"/>
      <c r="M313" s="1"/>
      <c r="N313" s="114"/>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row>
    <row r="314" spans="1:44" ht="15.75" customHeight="1">
      <c r="A314" s="1"/>
      <c r="B314" s="1"/>
      <c r="C314" s="1"/>
      <c r="D314" s="1"/>
      <c r="E314" s="1"/>
      <c r="F314" s="1"/>
      <c r="G314" s="1"/>
      <c r="H314" s="1"/>
      <c r="I314" s="284"/>
      <c r="J314" s="1"/>
      <c r="K314" s="1"/>
      <c r="L314" s="1"/>
      <c r="M314" s="1"/>
      <c r="N314" s="114"/>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row>
    <row r="315" spans="1:44" ht="15.75" customHeight="1">
      <c r="A315" s="1"/>
      <c r="B315" s="1"/>
      <c r="C315" s="1"/>
      <c r="D315" s="1"/>
      <c r="E315" s="1"/>
      <c r="F315" s="1"/>
      <c r="G315" s="1"/>
      <c r="H315" s="1"/>
      <c r="I315" s="284"/>
      <c r="J315" s="1"/>
      <c r="K315" s="1"/>
      <c r="L315" s="1"/>
      <c r="M315" s="1"/>
      <c r="N315" s="114"/>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row>
    <row r="316" spans="1:44" ht="15.75" customHeight="1">
      <c r="A316" s="1"/>
      <c r="B316" s="1"/>
      <c r="C316" s="1"/>
      <c r="D316" s="1"/>
      <c r="E316" s="1"/>
      <c r="F316" s="1"/>
      <c r="G316" s="1"/>
      <c r="H316" s="1"/>
      <c r="I316" s="284"/>
      <c r="J316" s="1"/>
      <c r="K316" s="1"/>
      <c r="L316" s="1"/>
      <c r="M316" s="1"/>
      <c r="N316" s="114"/>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row>
    <row r="317" spans="1:44" ht="15.75" customHeight="1">
      <c r="A317" s="1"/>
      <c r="B317" s="1"/>
      <c r="C317" s="1"/>
      <c r="D317" s="1"/>
      <c r="E317" s="1"/>
      <c r="F317" s="1"/>
      <c r="G317" s="1"/>
      <c r="H317" s="1"/>
      <c r="I317" s="284"/>
      <c r="J317" s="1"/>
      <c r="K317" s="1"/>
      <c r="L317" s="1"/>
      <c r="M317" s="1"/>
      <c r="N317" s="114"/>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row>
    <row r="318" spans="1:44" ht="15.75" customHeight="1">
      <c r="A318" s="1"/>
      <c r="B318" s="1"/>
      <c r="C318" s="1"/>
      <c r="D318" s="1"/>
      <c r="E318" s="1"/>
      <c r="F318" s="1"/>
      <c r="G318" s="1"/>
      <c r="H318" s="1"/>
      <c r="I318" s="284"/>
      <c r="J318" s="1"/>
      <c r="K318" s="1"/>
      <c r="L318" s="1"/>
      <c r="M318" s="1"/>
      <c r="N318" s="114"/>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row>
    <row r="319" spans="1:44" ht="15.75" customHeight="1">
      <c r="A319" s="1"/>
      <c r="B319" s="1"/>
      <c r="C319" s="1"/>
      <c r="D319" s="1"/>
      <c r="E319" s="1"/>
      <c r="F319" s="1"/>
      <c r="G319" s="1"/>
      <c r="H319" s="1"/>
      <c r="I319" s="284"/>
      <c r="J319" s="1"/>
      <c r="K319" s="1"/>
      <c r="L319" s="1"/>
      <c r="M319" s="1"/>
      <c r="N319" s="114"/>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row>
    <row r="320" spans="1:44" ht="15.75" customHeight="1">
      <c r="A320" s="1"/>
      <c r="B320" s="1"/>
      <c r="C320" s="1"/>
      <c r="D320" s="1"/>
      <c r="E320" s="1"/>
      <c r="F320" s="1"/>
      <c r="G320" s="1"/>
      <c r="H320" s="1"/>
      <c r="I320" s="284"/>
      <c r="J320" s="1"/>
      <c r="K320" s="1"/>
      <c r="L320" s="1"/>
      <c r="M320" s="1"/>
      <c r="N320" s="114"/>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row>
    <row r="321" spans="1:44" ht="15.75" customHeight="1">
      <c r="A321" s="1"/>
      <c r="B321" s="1"/>
      <c r="C321" s="1"/>
      <c r="D321" s="1"/>
      <c r="E321" s="1"/>
      <c r="F321" s="1"/>
      <c r="G321" s="1"/>
      <c r="H321" s="1"/>
      <c r="I321" s="284"/>
      <c r="J321" s="1"/>
      <c r="K321" s="1"/>
      <c r="L321" s="1"/>
      <c r="M321" s="1"/>
      <c r="N321" s="114"/>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row>
    <row r="322" spans="1:44" ht="15.75" customHeight="1">
      <c r="A322" s="1"/>
      <c r="B322" s="1"/>
      <c r="C322" s="1"/>
      <c r="D322" s="1"/>
      <c r="E322" s="1"/>
      <c r="F322" s="1"/>
      <c r="G322" s="1"/>
      <c r="H322" s="1"/>
      <c r="I322" s="284"/>
      <c r="J322" s="1"/>
      <c r="K322" s="1"/>
      <c r="L322" s="1"/>
      <c r="M322" s="1"/>
      <c r="N322" s="114"/>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row>
    <row r="323" spans="1:44" ht="15.75" customHeight="1">
      <c r="A323" s="1"/>
      <c r="B323" s="1"/>
      <c r="C323" s="1"/>
      <c r="D323" s="1"/>
      <c r="E323" s="1"/>
      <c r="F323" s="1"/>
      <c r="G323" s="1"/>
      <c r="H323" s="1"/>
      <c r="I323" s="284"/>
      <c r="J323" s="1"/>
      <c r="K323" s="1"/>
      <c r="L323" s="1"/>
      <c r="M323" s="1"/>
      <c r="N323" s="114"/>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row>
    <row r="324" spans="1:44" ht="15.75" customHeight="1">
      <c r="A324" s="1"/>
      <c r="B324" s="1"/>
      <c r="C324" s="1"/>
      <c r="D324" s="1"/>
      <c r="E324" s="1"/>
      <c r="F324" s="1"/>
      <c r="G324" s="1"/>
      <c r="H324" s="1"/>
      <c r="I324" s="284"/>
      <c r="J324" s="1"/>
      <c r="K324" s="1"/>
      <c r="L324" s="1"/>
      <c r="M324" s="1"/>
      <c r="N324" s="114"/>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row>
    <row r="325" spans="1:44" ht="15.75" customHeight="1">
      <c r="A325" s="1"/>
      <c r="B325" s="1"/>
      <c r="C325" s="1"/>
      <c r="D325" s="1"/>
      <c r="E325" s="1"/>
      <c r="F325" s="1"/>
      <c r="G325" s="1"/>
      <c r="H325" s="1"/>
      <c r="I325" s="284"/>
      <c r="J325" s="1"/>
      <c r="K325" s="1"/>
      <c r="L325" s="1"/>
      <c r="M325" s="1"/>
      <c r="N325" s="114"/>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row>
    <row r="326" spans="1:44" ht="15.75" customHeight="1">
      <c r="A326" s="1"/>
      <c r="B326" s="1"/>
      <c r="C326" s="1"/>
      <c r="D326" s="1"/>
      <c r="E326" s="1"/>
      <c r="F326" s="1"/>
      <c r="G326" s="1"/>
      <c r="H326" s="1"/>
      <c r="I326" s="284"/>
      <c r="J326" s="1"/>
      <c r="K326" s="1"/>
      <c r="L326" s="1"/>
      <c r="M326" s="1"/>
      <c r="N326" s="114"/>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row>
    <row r="327" spans="1:44" ht="15.75" customHeight="1">
      <c r="A327" s="1"/>
      <c r="B327" s="1"/>
      <c r="C327" s="1"/>
      <c r="D327" s="1"/>
      <c r="E327" s="1"/>
      <c r="F327" s="1"/>
      <c r="G327" s="1"/>
      <c r="H327" s="1"/>
      <c r="I327" s="284"/>
      <c r="J327" s="1"/>
      <c r="K327" s="1"/>
      <c r="L327" s="1"/>
      <c r="M327" s="1"/>
      <c r="N327" s="114"/>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row>
    <row r="328" spans="1:44" ht="15.75" customHeight="1">
      <c r="A328" s="1"/>
      <c r="B328" s="1"/>
      <c r="C328" s="1"/>
      <c r="D328" s="1"/>
      <c r="E328" s="1"/>
      <c r="F328" s="1"/>
      <c r="G328" s="1"/>
      <c r="H328" s="1"/>
      <c r="I328" s="284"/>
      <c r="J328" s="1"/>
      <c r="K328" s="1"/>
      <c r="L328" s="1"/>
      <c r="M328" s="1"/>
      <c r="N328" s="114"/>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row>
    <row r="329" spans="1:44" ht="15.75" customHeight="1">
      <c r="A329" s="1"/>
      <c r="B329" s="1"/>
      <c r="C329" s="1"/>
      <c r="D329" s="1"/>
      <c r="E329" s="1"/>
      <c r="F329" s="1"/>
      <c r="G329" s="1"/>
      <c r="H329" s="1"/>
      <c r="I329" s="284"/>
      <c r="J329" s="1"/>
      <c r="K329" s="1"/>
      <c r="L329" s="1"/>
      <c r="M329" s="1"/>
      <c r="N329" s="114"/>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row>
    <row r="330" spans="1:44" ht="15.75" customHeight="1">
      <c r="A330" s="1"/>
      <c r="B330" s="1"/>
      <c r="C330" s="1"/>
      <c r="D330" s="1"/>
      <c r="E330" s="1"/>
      <c r="F330" s="1"/>
      <c r="G330" s="1"/>
      <c r="H330" s="1"/>
      <c r="I330" s="284"/>
      <c r="J330" s="1"/>
      <c r="K330" s="1"/>
      <c r="L330" s="1"/>
      <c r="M330" s="1"/>
      <c r="N330" s="114"/>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row>
    <row r="331" spans="1:44" ht="15.75" customHeight="1">
      <c r="A331" s="1"/>
      <c r="B331" s="1"/>
      <c r="C331" s="1"/>
      <c r="D331" s="1"/>
      <c r="E331" s="1"/>
      <c r="F331" s="1"/>
      <c r="G331" s="1"/>
      <c r="H331" s="1"/>
      <c r="I331" s="284"/>
      <c r="J331" s="1"/>
      <c r="K331" s="1"/>
      <c r="L331" s="1"/>
      <c r="M331" s="1"/>
      <c r="N331" s="114"/>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row>
    <row r="332" spans="1:44" ht="15.75" customHeight="1">
      <c r="A332" s="1"/>
      <c r="B332" s="1"/>
      <c r="C332" s="1"/>
      <c r="D332" s="1"/>
      <c r="E332" s="1"/>
      <c r="F332" s="1"/>
      <c r="G332" s="1"/>
      <c r="H332" s="1"/>
      <c r="I332" s="284"/>
      <c r="J332" s="1"/>
      <c r="K332" s="1"/>
      <c r="L332" s="1"/>
      <c r="M332" s="1"/>
      <c r="N332" s="114"/>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row>
    <row r="333" spans="1:44" ht="15.75" customHeight="1">
      <c r="A333" s="1"/>
      <c r="B333" s="1"/>
      <c r="C333" s="1"/>
      <c r="D333" s="1"/>
      <c r="E333" s="1"/>
      <c r="F333" s="1"/>
      <c r="G333" s="1"/>
      <c r="H333" s="1"/>
      <c r="I333" s="284"/>
      <c r="J333" s="1"/>
      <c r="K333" s="1"/>
      <c r="L333" s="1"/>
      <c r="M333" s="1"/>
      <c r="N333" s="114"/>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row>
    <row r="334" spans="1:44" ht="15.75" customHeight="1">
      <c r="A334" s="1"/>
      <c r="B334" s="1"/>
      <c r="C334" s="1"/>
      <c r="D334" s="1"/>
      <c r="E334" s="1"/>
      <c r="F334" s="1"/>
      <c r="G334" s="1"/>
      <c r="H334" s="1"/>
      <c r="I334" s="284"/>
      <c r="J334" s="1"/>
      <c r="K334" s="1"/>
      <c r="L334" s="1"/>
      <c r="M334" s="1"/>
      <c r="N334" s="114"/>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row>
    <row r="335" spans="1:44" ht="15.75" customHeight="1">
      <c r="A335" s="1"/>
      <c r="B335" s="1"/>
      <c r="C335" s="1"/>
      <c r="D335" s="1"/>
      <c r="E335" s="1"/>
      <c r="F335" s="1"/>
      <c r="G335" s="1"/>
      <c r="H335" s="1"/>
      <c r="I335" s="284"/>
      <c r="J335" s="1"/>
      <c r="K335" s="1"/>
      <c r="L335" s="1"/>
      <c r="M335" s="1"/>
      <c r="N335" s="114"/>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row>
    <row r="336" spans="1:44" ht="15.75" customHeight="1">
      <c r="A336" s="1"/>
      <c r="B336" s="1"/>
      <c r="C336" s="1"/>
      <c r="D336" s="1"/>
      <c r="E336" s="1"/>
      <c r="F336" s="1"/>
      <c r="G336" s="1"/>
      <c r="H336" s="1"/>
      <c r="I336" s="284"/>
      <c r="J336" s="1"/>
      <c r="K336" s="1"/>
      <c r="L336" s="1"/>
      <c r="M336" s="1"/>
      <c r="N336" s="114"/>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row>
    <row r="337" spans="1:44" ht="15.75" customHeight="1">
      <c r="A337" s="1"/>
      <c r="B337" s="1"/>
      <c r="C337" s="1"/>
      <c r="D337" s="1"/>
      <c r="E337" s="1"/>
      <c r="F337" s="1"/>
      <c r="G337" s="1"/>
      <c r="H337" s="1"/>
      <c r="I337" s="284"/>
      <c r="J337" s="1"/>
      <c r="K337" s="1"/>
      <c r="L337" s="1"/>
      <c r="M337" s="1"/>
      <c r="N337" s="114"/>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row>
    <row r="338" spans="1:44" ht="15.75" customHeight="1">
      <c r="A338" s="1"/>
      <c r="B338" s="1"/>
      <c r="C338" s="1"/>
      <c r="D338" s="1"/>
      <c r="E338" s="1"/>
      <c r="F338" s="1"/>
      <c r="G338" s="1"/>
      <c r="H338" s="1"/>
      <c r="I338" s="284"/>
      <c r="J338" s="1"/>
      <c r="K338" s="1"/>
      <c r="L338" s="1"/>
      <c r="M338" s="1"/>
      <c r="N338" s="114"/>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row>
    <row r="339" spans="1:44" ht="15.75" customHeight="1">
      <c r="A339" s="1"/>
      <c r="B339" s="1"/>
      <c r="C339" s="1"/>
      <c r="D339" s="1"/>
      <c r="E339" s="1"/>
      <c r="F339" s="1"/>
      <c r="G339" s="1"/>
      <c r="H339" s="1"/>
      <c r="I339" s="284"/>
      <c r="J339" s="1"/>
      <c r="K339" s="1"/>
      <c r="L339" s="1"/>
      <c r="M339" s="1"/>
      <c r="N339" s="114"/>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row>
    <row r="340" spans="1:44" ht="15.75" customHeight="1">
      <c r="A340" s="1"/>
      <c r="B340" s="1"/>
      <c r="C340" s="1"/>
      <c r="D340" s="1"/>
      <c r="E340" s="1"/>
      <c r="F340" s="1"/>
      <c r="G340" s="1"/>
      <c r="H340" s="1"/>
      <c r="I340" s="284"/>
      <c r="J340" s="1"/>
      <c r="K340" s="1"/>
      <c r="L340" s="1"/>
      <c r="M340" s="1"/>
      <c r="N340" s="114"/>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row>
    <row r="341" spans="1:44" ht="15.75" customHeight="1">
      <c r="A341" s="1"/>
      <c r="B341" s="1"/>
      <c r="C341" s="1"/>
      <c r="D341" s="1"/>
      <c r="E341" s="1"/>
      <c r="F341" s="1"/>
      <c r="G341" s="1"/>
      <c r="H341" s="1"/>
      <c r="I341" s="284"/>
      <c r="J341" s="1"/>
      <c r="K341" s="1"/>
      <c r="L341" s="1"/>
      <c r="M341" s="1"/>
      <c r="N341" s="114"/>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row>
    <row r="342" spans="1:44" ht="15.75" customHeight="1">
      <c r="A342" s="1"/>
      <c r="B342" s="1"/>
      <c r="C342" s="1"/>
      <c r="D342" s="1"/>
      <c r="E342" s="1"/>
      <c r="F342" s="1"/>
      <c r="G342" s="1"/>
      <c r="H342" s="1"/>
      <c r="I342" s="284"/>
      <c r="J342" s="1"/>
      <c r="K342" s="1"/>
      <c r="L342" s="1"/>
      <c r="M342" s="1"/>
      <c r="N342" s="114"/>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row>
    <row r="343" spans="1:44" ht="15.75" customHeight="1">
      <c r="A343" s="1"/>
      <c r="B343" s="1"/>
      <c r="C343" s="1"/>
      <c r="D343" s="1"/>
      <c r="E343" s="1"/>
      <c r="F343" s="1"/>
      <c r="G343" s="1"/>
      <c r="H343" s="1"/>
      <c r="I343" s="284"/>
      <c r="J343" s="1"/>
      <c r="K343" s="1"/>
      <c r="L343" s="1"/>
      <c r="M343" s="1"/>
      <c r="N343" s="114"/>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row>
    <row r="344" spans="1:44" ht="15.75" customHeight="1">
      <c r="A344" s="1"/>
      <c r="B344" s="1"/>
      <c r="C344" s="1"/>
      <c r="D344" s="1"/>
      <c r="E344" s="1"/>
      <c r="F344" s="1"/>
      <c r="G344" s="1"/>
      <c r="H344" s="1"/>
      <c r="I344" s="284"/>
      <c r="J344" s="1"/>
      <c r="K344" s="1"/>
      <c r="L344" s="1"/>
      <c r="M344" s="1"/>
      <c r="N344" s="114"/>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row>
    <row r="345" spans="1:44" ht="15.75" customHeight="1">
      <c r="A345" s="1"/>
      <c r="B345" s="1"/>
      <c r="C345" s="1"/>
      <c r="D345" s="1"/>
      <c r="E345" s="1"/>
      <c r="F345" s="1"/>
      <c r="G345" s="1"/>
      <c r="H345" s="1"/>
      <c r="I345" s="284"/>
      <c r="J345" s="1"/>
      <c r="K345" s="1"/>
      <c r="L345" s="1"/>
      <c r="M345" s="1"/>
      <c r="N345" s="114"/>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row>
    <row r="346" spans="1:44" ht="15.75" customHeight="1">
      <c r="A346" s="1"/>
      <c r="B346" s="1"/>
      <c r="C346" s="1"/>
      <c r="D346" s="1"/>
      <c r="E346" s="1"/>
      <c r="F346" s="1"/>
      <c r="G346" s="1"/>
      <c r="H346" s="1"/>
      <c r="I346" s="284"/>
      <c r="J346" s="1"/>
      <c r="K346" s="1"/>
      <c r="L346" s="1"/>
      <c r="M346" s="1"/>
      <c r="N346" s="114"/>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row>
    <row r="347" spans="1:44" ht="15.75" customHeight="1">
      <c r="A347" s="1"/>
      <c r="B347" s="1"/>
      <c r="C347" s="1"/>
      <c r="D347" s="1"/>
      <c r="E347" s="1"/>
      <c r="F347" s="1"/>
      <c r="G347" s="1"/>
      <c r="H347" s="1"/>
      <c r="I347" s="284"/>
      <c r="J347" s="1"/>
      <c r="K347" s="1"/>
      <c r="L347" s="1"/>
      <c r="M347" s="1"/>
      <c r="N347" s="114"/>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row>
    <row r="348" spans="1:44" ht="15.75" customHeight="1">
      <c r="A348" s="1"/>
      <c r="B348" s="1"/>
      <c r="C348" s="1"/>
      <c r="D348" s="1"/>
      <c r="E348" s="1"/>
      <c r="F348" s="1"/>
      <c r="G348" s="1"/>
      <c r="H348" s="1"/>
      <c r="I348" s="284"/>
      <c r="J348" s="1"/>
      <c r="K348" s="1"/>
      <c r="L348" s="1"/>
      <c r="M348" s="1"/>
      <c r="N348" s="114"/>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row>
    <row r="349" spans="1:44" ht="15.75" customHeight="1">
      <c r="A349" s="1"/>
      <c r="B349" s="1"/>
      <c r="C349" s="1"/>
      <c r="D349" s="1"/>
      <c r="E349" s="1"/>
      <c r="F349" s="1"/>
      <c r="G349" s="1"/>
      <c r="H349" s="1"/>
      <c r="I349" s="284"/>
      <c r="J349" s="1"/>
      <c r="K349" s="1"/>
      <c r="L349" s="1"/>
      <c r="M349" s="1"/>
      <c r="N349" s="114"/>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row>
    <row r="350" spans="1:44" ht="15.75" customHeight="1">
      <c r="A350" s="1"/>
      <c r="B350" s="1"/>
      <c r="C350" s="1"/>
      <c r="D350" s="1"/>
      <c r="E350" s="1"/>
      <c r="F350" s="1"/>
      <c r="G350" s="1"/>
      <c r="H350" s="1"/>
      <c r="I350" s="284"/>
      <c r="J350" s="1"/>
      <c r="K350" s="1"/>
      <c r="L350" s="1"/>
      <c r="M350" s="1"/>
      <c r="N350" s="114"/>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row>
    <row r="351" spans="1:44" ht="15.75" customHeight="1">
      <c r="A351" s="1"/>
      <c r="B351" s="1"/>
      <c r="C351" s="1"/>
      <c r="D351" s="1"/>
      <c r="E351" s="1"/>
      <c r="F351" s="1"/>
      <c r="G351" s="1"/>
      <c r="H351" s="1"/>
      <c r="I351" s="284"/>
      <c r="J351" s="1"/>
      <c r="K351" s="1"/>
      <c r="L351" s="1"/>
      <c r="M351" s="1"/>
      <c r="N351" s="114"/>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row>
    <row r="352" spans="1:44" ht="15.75" customHeight="1">
      <c r="A352" s="1"/>
      <c r="B352" s="1"/>
      <c r="C352" s="1"/>
      <c r="D352" s="1"/>
      <c r="E352" s="1"/>
      <c r="F352" s="1"/>
      <c r="G352" s="1"/>
      <c r="H352" s="1"/>
      <c r="I352" s="284"/>
      <c r="J352" s="1"/>
      <c r="K352" s="1"/>
      <c r="L352" s="1"/>
      <c r="M352" s="1"/>
      <c r="N352" s="114"/>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row>
    <row r="353" spans="1:44" ht="15.75" customHeight="1">
      <c r="A353" s="1"/>
      <c r="B353" s="1"/>
      <c r="C353" s="1"/>
      <c r="D353" s="1"/>
      <c r="E353" s="1"/>
      <c r="F353" s="1"/>
      <c r="G353" s="1"/>
      <c r="H353" s="1"/>
      <c r="I353" s="284"/>
      <c r="J353" s="1"/>
      <c r="K353" s="1"/>
      <c r="L353" s="1"/>
      <c r="M353" s="1"/>
      <c r="N353" s="114"/>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row>
    <row r="354" spans="1:44" ht="15.75" customHeight="1">
      <c r="A354" s="1"/>
      <c r="B354" s="1"/>
      <c r="C354" s="1"/>
      <c r="D354" s="1"/>
      <c r="E354" s="1"/>
      <c r="F354" s="1"/>
      <c r="G354" s="1"/>
      <c r="H354" s="1"/>
      <c r="I354" s="284"/>
      <c r="J354" s="1"/>
      <c r="K354" s="1"/>
      <c r="L354" s="1"/>
      <c r="M354" s="1"/>
      <c r="N354" s="114"/>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row>
    <row r="355" spans="1:44" ht="15.75" customHeight="1">
      <c r="A355" s="1"/>
      <c r="B355" s="1"/>
      <c r="C355" s="1"/>
      <c r="D355" s="1"/>
      <c r="E355" s="1"/>
      <c r="F355" s="1"/>
      <c r="G355" s="1"/>
      <c r="H355" s="1"/>
      <c r="I355" s="284"/>
      <c r="J355" s="1"/>
      <c r="K355" s="1"/>
      <c r="L355" s="1"/>
      <c r="M355" s="1"/>
      <c r="N355" s="114"/>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row>
    <row r="356" spans="1:44" ht="15.75" customHeight="1">
      <c r="A356" s="1"/>
      <c r="B356" s="1"/>
      <c r="C356" s="1"/>
      <c r="D356" s="1"/>
      <c r="E356" s="1"/>
      <c r="F356" s="1"/>
      <c r="G356" s="1"/>
      <c r="H356" s="1"/>
      <c r="I356" s="284"/>
      <c r="J356" s="1"/>
      <c r="K356" s="1"/>
      <c r="L356" s="1"/>
      <c r="M356" s="1"/>
      <c r="N356" s="114"/>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row>
    <row r="357" spans="1:44" ht="15.75" customHeight="1">
      <c r="A357" s="1"/>
      <c r="B357" s="1"/>
      <c r="C357" s="1"/>
      <c r="D357" s="1"/>
      <c r="E357" s="1"/>
      <c r="F357" s="1"/>
      <c r="G357" s="1"/>
      <c r="H357" s="1"/>
      <c r="I357" s="284"/>
      <c r="J357" s="1"/>
      <c r="K357" s="1"/>
      <c r="L357" s="1"/>
      <c r="M357" s="1"/>
      <c r="N357" s="114"/>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row>
    <row r="358" spans="1:44" ht="15.75" customHeight="1">
      <c r="A358" s="1"/>
      <c r="B358" s="1"/>
      <c r="C358" s="1"/>
      <c r="D358" s="1"/>
      <c r="E358" s="1"/>
      <c r="F358" s="1"/>
      <c r="G358" s="1"/>
      <c r="H358" s="1"/>
      <c r="I358" s="284"/>
      <c r="J358" s="1"/>
      <c r="K358" s="1"/>
      <c r="L358" s="1"/>
      <c r="M358" s="1"/>
      <c r="N358" s="114"/>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row>
    <row r="359" spans="1:44" ht="15.75" customHeight="1">
      <c r="A359" s="1"/>
      <c r="B359" s="1"/>
      <c r="C359" s="1"/>
      <c r="D359" s="1"/>
      <c r="E359" s="1"/>
      <c r="F359" s="1"/>
      <c r="G359" s="1"/>
      <c r="H359" s="1"/>
      <c r="I359" s="284"/>
      <c r="J359" s="1"/>
      <c r="K359" s="1"/>
      <c r="L359" s="1"/>
      <c r="M359" s="1"/>
      <c r="N359" s="114"/>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row>
    <row r="360" spans="1:44" ht="15.75" customHeight="1">
      <c r="A360" s="1"/>
      <c r="B360" s="1"/>
      <c r="C360" s="1"/>
      <c r="D360" s="1"/>
      <c r="E360" s="1"/>
      <c r="F360" s="1"/>
      <c r="G360" s="1"/>
      <c r="H360" s="1"/>
      <c r="I360" s="284"/>
      <c r="J360" s="1"/>
      <c r="K360" s="1"/>
      <c r="L360" s="1"/>
      <c r="M360" s="1"/>
      <c r="N360" s="114"/>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row>
    <row r="361" spans="1:44" ht="15.75" customHeight="1">
      <c r="A361" s="1"/>
      <c r="B361" s="1"/>
      <c r="C361" s="1"/>
      <c r="D361" s="1"/>
      <c r="E361" s="1"/>
      <c r="F361" s="1"/>
      <c r="G361" s="1"/>
      <c r="H361" s="1"/>
      <c r="I361" s="284"/>
      <c r="J361" s="1"/>
      <c r="K361" s="1"/>
      <c r="L361" s="1"/>
      <c r="M361" s="1"/>
      <c r="N361" s="114"/>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row>
    <row r="362" spans="1:44" ht="15.75" customHeight="1">
      <c r="A362" s="1"/>
      <c r="B362" s="1"/>
      <c r="C362" s="1"/>
      <c r="D362" s="1"/>
      <c r="E362" s="1"/>
      <c r="F362" s="1"/>
      <c r="G362" s="1"/>
      <c r="H362" s="1"/>
      <c r="I362" s="284"/>
      <c r="J362" s="1"/>
      <c r="K362" s="1"/>
      <c r="L362" s="1"/>
      <c r="M362" s="1"/>
      <c r="N362" s="114"/>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row>
    <row r="363" spans="1:44" ht="15.75" customHeight="1">
      <c r="A363" s="1"/>
      <c r="B363" s="1"/>
      <c r="C363" s="1"/>
      <c r="D363" s="1"/>
      <c r="E363" s="1"/>
      <c r="F363" s="1"/>
      <c r="G363" s="1"/>
      <c r="H363" s="1"/>
      <c r="I363" s="284"/>
      <c r="J363" s="1"/>
      <c r="K363" s="1"/>
      <c r="L363" s="1"/>
      <c r="M363" s="1"/>
      <c r="N363" s="114"/>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row>
    <row r="364" spans="1:44" ht="15.75" customHeight="1">
      <c r="A364" s="1"/>
      <c r="B364" s="1"/>
      <c r="C364" s="1"/>
      <c r="D364" s="1"/>
      <c r="E364" s="1"/>
      <c r="F364" s="1"/>
      <c r="G364" s="1"/>
      <c r="H364" s="1"/>
      <c r="I364" s="284"/>
      <c r="J364" s="1"/>
      <c r="K364" s="1"/>
      <c r="L364" s="1"/>
      <c r="M364" s="1"/>
      <c r="N364" s="114"/>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row>
    <row r="365" spans="1:44" ht="15.75" customHeight="1">
      <c r="A365" s="1"/>
      <c r="B365" s="1"/>
      <c r="C365" s="1"/>
      <c r="D365" s="1"/>
      <c r="E365" s="1"/>
      <c r="F365" s="1"/>
      <c r="G365" s="1"/>
      <c r="H365" s="1"/>
      <c r="I365" s="284"/>
      <c r="J365" s="1"/>
      <c r="K365" s="1"/>
      <c r="L365" s="1"/>
      <c r="M365" s="1"/>
      <c r="N365" s="114"/>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row>
    <row r="366" spans="1:44" ht="15.75" customHeight="1">
      <c r="A366" s="1"/>
      <c r="B366" s="1"/>
      <c r="C366" s="1"/>
      <c r="D366" s="1"/>
      <c r="E366" s="1"/>
      <c r="F366" s="1"/>
      <c r="G366" s="1"/>
      <c r="H366" s="1"/>
      <c r="I366" s="284"/>
      <c r="J366" s="1"/>
      <c r="K366" s="1"/>
      <c r="L366" s="1"/>
      <c r="M366" s="1"/>
      <c r="N366" s="114"/>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row>
    <row r="367" spans="1:44" ht="15.75" customHeight="1">
      <c r="A367" s="1"/>
      <c r="B367" s="1"/>
      <c r="C367" s="1"/>
      <c r="D367" s="1"/>
      <c r="E367" s="1"/>
      <c r="F367" s="1"/>
      <c r="G367" s="1"/>
      <c r="H367" s="1"/>
      <c r="I367" s="284"/>
      <c r="J367" s="1"/>
      <c r="K367" s="1"/>
      <c r="L367" s="1"/>
      <c r="M367" s="1"/>
      <c r="N367" s="114"/>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row>
    <row r="368" spans="1:44" ht="15.75" customHeight="1">
      <c r="A368" s="1"/>
      <c r="B368" s="1"/>
      <c r="C368" s="1"/>
      <c r="D368" s="1"/>
      <c r="E368" s="1"/>
      <c r="F368" s="1"/>
      <c r="G368" s="1"/>
      <c r="H368" s="1"/>
      <c r="I368" s="284"/>
      <c r="J368" s="1"/>
      <c r="K368" s="1"/>
      <c r="L368" s="1"/>
      <c r="M368" s="1"/>
      <c r="N368" s="114"/>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row>
    <row r="369" spans="1:44" ht="15.75" customHeight="1">
      <c r="A369" s="1"/>
      <c r="B369" s="1"/>
      <c r="C369" s="1"/>
      <c r="D369" s="1"/>
      <c r="E369" s="1"/>
      <c r="F369" s="1"/>
      <c r="G369" s="1"/>
      <c r="H369" s="1"/>
      <c r="I369" s="284"/>
      <c r="J369" s="1"/>
      <c r="K369" s="1"/>
      <c r="L369" s="1"/>
      <c r="M369" s="1"/>
      <c r="N369" s="114"/>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row>
    <row r="370" spans="1:44" ht="15.75" customHeight="1">
      <c r="A370" s="1"/>
      <c r="B370" s="1"/>
      <c r="C370" s="1"/>
      <c r="D370" s="1"/>
      <c r="E370" s="1"/>
      <c r="F370" s="1"/>
      <c r="G370" s="1"/>
      <c r="H370" s="1"/>
      <c r="I370" s="284"/>
      <c r="J370" s="1"/>
      <c r="K370" s="1"/>
      <c r="L370" s="1"/>
      <c r="M370" s="1"/>
      <c r="N370" s="114"/>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row>
    <row r="371" spans="1:44" ht="15.75" customHeight="1">
      <c r="A371" s="1"/>
      <c r="B371" s="1"/>
      <c r="C371" s="1"/>
      <c r="D371" s="1"/>
      <c r="E371" s="1"/>
      <c r="F371" s="1"/>
      <c r="G371" s="1"/>
      <c r="H371" s="1"/>
      <c r="I371" s="284"/>
      <c r="J371" s="1"/>
      <c r="K371" s="1"/>
      <c r="L371" s="1"/>
      <c r="M371" s="1"/>
      <c r="N371" s="114"/>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row>
    <row r="372" spans="1:44" ht="15.75" customHeight="1">
      <c r="A372" s="1"/>
      <c r="B372" s="1"/>
      <c r="C372" s="1"/>
      <c r="D372" s="1"/>
      <c r="E372" s="1"/>
      <c r="F372" s="1"/>
      <c r="G372" s="1"/>
      <c r="H372" s="1"/>
      <c r="I372" s="284"/>
      <c r="J372" s="1"/>
      <c r="K372" s="1"/>
      <c r="L372" s="1"/>
      <c r="M372" s="1"/>
      <c r="N372" s="114"/>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row>
    <row r="373" spans="1:44" ht="15.75" customHeight="1">
      <c r="A373" s="1"/>
      <c r="B373" s="1"/>
      <c r="C373" s="1"/>
      <c r="D373" s="1"/>
      <c r="E373" s="1"/>
      <c r="F373" s="1"/>
      <c r="G373" s="1"/>
      <c r="H373" s="1"/>
      <c r="I373" s="284"/>
      <c r="J373" s="1"/>
      <c r="K373" s="1"/>
      <c r="L373" s="1"/>
      <c r="M373" s="1"/>
      <c r="N373" s="114"/>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row>
    <row r="374" spans="1:44" ht="15.75" customHeight="1">
      <c r="A374" s="1"/>
      <c r="B374" s="1"/>
      <c r="C374" s="1"/>
      <c r="D374" s="1"/>
      <c r="E374" s="1"/>
      <c r="F374" s="1"/>
      <c r="G374" s="1"/>
      <c r="H374" s="1"/>
      <c r="I374" s="284"/>
      <c r="J374" s="1"/>
      <c r="K374" s="1"/>
      <c r="L374" s="1"/>
      <c r="M374" s="1"/>
      <c r="N374" s="114"/>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row>
    <row r="375" spans="1:44" ht="15.75" customHeight="1">
      <c r="A375" s="1"/>
      <c r="B375" s="1"/>
      <c r="C375" s="1"/>
      <c r="D375" s="1"/>
      <c r="E375" s="1"/>
      <c r="F375" s="1"/>
      <c r="G375" s="1"/>
      <c r="H375" s="1"/>
      <c r="I375" s="284"/>
      <c r="J375" s="1"/>
      <c r="K375" s="1"/>
      <c r="L375" s="1"/>
      <c r="M375" s="1"/>
      <c r="N375" s="114"/>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row>
    <row r="376" spans="1:44" ht="15.75" customHeight="1">
      <c r="A376" s="1"/>
      <c r="B376" s="1"/>
      <c r="C376" s="1"/>
      <c r="D376" s="1"/>
      <c r="E376" s="1"/>
      <c r="F376" s="1"/>
      <c r="G376" s="1"/>
      <c r="H376" s="1"/>
      <c r="I376" s="284"/>
      <c r="J376" s="1"/>
      <c r="K376" s="1"/>
      <c r="L376" s="1"/>
      <c r="M376" s="1"/>
      <c r="N376" s="114"/>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row>
    <row r="377" spans="1:44" ht="15.75" customHeight="1">
      <c r="A377" s="1"/>
      <c r="B377" s="1"/>
      <c r="C377" s="1"/>
      <c r="D377" s="1"/>
      <c r="E377" s="1"/>
      <c r="F377" s="1"/>
      <c r="G377" s="1"/>
      <c r="H377" s="1"/>
      <c r="I377" s="284"/>
      <c r="J377" s="1"/>
      <c r="K377" s="1"/>
      <c r="L377" s="1"/>
      <c r="M377" s="1"/>
      <c r="N377" s="114"/>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row>
    <row r="378" spans="1:44" ht="15.75" customHeight="1">
      <c r="A378" s="1"/>
      <c r="B378" s="1"/>
      <c r="C378" s="1"/>
      <c r="D378" s="1"/>
      <c r="E378" s="1"/>
      <c r="F378" s="1"/>
      <c r="G378" s="1"/>
      <c r="H378" s="1"/>
      <c r="I378" s="284"/>
      <c r="J378" s="1"/>
      <c r="K378" s="1"/>
      <c r="L378" s="1"/>
      <c r="M378" s="1"/>
      <c r="N378" s="114"/>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row>
    <row r="379" spans="1:44" ht="15.75" customHeight="1">
      <c r="A379" s="1"/>
      <c r="B379" s="1"/>
      <c r="C379" s="1"/>
      <c r="D379" s="1"/>
      <c r="E379" s="1"/>
      <c r="F379" s="1"/>
      <c r="G379" s="1"/>
      <c r="H379" s="1"/>
      <c r="I379" s="284"/>
      <c r="J379" s="1"/>
      <c r="K379" s="1"/>
      <c r="L379" s="1"/>
      <c r="M379" s="1"/>
      <c r="N379" s="114"/>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row>
    <row r="380" spans="1:44" ht="15.75" customHeight="1">
      <c r="A380" s="1"/>
      <c r="B380" s="1"/>
      <c r="C380" s="1"/>
      <c r="D380" s="1"/>
      <c r="E380" s="1"/>
      <c r="F380" s="1"/>
      <c r="G380" s="1"/>
      <c r="H380" s="1"/>
      <c r="I380" s="284"/>
      <c r="J380" s="1"/>
      <c r="K380" s="1"/>
      <c r="L380" s="1"/>
      <c r="M380" s="1"/>
      <c r="N380" s="114"/>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row>
    <row r="381" spans="1:44" ht="15.75" customHeight="1">
      <c r="A381" s="1"/>
      <c r="B381" s="1"/>
      <c r="C381" s="1"/>
      <c r="D381" s="1"/>
      <c r="E381" s="1"/>
      <c r="F381" s="1"/>
      <c r="G381" s="1"/>
      <c r="H381" s="1"/>
      <c r="I381" s="284"/>
      <c r="J381" s="1"/>
      <c r="K381" s="1"/>
      <c r="L381" s="1"/>
      <c r="M381" s="1"/>
      <c r="N381" s="114"/>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row>
    <row r="382" spans="1:44" ht="15.75" customHeight="1">
      <c r="A382" s="1"/>
      <c r="B382" s="1"/>
      <c r="C382" s="1"/>
      <c r="D382" s="1"/>
      <c r="E382" s="1"/>
      <c r="F382" s="1"/>
      <c r="G382" s="1"/>
      <c r="H382" s="1"/>
      <c r="I382" s="284"/>
      <c r="J382" s="1"/>
      <c r="K382" s="1"/>
      <c r="L382" s="1"/>
      <c r="M382" s="1"/>
      <c r="N382" s="114"/>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row>
    <row r="383" spans="1:44" ht="15.75" customHeight="1">
      <c r="A383" s="1"/>
      <c r="B383" s="1"/>
      <c r="C383" s="1"/>
      <c r="D383" s="1"/>
      <c r="E383" s="1"/>
      <c r="F383" s="1"/>
      <c r="G383" s="1"/>
      <c r="H383" s="1"/>
      <c r="I383" s="284"/>
      <c r="J383" s="1"/>
      <c r="K383" s="1"/>
      <c r="L383" s="1"/>
      <c r="M383" s="1"/>
      <c r="N383" s="114"/>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row>
    <row r="384" spans="1:44" ht="15.75" customHeight="1">
      <c r="A384" s="1"/>
      <c r="B384" s="1"/>
      <c r="C384" s="1"/>
      <c r="D384" s="1"/>
      <c r="E384" s="1"/>
      <c r="F384" s="1"/>
      <c r="G384" s="1"/>
      <c r="H384" s="1"/>
      <c r="I384" s="284"/>
      <c r="J384" s="1"/>
      <c r="K384" s="1"/>
      <c r="L384" s="1"/>
      <c r="M384" s="1"/>
      <c r="N384" s="114"/>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row>
    <row r="385" spans="1:44" ht="15.75" customHeight="1">
      <c r="A385" s="1"/>
      <c r="B385" s="1"/>
      <c r="C385" s="1"/>
      <c r="D385" s="1"/>
      <c r="E385" s="1"/>
      <c r="F385" s="1"/>
      <c r="G385" s="1"/>
      <c r="H385" s="1"/>
      <c r="I385" s="284"/>
      <c r="J385" s="1"/>
      <c r="K385" s="1"/>
      <c r="L385" s="1"/>
      <c r="M385" s="1"/>
      <c r="N385" s="114"/>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row>
    <row r="386" spans="1:44" ht="15.75" customHeight="1">
      <c r="A386" s="1"/>
      <c r="B386" s="1"/>
      <c r="C386" s="1"/>
      <c r="D386" s="1"/>
      <c r="E386" s="1"/>
      <c r="F386" s="1"/>
      <c r="G386" s="1"/>
      <c r="H386" s="1"/>
      <c r="I386" s="284"/>
      <c r="J386" s="1"/>
      <c r="K386" s="1"/>
      <c r="L386" s="1"/>
      <c r="M386" s="1"/>
      <c r="N386" s="114"/>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row>
    <row r="387" spans="1:44" ht="15.75" customHeight="1">
      <c r="A387" s="1"/>
      <c r="B387" s="1"/>
      <c r="C387" s="1"/>
      <c r="D387" s="1"/>
      <c r="E387" s="1"/>
      <c r="F387" s="1"/>
      <c r="G387" s="1"/>
      <c r="H387" s="1"/>
      <c r="I387" s="284"/>
      <c r="J387" s="1"/>
      <c r="K387" s="1"/>
      <c r="L387" s="1"/>
      <c r="M387" s="1"/>
      <c r="N387" s="114"/>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row>
    <row r="388" spans="1:44" ht="15.75" customHeight="1">
      <c r="A388" s="1"/>
      <c r="B388" s="1"/>
      <c r="C388" s="1"/>
      <c r="D388" s="1"/>
      <c r="E388" s="1"/>
      <c r="F388" s="1"/>
      <c r="G388" s="1"/>
      <c r="H388" s="1"/>
      <c r="I388" s="284"/>
      <c r="J388" s="1"/>
      <c r="K388" s="1"/>
      <c r="L388" s="1"/>
      <c r="M388" s="1"/>
      <c r="N388" s="114"/>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row>
    <row r="389" spans="1:44" ht="15.75" customHeight="1">
      <c r="A389" s="1"/>
      <c r="B389" s="1"/>
      <c r="C389" s="1"/>
      <c r="D389" s="1"/>
      <c r="E389" s="1"/>
      <c r="F389" s="1"/>
      <c r="G389" s="1"/>
      <c r="H389" s="1"/>
      <c r="I389" s="284"/>
      <c r="J389" s="1"/>
      <c r="K389" s="1"/>
      <c r="L389" s="1"/>
      <c r="M389" s="1"/>
      <c r="N389" s="114"/>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row>
    <row r="390" spans="1:44" ht="15.75" customHeight="1">
      <c r="A390" s="1"/>
      <c r="B390" s="1"/>
      <c r="C390" s="1"/>
      <c r="D390" s="1"/>
      <c r="E390" s="1"/>
      <c r="F390" s="1"/>
      <c r="G390" s="1"/>
      <c r="H390" s="1"/>
      <c r="I390" s="284"/>
      <c r="J390" s="1"/>
      <c r="K390" s="1"/>
      <c r="L390" s="1"/>
      <c r="M390" s="1"/>
      <c r="N390" s="114"/>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row>
    <row r="391" spans="1:44" ht="15.75" customHeight="1">
      <c r="A391" s="1"/>
      <c r="B391" s="1"/>
      <c r="C391" s="1"/>
      <c r="D391" s="1"/>
      <c r="E391" s="1"/>
      <c r="F391" s="1"/>
      <c r="G391" s="1"/>
      <c r="H391" s="1"/>
      <c r="I391" s="284"/>
      <c r="J391" s="1"/>
      <c r="K391" s="1"/>
      <c r="L391" s="1"/>
      <c r="M391" s="1"/>
      <c r="N391" s="114"/>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row>
    <row r="392" spans="1:44" ht="15.75" customHeight="1">
      <c r="A392" s="1"/>
      <c r="B392" s="1"/>
      <c r="C392" s="1"/>
      <c r="D392" s="1"/>
      <c r="E392" s="1"/>
      <c r="F392" s="1"/>
      <c r="G392" s="1"/>
      <c r="H392" s="1"/>
      <c r="I392" s="284"/>
      <c r="J392" s="1"/>
      <c r="K392" s="1"/>
      <c r="L392" s="1"/>
      <c r="M392" s="1"/>
      <c r="N392" s="114"/>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row>
    <row r="393" spans="1:44" ht="15.75" customHeight="1">
      <c r="A393" s="1"/>
      <c r="B393" s="1"/>
      <c r="C393" s="1"/>
      <c r="D393" s="1"/>
      <c r="E393" s="1"/>
      <c r="F393" s="1"/>
      <c r="G393" s="1"/>
      <c r="H393" s="1"/>
      <c r="I393" s="284"/>
      <c r="J393" s="1"/>
      <c r="K393" s="1"/>
      <c r="L393" s="1"/>
      <c r="M393" s="1"/>
      <c r="N393" s="114"/>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row>
    <row r="394" spans="1:44" ht="15.75" customHeight="1">
      <c r="A394" s="1"/>
      <c r="B394" s="1"/>
      <c r="C394" s="1"/>
      <c r="D394" s="1"/>
      <c r="E394" s="1"/>
      <c r="F394" s="1"/>
      <c r="G394" s="1"/>
      <c r="H394" s="1"/>
      <c r="I394" s="284"/>
      <c r="J394" s="1"/>
      <c r="K394" s="1"/>
      <c r="L394" s="1"/>
      <c r="M394" s="1"/>
      <c r="N394" s="114"/>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row>
    <row r="395" spans="1:44" ht="15.75" customHeight="1">
      <c r="A395" s="1"/>
      <c r="B395" s="1"/>
      <c r="C395" s="1"/>
      <c r="D395" s="1"/>
      <c r="E395" s="1"/>
      <c r="F395" s="1"/>
      <c r="G395" s="1"/>
      <c r="H395" s="1"/>
      <c r="I395" s="284"/>
      <c r="J395" s="1"/>
      <c r="K395" s="1"/>
      <c r="L395" s="1"/>
      <c r="M395" s="1"/>
      <c r="N395" s="114"/>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row>
    <row r="396" spans="1:44" ht="15.75" customHeight="1">
      <c r="A396" s="1"/>
      <c r="B396" s="1"/>
      <c r="C396" s="1"/>
      <c r="D396" s="1"/>
      <c r="E396" s="1"/>
      <c r="F396" s="1"/>
      <c r="G396" s="1"/>
      <c r="H396" s="1"/>
      <c r="I396" s="284"/>
      <c r="J396" s="1"/>
      <c r="K396" s="1"/>
      <c r="L396" s="1"/>
      <c r="M396" s="1"/>
      <c r="N396" s="114"/>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row>
    <row r="397" spans="1:44" ht="15.75" customHeight="1">
      <c r="A397" s="1"/>
      <c r="B397" s="1"/>
      <c r="C397" s="1"/>
      <c r="D397" s="1"/>
      <c r="E397" s="1"/>
      <c r="F397" s="1"/>
      <c r="G397" s="1"/>
      <c r="H397" s="1"/>
      <c r="I397" s="284"/>
      <c r="J397" s="1"/>
      <c r="K397" s="1"/>
      <c r="L397" s="1"/>
      <c r="M397" s="1"/>
      <c r="N397" s="114"/>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row>
    <row r="398" spans="1:44" ht="15.75" customHeight="1">
      <c r="A398" s="1"/>
      <c r="B398" s="1"/>
      <c r="C398" s="1"/>
      <c r="D398" s="1"/>
      <c r="E398" s="1"/>
      <c r="F398" s="1"/>
      <c r="G398" s="1"/>
      <c r="H398" s="1"/>
      <c r="I398" s="284"/>
      <c r="J398" s="1"/>
      <c r="K398" s="1"/>
      <c r="L398" s="1"/>
      <c r="M398" s="1"/>
      <c r="N398" s="114"/>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row>
    <row r="399" spans="1:44" ht="15.75" customHeight="1">
      <c r="A399" s="1"/>
      <c r="B399" s="1"/>
      <c r="C399" s="1"/>
      <c r="D399" s="1"/>
      <c r="E399" s="1"/>
      <c r="F399" s="1"/>
      <c r="G399" s="1"/>
      <c r="H399" s="1"/>
      <c r="I399" s="284"/>
      <c r="J399" s="1"/>
      <c r="K399" s="1"/>
      <c r="L399" s="1"/>
      <c r="M399" s="1"/>
      <c r="N399" s="114"/>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row>
    <row r="400" spans="1:44" ht="15.75" customHeight="1">
      <c r="A400" s="1"/>
      <c r="B400" s="1"/>
      <c r="C400" s="1"/>
      <c r="D400" s="1"/>
      <c r="E400" s="1"/>
      <c r="F400" s="1"/>
      <c r="G400" s="1"/>
      <c r="H400" s="1"/>
      <c r="I400" s="284"/>
      <c r="J400" s="1"/>
      <c r="K400" s="1"/>
      <c r="L400" s="1"/>
      <c r="M400" s="1"/>
      <c r="N400" s="114"/>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row>
    <row r="401" spans="1:44" ht="15.75" customHeight="1">
      <c r="A401" s="1"/>
      <c r="B401" s="1"/>
      <c r="C401" s="1"/>
      <c r="D401" s="1"/>
      <c r="E401" s="1"/>
      <c r="F401" s="1"/>
      <c r="G401" s="1"/>
      <c r="H401" s="1"/>
      <c r="I401" s="284"/>
      <c r="J401" s="1"/>
      <c r="K401" s="1"/>
      <c r="L401" s="1"/>
      <c r="M401" s="1"/>
      <c r="N401" s="114"/>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row>
    <row r="402" spans="1:44" ht="15.75" customHeight="1">
      <c r="A402" s="1"/>
      <c r="B402" s="1"/>
      <c r="C402" s="1"/>
      <c r="D402" s="1"/>
      <c r="E402" s="1"/>
      <c r="F402" s="1"/>
      <c r="G402" s="1"/>
      <c r="H402" s="1"/>
      <c r="I402" s="284"/>
      <c r="J402" s="1"/>
      <c r="K402" s="1"/>
      <c r="L402" s="1"/>
      <c r="M402" s="1"/>
      <c r="N402" s="114"/>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row>
    <row r="403" spans="1:44" ht="15.75" customHeight="1">
      <c r="A403" s="1"/>
      <c r="B403" s="1"/>
      <c r="C403" s="1"/>
      <c r="D403" s="1"/>
      <c r="E403" s="1"/>
      <c r="F403" s="1"/>
      <c r="G403" s="1"/>
      <c r="H403" s="1"/>
      <c r="I403" s="284"/>
      <c r="J403" s="1"/>
      <c r="K403" s="1"/>
      <c r="L403" s="1"/>
      <c r="M403" s="1"/>
      <c r="N403" s="114"/>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row>
    <row r="404" spans="1:44" ht="15.75" customHeight="1">
      <c r="A404" s="1"/>
      <c r="B404" s="1"/>
      <c r="C404" s="1"/>
      <c r="D404" s="1"/>
      <c r="E404" s="1"/>
      <c r="F404" s="1"/>
      <c r="G404" s="1"/>
      <c r="H404" s="1"/>
      <c r="I404" s="284"/>
      <c r="J404" s="1"/>
      <c r="K404" s="1"/>
      <c r="L404" s="1"/>
      <c r="M404" s="1"/>
      <c r="N404" s="114"/>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row>
    <row r="405" spans="1:44" ht="15.75" customHeight="1">
      <c r="A405" s="1"/>
      <c r="B405" s="1"/>
      <c r="C405" s="1"/>
      <c r="D405" s="1"/>
      <c r="E405" s="1"/>
      <c r="F405" s="1"/>
      <c r="G405" s="1"/>
      <c r="H405" s="1"/>
      <c r="I405" s="284"/>
      <c r="J405" s="1"/>
      <c r="K405" s="1"/>
      <c r="L405" s="1"/>
      <c r="M405" s="1"/>
      <c r="N405" s="114"/>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row>
    <row r="406" spans="1:44" ht="15.75" customHeight="1">
      <c r="A406" s="1"/>
      <c r="B406" s="1"/>
      <c r="C406" s="1"/>
      <c r="D406" s="1"/>
      <c r="E406" s="1"/>
      <c r="F406" s="1"/>
      <c r="G406" s="1"/>
      <c r="H406" s="1"/>
      <c r="I406" s="284"/>
      <c r="J406" s="1"/>
      <c r="K406" s="1"/>
      <c r="L406" s="1"/>
      <c r="M406" s="1"/>
      <c r="N406" s="114"/>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row>
    <row r="407" spans="1:44" ht="15.75" customHeight="1">
      <c r="A407" s="1"/>
      <c r="B407" s="1"/>
      <c r="C407" s="1"/>
      <c r="D407" s="1"/>
      <c r="E407" s="1"/>
      <c r="F407" s="1"/>
      <c r="G407" s="1"/>
      <c r="H407" s="1"/>
      <c r="I407" s="284"/>
      <c r="J407" s="1"/>
      <c r="K407" s="1"/>
      <c r="L407" s="1"/>
      <c r="M407" s="1"/>
      <c r="N407" s="114"/>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row>
    <row r="408" spans="1:44" ht="15.75" customHeight="1">
      <c r="A408" s="1"/>
      <c r="B408" s="1"/>
      <c r="C408" s="1"/>
      <c r="D408" s="1"/>
      <c r="E408" s="1"/>
      <c r="F408" s="1"/>
      <c r="G408" s="1"/>
      <c r="H408" s="1"/>
      <c r="I408" s="284"/>
      <c r="J408" s="1"/>
      <c r="K408" s="1"/>
      <c r="L408" s="1"/>
      <c r="M408" s="1"/>
      <c r="N408" s="114"/>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row>
    <row r="409" spans="1:44" ht="15.75" customHeight="1">
      <c r="A409" s="1"/>
      <c r="B409" s="1"/>
      <c r="C409" s="1"/>
      <c r="D409" s="1"/>
      <c r="E409" s="1"/>
      <c r="F409" s="1"/>
      <c r="G409" s="1"/>
      <c r="H409" s="1"/>
      <c r="I409" s="284"/>
      <c r="J409" s="1"/>
      <c r="K409" s="1"/>
      <c r="L409" s="1"/>
      <c r="M409" s="1"/>
      <c r="N409" s="114"/>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row>
    <row r="410" spans="1:44" ht="15.75" customHeight="1">
      <c r="A410" s="1"/>
      <c r="B410" s="1"/>
      <c r="C410" s="1"/>
      <c r="D410" s="1"/>
      <c r="E410" s="1"/>
      <c r="F410" s="1"/>
      <c r="G410" s="1"/>
      <c r="H410" s="1"/>
      <c r="I410" s="284"/>
      <c r="J410" s="1"/>
      <c r="K410" s="1"/>
      <c r="L410" s="1"/>
      <c r="M410" s="1"/>
      <c r="N410" s="114"/>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row>
    <row r="411" spans="1:44" ht="15.75" customHeight="1">
      <c r="A411" s="1"/>
      <c r="B411" s="1"/>
      <c r="C411" s="1"/>
      <c r="D411" s="1"/>
      <c r="E411" s="1"/>
      <c r="F411" s="1"/>
      <c r="G411" s="1"/>
      <c r="H411" s="1"/>
      <c r="I411" s="284"/>
      <c r="J411" s="1"/>
      <c r="K411" s="1"/>
      <c r="L411" s="1"/>
      <c r="M411" s="1"/>
      <c r="N411" s="114"/>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row>
    <row r="412" spans="1:44" ht="15.75" customHeight="1">
      <c r="A412" s="1"/>
      <c r="B412" s="1"/>
      <c r="C412" s="1"/>
      <c r="D412" s="1"/>
      <c r="E412" s="1"/>
      <c r="F412" s="1"/>
      <c r="G412" s="1"/>
      <c r="H412" s="1"/>
      <c r="I412" s="284"/>
      <c r="J412" s="1"/>
      <c r="K412" s="1"/>
      <c r="L412" s="1"/>
      <c r="M412" s="1"/>
      <c r="N412" s="114"/>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row>
    <row r="413" spans="1:44" ht="15.75" customHeight="1">
      <c r="A413" s="1"/>
      <c r="B413" s="1"/>
      <c r="C413" s="1"/>
      <c r="D413" s="1"/>
      <c r="E413" s="1"/>
      <c r="F413" s="1"/>
      <c r="G413" s="1"/>
      <c r="H413" s="1"/>
      <c r="I413" s="284"/>
      <c r="J413" s="1"/>
      <c r="K413" s="1"/>
      <c r="L413" s="1"/>
      <c r="M413" s="1"/>
      <c r="N413" s="114"/>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row>
    <row r="414" spans="1:44" ht="15.75" customHeight="1">
      <c r="A414" s="1"/>
      <c r="B414" s="1"/>
      <c r="C414" s="1"/>
      <c r="D414" s="1"/>
      <c r="E414" s="1"/>
      <c r="F414" s="1"/>
      <c r="G414" s="1"/>
      <c r="H414" s="1"/>
      <c r="I414" s="284"/>
      <c r="J414" s="1"/>
      <c r="K414" s="1"/>
      <c r="L414" s="1"/>
      <c r="M414" s="1"/>
      <c r="N414" s="114"/>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row>
    <row r="415" spans="1:44" ht="15.75" customHeight="1">
      <c r="A415" s="1"/>
      <c r="B415" s="1"/>
      <c r="C415" s="1"/>
      <c r="D415" s="1"/>
      <c r="E415" s="1"/>
      <c r="F415" s="1"/>
      <c r="G415" s="1"/>
      <c r="H415" s="1"/>
      <c r="I415" s="284"/>
      <c r="J415" s="1"/>
      <c r="K415" s="1"/>
      <c r="L415" s="1"/>
      <c r="M415" s="1"/>
      <c r="N415" s="114"/>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row>
    <row r="416" spans="1:44" ht="15.75" customHeight="1">
      <c r="A416" s="1"/>
      <c r="B416" s="1"/>
      <c r="C416" s="1"/>
      <c r="D416" s="1"/>
      <c r="E416" s="1"/>
      <c r="F416" s="1"/>
      <c r="G416" s="1"/>
      <c r="H416" s="1"/>
      <c r="I416" s="284"/>
      <c r="J416" s="1"/>
      <c r="K416" s="1"/>
      <c r="L416" s="1"/>
      <c r="M416" s="1"/>
      <c r="N416" s="114"/>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row>
    <row r="417" spans="1:44" ht="15.75" customHeight="1">
      <c r="A417" s="1"/>
      <c r="B417" s="1"/>
      <c r="C417" s="1"/>
      <c r="D417" s="1"/>
      <c r="E417" s="1"/>
      <c r="F417" s="1"/>
      <c r="G417" s="1"/>
      <c r="H417" s="1"/>
      <c r="I417" s="284"/>
      <c r="J417" s="1"/>
      <c r="K417" s="1"/>
      <c r="L417" s="1"/>
      <c r="M417" s="1"/>
      <c r="N417" s="114"/>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row>
    <row r="418" spans="1:44" ht="15.75" customHeight="1">
      <c r="A418" s="1"/>
      <c r="B418" s="1"/>
      <c r="C418" s="1"/>
      <c r="D418" s="1"/>
      <c r="E418" s="1"/>
      <c r="F418" s="1"/>
      <c r="G418" s="1"/>
      <c r="H418" s="1"/>
      <c r="I418" s="284"/>
      <c r="J418" s="1"/>
      <c r="K418" s="1"/>
      <c r="L418" s="1"/>
      <c r="M418" s="1"/>
      <c r="N418" s="114"/>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row>
    <row r="419" spans="1:44" ht="15.75" customHeight="1">
      <c r="A419" s="1"/>
      <c r="B419" s="1"/>
      <c r="C419" s="1"/>
      <c r="D419" s="1"/>
      <c r="E419" s="1"/>
      <c r="F419" s="1"/>
      <c r="G419" s="1"/>
      <c r="H419" s="1"/>
      <c r="I419" s="284"/>
      <c r="J419" s="1"/>
      <c r="K419" s="1"/>
      <c r="L419" s="1"/>
      <c r="M419" s="1"/>
      <c r="N419" s="114"/>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row>
    <row r="420" spans="1:44" ht="15.75" customHeight="1">
      <c r="A420" s="1"/>
      <c r="B420" s="1"/>
      <c r="C420" s="1"/>
      <c r="D420" s="1"/>
      <c r="E420" s="1"/>
      <c r="F420" s="1"/>
      <c r="G420" s="1"/>
      <c r="H420" s="1"/>
      <c r="I420" s="284"/>
      <c r="J420" s="1"/>
      <c r="K420" s="1"/>
      <c r="L420" s="1"/>
      <c r="M420" s="1"/>
      <c r="N420" s="114"/>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row>
    <row r="421" spans="1:44" ht="15.75" customHeight="1">
      <c r="A421" s="1"/>
      <c r="B421" s="1"/>
      <c r="C421" s="1"/>
      <c r="D421" s="1"/>
      <c r="E421" s="1"/>
      <c r="F421" s="1"/>
      <c r="G421" s="1"/>
      <c r="H421" s="1"/>
      <c r="I421" s="284"/>
      <c r="J421" s="1"/>
      <c r="K421" s="1"/>
      <c r="L421" s="1"/>
      <c r="M421" s="1"/>
      <c r="N421" s="114"/>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row>
    <row r="422" spans="1:44" ht="15.75" customHeight="1">
      <c r="A422" s="1"/>
      <c r="B422" s="1"/>
      <c r="C422" s="1"/>
      <c r="D422" s="1"/>
      <c r="E422" s="1"/>
      <c r="F422" s="1"/>
      <c r="G422" s="1"/>
      <c r="H422" s="1"/>
      <c r="I422" s="284"/>
      <c r="J422" s="1"/>
      <c r="K422" s="1"/>
      <c r="L422" s="1"/>
      <c r="M422" s="1"/>
      <c r="N422" s="114"/>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row>
    <row r="423" spans="1:44" ht="15.75" customHeight="1">
      <c r="A423" s="1"/>
      <c r="B423" s="1"/>
      <c r="C423" s="1"/>
      <c r="D423" s="1"/>
      <c r="E423" s="1"/>
      <c r="F423" s="1"/>
      <c r="G423" s="1"/>
      <c r="H423" s="1"/>
      <c r="I423" s="284"/>
      <c r="J423" s="1"/>
      <c r="K423" s="1"/>
      <c r="L423" s="1"/>
      <c r="M423" s="1"/>
      <c r="N423" s="114"/>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row>
    <row r="424" spans="1:44" ht="15.75" customHeight="1">
      <c r="A424" s="1"/>
      <c r="B424" s="1"/>
      <c r="C424" s="1"/>
      <c r="D424" s="1"/>
      <c r="E424" s="1"/>
      <c r="F424" s="1"/>
      <c r="G424" s="1"/>
      <c r="H424" s="1"/>
      <c r="I424" s="284"/>
      <c r="J424" s="1"/>
      <c r="K424" s="1"/>
      <c r="L424" s="1"/>
      <c r="M424" s="1"/>
      <c r="N424" s="114"/>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row>
    <row r="425" spans="1:44" ht="15.75" customHeight="1">
      <c r="A425" s="1"/>
      <c r="B425" s="1"/>
      <c r="C425" s="1"/>
      <c r="D425" s="1"/>
      <c r="E425" s="1"/>
      <c r="F425" s="1"/>
      <c r="G425" s="1"/>
      <c r="H425" s="1"/>
      <c r="I425" s="284"/>
      <c r="J425" s="1"/>
      <c r="K425" s="1"/>
      <c r="L425" s="1"/>
      <c r="M425" s="1"/>
      <c r="N425" s="114"/>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row>
    <row r="426" spans="1:44" ht="15.75" customHeight="1">
      <c r="A426" s="1"/>
      <c r="B426" s="1"/>
      <c r="C426" s="1"/>
      <c r="D426" s="1"/>
      <c r="E426" s="1"/>
      <c r="F426" s="1"/>
      <c r="G426" s="1"/>
      <c r="H426" s="1"/>
      <c r="I426" s="284"/>
      <c r="J426" s="1"/>
      <c r="K426" s="1"/>
      <c r="L426" s="1"/>
      <c r="M426" s="1"/>
      <c r="N426" s="114"/>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row>
    <row r="427" spans="1:44" ht="15.75" customHeight="1">
      <c r="A427" s="1"/>
      <c r="B427" s="1"/>
      <c r="C427" s="1"/>
      <c r="D427" s="1"/>
      <c r="E427" s="1"/>
      <c r="F427" s="1"/>
      <c r="G427" s="1"/>
      <c r="H427" s="1"/>
      <c r="I427" s="284"/>
      <c r="J427" s="1"/>
      <c r="K427" s="1"/>
      <c r="L427" s="1"/>
      <c r="M427" s="1"/>
      <c r="N427" s="114"/>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row>
    <row r="428" spans="1:44" ht="15.75" customHeight="1">
      <c r="A428" s="1"/>
      <c r="B428" s="1"/>
      <c r="C428" s="1"/>
      <c r="D428" s="1"/>
      <c r="E428" s="1"/>
      <c r="F428" s="1"/>
      <c r="G428" s="1"/>
      <c r="H428" s="1"/>
      <c r="I428" s="284"/>
      <c r="J428" s="1"/>
      <c r="K428" s="1"/>
      <c r="L428" s="1"/>
      <c r="M428" s="1"/>
      <c r="N428" s="114"/>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row>
    <row r="429" spans="1:44" ht="15.75" customHeight="1">
      <c r="A429" s="1"/>
      <c r="B429" s="1"/>
      <c r="C429" s="1"/>
      <c r="D429" s="1"/>
      <c r="E429" s="1"/>
      <c r="F429" s="1"/>
      <c r="G429" s="1"/>
      <c r="H429" s="1"/>
      <c r="I429" s="284"/>
      <c r="J429" s="1"/>
      <c r="K429" s="1"/>
      <c r="L429" s="1"/>
      <c r="M429" s="1"/>
      <c r="N429" s="114"/>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row>
    <row r="430" spans="1:44" ht="15.75" customHeight="1">
      <c r="A430" s="1"/>
      <c r="B430" s="1"/>
      <c r="C430" s="1"/>
      <c r="D430" s="1"/>
      <c r="E430" s="1"/>
      <c r="F430" s="1"/>
      <c r="G430" s="1"/>
      <c r="H430" s="1"/>
      <c r="I430" s="284"/>
      <c r="J430" s="1"/>
      <c r="K430" s="1"/>
      <c r="L430" s="1"/>
      <c r="M430" s="1"/>
      <c r="N430" s="114"/>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row>
    <row r="431" spans="1:44" ht="15.75" customHeight="1">
      <c r="A431" s="1"/>
      <c r="B431" s="1"/>
      <c r="C431" s="1"/>
      <c r="D431" s="1"/>
      <c r="E431" s="1"/>
      <c r="F431" s="1"/>
      <c r="G431" s="1"/>
      <c r="H431" s="1"/>
      <c r="I431" s="284"/>
      <c r="J431" s="1"/>
      <c r="K431" s="1"/>
      <c r="L431" s="1"/>
      <c r="M431" s="1"/>
      <c r="N431" s="114"/>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row>
    <row r="432" spans="1:44" ht="15.75" customHeight="1">
      <c r="A432" s="1"/>
      <c r="B432" s="1"/>
      <c r="C432" s="1"/>
      <c r="D432" s="1"/>
      <c r="E432" s="1"/>
      <c r="F432" s="1"/>
      <c r="G432" s="1"/>
      <c r="H432" s="1"/>
      <c r="I432" s="284"/>
      <c r="J432" s="1"/>
      <c r="K432" s="1"/>
      <c r="L432" s="1"/>
      <c r="M432" s="1"/>
      <c r="N432" s="114"/>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row>
    <row r="433" spans="1:44" ht="15.75" customHeight="1">
      <c r="A433" s="1"/>
      <c r="B433" s="1"/>
      <c r="C433" s="1"/>
      <c r="D433" s="1"/>
      <c r="E433" s="1"/>
      <c r="F433" s="1"/>
      <c r="G433" s="1"/>
      <c r="H433" s="1"/>
      <c r="I433" s="284"/>
      <c r="J433" s="1"/>
      <c r="K433" s="1"/>
      <c r="L433" s="1"/>
      <c r="M433" s="1"/>
      <c r="N433" s="114"/>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row>
    <row r="434" spans="1:44" ht="15.75" customHeight="1">
      <c r="A434" s="1"/>
      <c r="B434" s="1"/>
      <c r="C434" s="1"/>
      <c r="D434" s="1"/>
      <c r="E434" s="1"/>
      <c r="F434" s="1"/>
      <c r="G434" s="1"/>
      <c r="H434" s="1"/>
      <c r="I434" s="284"/>
      <c r="J434" s="1"/>
      <c r="K434" s="1"/>
      <c r="L434" s="1"/>
      <c r="M434" s="1"/>
      <c r="N434" s="114"/>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row>
    <row r="435" spans="1:44" ht="15.75" customHeight="1">
      <c r="A435" s="1"/>
      <c r="B435" s="1"/>
      <c r="C435" s="1"/>
      <c r="D435" s="1"/>
      <c r="E435" s="1"/>
      <c r="F435" s="1"/>
      <c r="G435" s="1"/>
      <c r="H435" s="1"/>
      <c r="I435" s="284"/>
      <c r="J435" s="1"/>
      <c r="K435" s="1"/>
      <c r="L435" s="1"/>
      <c r="M435" s="1"/>
      <c r="N435" s="114"/>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row>
    <row r="436" spans="1:44" ht="15.75" customHeight="1">
      <c r="A436" s="1"/>
      <c r="B436" s="1"/>
      <c r="C436" s="1"/>
      <c r="D436" s="1"/>
      <c r="E436" s="1"/>
      <c r="F436" s="1"/>
      <c r="G436" s="1"/>
      <c r="H436" s="1"/>
      <c r="I436" s="284"/>
      <c r="J436" s="1"/>
      <c r="K436" s="1"/>
      <c r="L436" s="1"/>
      <c r="M436" s="1"/>
      <c r="N436" s="114"/>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row>
    <row r="437" spans="1:44" ht="15.75" customHeight="1">
      <c r="A437" s="1"/>
      <c r="B437" s="1"/>
      <c r="C437" s="1"/>
      <c r="D437" s="1"/>
      <c r="E437" s="1"/>
      <c r="F437" s="1"/>
      <c r="G437" s="1"/>
      <c r="H437" s="1"/>
      <c r="I437" s="284"/>
      <c r="J437" s="1"/>
      <c r="K437" s="1"/>
      <c r="L437" s="1"/>
      <c r="M437" s="1"/>
      <c r="N437" s="114"/>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row>
    <row r="438" spans="1:44" ht="15.75" customHeight="1">
      <c r="A438" s="1"/>
      <c r="B438" s="1"/>
      <c r="C438" s="1"/>
      <c r="D438" s="1"/>
      <c r="E438" s="1"/>
      <c r="F438" s="1"/>
      <c r="G438" s="1"/>
      <c r="H438" s="1"/>
      <c r="I438" s="284"/>
      <c r="J438" s="1"/>
      <c r="K438" s="1"/>
      <c r="L438" s="1"/>
      <c r="M438" s="1"/>
      <c r="N438" s="114"/>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row>
    <row r="439" spans="1:44" ht="15.75" customHeight="1">
      <c r="A439" s="1"/>
      <c r="B439" s="1"/>
      <c r="C439" s="1"/>
      <c r="D439" s="1"/>
      <c r="E439" s="1"/>
      <c r="F439" s="1"/>
      <c r="G439" s="1"/>
      <c r="H439" s="1"/>
      <c r="I439" s="284"/>
      <c r="J439" s="1"/>
      <c r="K439" s="1"/>
      <c r="L439" s="1"/>
      <c r="M439" s="1"/>
      <c r="N439" s="114"/>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row>
    <row r="440" spans="1:44" ht="15.75" customHeight="1">
      <c r="A440" s="1"/>
      <c r="B440" s="1"/>
      <c r="C440" s="1"/>
      <c r="D440" s="1"/>
      <c r="E440" s="1"/>
      <c r="F440" s="1"/>
      <c r="G440" s="1"/>
      <c r="H440" s="1"/>
      <c r="I440" s="284"/>
      <c r="J440" s="1"/>
      <c r="K440" s="1"/>
      <c r="L440" s="1"/>
      <c r="M440" s="1"/>
      <c r="N440" s="114"/>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row>
    <row r="441" spans="1:44" ht="15.75" customHeight="1">
      <c r="A441" s="1"/>
      <c r="B441" s="1"/>
      <c r="C441" s="1"/>
      <c r="D441" s="1"/>
      <c r="E441" s="1"/>
      <c r="F441" s="1"/>
      <c r="G441" s="1"/>
      <c r="H441" s="1"/>
      <c r="I441" s="284"/>
      <c r="J441" s="1"/>
      <c r="K441" s="1"/>
      <c r="L441" s="1"/>
      <c r="M441" s="1"/>
      <c r="N441" s="114"/>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row>
    <row r="442" spans="1:44" ht="15.75" customHeight="1">
      <c r="A442" s="1"/>
      <c r="B442" s="1"/>
      <c r="C442" s="1"/>
      <c r="D442" s="1"/>
      <c r="E442" s="1"/>
      <c r="F442" s="1"/>
      <c r="G442" s="1"/>
      <c r="H442" s="1"/>
      <c r="I442" s="284"/>
      <c r="J442" s="1"/>
      <c r="K442" s="1"/>
      <c r="L442" s="1"/>
      <c r="M442" s="1"/>
      <c r="N442" s="114"/>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row>
    <row r="443" spans="1:44" ht="15.75" customHeight="1">
      <c r="A443" s="1"/>
      <c r="B443" s="1"/>
      <c r="C443" s="1"/>
      <c r="D443" s="1"/>
      <c r="E443" s="1"/>
      <c r="F443" s="1"/>
      <c r="G443" s="1"/>
      <c r="H443" s="1"/>
      <c r="I443" s="284"/>
      <c r="J443" s="1"/>
      <c r="K443" s="1"/>
      <c r="L443" s="1"/>
      <c r="M443" s="1"/>
      <c r="N443" s="114"/>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row>
    <row r="444" spans="1:44" ht="15.75" customHeight="1">
      <c r="A444" s="1"/>
      <c r="B444" s="1"/>
      <c r="C444" s="1"/>
      <c r="D444" s="1"/>
      <c r="E444" s="1"/>
      <c r="F444" s="1"/>
      <c r="G444" s="1"/>
      <c r="H444" s="1"/>
      <c r="I444" s="284"/>
      <c r="J444" s="1"/>
      <c r="K444" s="1"/>
      <c r="L444" s="1"/>
      <c r="M444" s="1"/>
      <c r="N444" s="114"/>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row>
    <row r="445" spans="1:44" ht="15.75" customHeight="1">
      <c r="A445" s="1"/>
      <c r="B445" s="1"/>
      <c r="C445" s="1"/>
      <c r="D445" s="1"/>
      <c r="E445" s="1"/>
      <c r="F445" s="1"/>
      <c r="G445" s="1"/>
      <c r="H445" s="1"/>
      <c r="I445" s="284"/>
      <c r="J445" s="1"/>
      <c r="K445" s="1"/>
      <c r="L445" s="1"/>
      <c r="M445" s="1"/>
      <c r="N445" s="114"/>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row>
    <row r="446" spans="1:44" ht="15.75" customHeight="1">
      <c r="A446" s="1"/>
      <c r="B446" s="1"/>
      <c r="C446" s="1"/>
      <c r="D446" s="1"/>
      <c r="E446" s="1"/>
      <c r="F446" s="1"/>
      <c r="G446" s="1"/>
      <c r="H446" s="1"/>
      <c r="I446" s="284"/>
      <c r="J446" s="1"/>
      <c r="K446" s="1"/>
      <c r="L446" s="1"/>
      <c r="M446" s="1"/>
      <c r="N446" s="114"/>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row>
    <row r="447" spans="1:44" ht="15.75" customHeight="1">
      <c r="A447" s="1"/>
      <c r="B447" s="1"/>
      <c r="C447" s="1"/>
      <c r="D447" s="1"/>
      <c r="E447" s="1"/>
      <c r="F447" s="1"/>
      <c r="G447" s="1"/>
      <c r="H447" s="1"/>
      <c r="I447" s="284"/>
      <c r="J447" s="1"/>
      <c r="K447" s="1"/>
      <c r="L447" s="1"/>
      <c r="M447" s="1"/>
      <c r="N447" s="114"/>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row>
    <row r="448" spans="1:44" ht="15.75" customHeight="1">
      <c r="A448" s="1"/>
      <c r="B448" s="1"/>
      <c r="C448" s="1"/>
      <c r="D448" s="1"/>
      <c r="E448" s="1"/>
      <c r="F448" s="1"/>
      <c r="G448" s="1"/>
      <c r="H448" s="1"/>
      <c r="I448" s="284"/>
      <c r="J448" s="1"/>
      <c r="K448" s="1"/>
      <c r="L448" s="1"/>
      <c r="M448" s="1"/>
      <c r="N448" s="114"/>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row>
    <row r="449" spans="1:44" ht="15.75" customHeight="1">
      <c r="A449" s="1"/>
      <c r="B449" s="1"/>
      <c r="C449" s="1"/>
      <c r="D449" s="1"/>
      <c r="E449" s="1"/>
      <c r="F449" s="1"/>
      <c r="G449" s="1"/>
      <c r="H449" s="1"/>
      <c r="I449" s="284"/>
      <c r="J449" s="1"/>
      <c r="K449" s="1"/>
      <c r="L449" s="1"/>
      <c r="M449" s="1"/>
      <c r="N449" s="114"/>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row>
    <row r="450" spans="1:44" ht="15.75" customHeight="1">
      <c r="A450" s="1"/>
      <c r="B450" s="1"/>
      <c r="C450" s="1"/>
      <c r="D450" s="1"/>
      <c r="E450" s="1"/>
      <c r="F450" s="1"/>
      <c r="G450" s="1"/>
      <c r="H450" s="1"/>
      <c r="I450" s="284"/>
      <c r="J450" s="1"/>
      <c r="K450" s="1"/>
      <c r="L450" s="1"/>
      <c r="M450" s="1"/>
      <c r="N450" s="114"/>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row>
    <row r="451" spans="1:44" ht="15.75" customHeight="1">
      <c r="A451" s="1"/>
      <c r="B451" s="1"/>
      <c r="C451" s="1"/>
      <c r="D451" s="1"/>
      <c r="E451" s="1"/>
      <c r="F451" s="1"/>
      <c r="G451" s="1"/>
      <c r="H451" s="1"/>
      <c r="I451" s="284"/>
      <c r="J451" s="1"/>
      <c r="K451" s="1"/>
      <c r="L451" s="1"/>
      <c r="M451" s="1"/>
      <c r="N451" s="114"/>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row>
    <row r="452" spans="1:44" ht="15.75" customHeight="1">
      <c r="A452" s="1"/>
      <c r="B452" s="1"/>
      <c r="C452" s="1"/>
      <c r="D452" s="1"/>
      <c r="E452" s="1"/>
      <c r="F452" s="1"/>
      <c r="G452" s="1"/>
      <c r="H452" s="1"/>
      <c r="I452" s="284"/>
      <c r="J452" s="1"/>
      <c r="K452" s="1"/>
      <c r="L452" s="1"/>
      <c r="M452" s="1"/>
      <c r="N452" s="114"/>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row>
    <row r="453" spans="1:44" ht="15.75" customHeight="1">
      <c r="A453" s="1"/>
      <c r="B453" s="1"/>
      <c r="C453" s="1"/>
      <c r="D453" s="1"/>
      <c r="E453" s="1"/>
      <c r="F453" s="1"/>
      <c r="G453" s="1"/>
      <c r="H453" s="1"/>
      <c r="I453" s="284"/>
      <c r="J453" s="1"/>
      <c r="K453" s="1"/>
      <c r="L453" s="1"/>
      <c r="M453" s="1"/>
      <c r="N453" s="114"/>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row>
    <row r="454" spans="1:44" ht="15.75" customHeight="1">
      <c r="A454" s="1"/>
      <c r="B454" s="1"/>
      <c r="C454" s="1"/>
      <c r="D454" s="1"/>
      <c r="E454" s="1"/>
      <c r="F454" s="1"/>
      <c r="G454" s="1"/>
      <c r="H454" s="1"/>
      <c r="I454" s="284"/>
      <c r="J454" s="1"/>
      <c r="K454" s="1"/>
      <c r="L454" s="1"/>
      <c r="M454" s="1"/>
      <c r="N454" s="114"/>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row>
    <row r="455" spans="1:44" ht="15.75" customHeight="1">
      <c r="A455" s="1"/>
      <c r="B455" s="1"/>
      <c r="C455" s="1"/>
      <c r="D455" s="1"/>
      <c r="E455" s="1"/>
      <c r="F455" s="1"/>
      <c r="G455" s="1"/>
      <c r="H455" s="1"/>
      <c r="I455" s="284"/>
      <c r="J455" s="1"/>
      <c r="K455" s="1"/>
      <c r="L455" s="1"/>
      <c r="M455" s="1"/>
      <c r="N455" s="114"/>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row>
    <row r="456" spans="1:44" ht="15.75" customHeight="1">
      <c r="A456" s="1"/>
      <c r="B456" s="1"/>
      <c r="C456" s="1"/>
      <c r="D456" s="1"/>
      <c r="E456" s="1"/>
      <c r="F456" s="1"/>
      <c r="G456" s="1"/>
      <c r="H456" s="1"/>
      <c r="I456" s="284"/>
      <c r="J456" s="1"/>
      <c r="K456" s="1"/>
      <c r="L456" s="1"/>
      <c r="M456" s="1"/>
      <c r="N456" s="114"/>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row>
    <row r="457" spans="1:44" ht="15.75" customHeight="1">
      <c r="A457" s="1"/>
      <c r="B457" s="1"/>
      <c r="C457" s="1"/>
      <c r="D457" s="1"/>
      <c r="E457" s="1"/>
      <c r="F457" s="1"/>
      <c r="G457" s="1"/>
      <c r="H457" s="1"/>
      <c r="I457" s="284"/>
      <c r="J457" s="1"/>
      <c r="K457" s="1"/>
      <c r="L457" s="1"/>
      <c r="M457" s="1"/>
      <c r="N457" s="114"/>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row>
    <row r="458" spans="1:44" ht="15.75" customHeight="1">
      <c r="A458" s="1"/>
      <c r="B458" s="1"/>
      <c r="C458" s="1"/>
      <c r="D458" s="1"/>
      <c r="E458" s="1"/>
      <c r="F458" s="1"/>
      <c r="G458" s="1"/>
      <c r="H458" s="1"/>
      <c r="I458" s="284"/>
      <c r="J458" s="1"/>
      <c r="K458" s="1"/>
      <c r="L458" s="1"/>
      <c r="M458" s="1"/>
      <c r="N458" s="114"/>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row>
    <row r="459" spans="1:44" ht="15.75" customHeight="1">
      <c r="A459" s="1"/>
      <c r="B459" s="1"/>
      <c r="C459" s="1"/>
      <c r="D459" s="1"/>
      <c r="E459" s="1"/>
      <c r="F459" s="1"/>
      <c r="G459" s="1"/>
      <c r="H459" s="1"/>
      <c r="I459" s="284"/>
      <c r="J459" s="1"/>
      <c r="K459" s="1"/>
      <c r="L459" s="1"/>
      <c r="M459" s="1"/>
      <c r="N459" s="114"/>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row>
    <row r="460" spans="1:44" ht="15.75" customHeight="1">
      <c r="A460" s="1"/>
      <c r="B460" s="1"/>
      <c r="C460" s="1"/>
      <c r="D460" s="1"/>
      <c r="E460" s="1"/>
      <c r="F460" s="1"/>
      <c r="G460" s="1"/>
      <c r="H460" s="1"/>
      <c r="I460" s="284"/>
      <c r="J460" s="1"/>
      <c r="K460" s="1"/>
      <c r="L460" s="1"/>
      <c r="M460" s="1"/>
      <c r="N460" s="114"/>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row>
    <row r="461" spans="1:44" ht="15.75" customHeight="1">
      <c r="A461" s="1"/>
      <c r="B461" s="1"/>
      <c r="C461" s="1"/>
      <c r="D461" s="1"/>
      <c r="E461" s="1"/>
      <c r="F461" s="1"/>
      <c r="G461" s="1"/>
      <c r="H461" s="1"/>
      <c r="I461" s="284"/>
      <c r="J461" s="1"/>
      <c r="K461" s="1"/>
      <c r="L461" s="1"/>
      <c r="M461" s="1"/>
      <c r="N461" s="114"/>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row>
    <row r="462" spans="1:44" ht="15.75" customHeight="1">
      <c r="A462" s="1"/>
      <c r="B462" s="1"/>
      <c r="C462" s="1"/>
      <c r="D462" s="1"/>
      <c r="E462" s="1"/>
      <c r="F462" s="1"/>
      <c r="G462" s="1"/>
      <c r="H462" s="1"/>
      <c r="I462" s="284"/>
      <c r="J462" s="1"/>
      <c r="K462" s="1"/>
      <c r="L462" s="1"/>
      <c r="M462" s="1"/>
      <c r="N462" s="114"/>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row>
    <row r="463" spans="1:44" ht="15.75" customHeight="1">
      <c r="A463" s="1"/>
      <c r="B463" s="1"/>
      <c r="C463" s="1"/>
      <c r="D463" s="1"/>
      <c r="E463" s="1"/>
      <c r="F463" s="1"/>
      <c r="G463" s="1"/>
      <c r="H463" s="1"/>
      <c r="I463" s="284"/>
      <c r="J463" s="1"/>
      <c r="K463" s="1"/>
      <c r="L463" s="1"/>
      <c r="M463" s="1"/>
      <c r="N463" s="114"/>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row>
    <row r="464" spans="1:44" ht="15.75" customHeight="1">
      <c r="A464" s="1"/>
      <c r="B464" s="1"/>
      <c r="C464" s="1"/>
      <c r="D464" s="1"/>
      <c r="E464" s="1"/>
      <c r="F464" s="1"/>
      <c r="G464" s="1"/>
      <c r="H464" s="1"/>
      <c r="I464" s="284"/>
      <c r="J464" s="1"/>
      <c r="K464" s="1"/>
      <c r="L464" s="1"/>
      <c r="M464" s="1"/>
      <c r="N464" s="114"/>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row>
    <row r="465" spans="1:44" ht="15.75" customHeight="1">
      <c r="A465" s="1"/>
      <c r="B465" s="1"/>
      <c r="C465" s="1"/>
      <c r="D465" s="1"/>
      <c r="E465" s="1"/>
      <c r="F465" s="1"/>
      <c r="G465" s="1"/>
      <c r="H465" s="1"/>
      <c r="I465" s="284"/>
      <c r="J465" s="1"/>
      <c r="K465" s="1"/>
      <c r="L465" s="1"/>
      <c r="M465" s="1"/>
      <c r="N465" s="114"/>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row>
    <row r="466" spans="1:44" ht="15.75" customHeight="1">
      <c r="A466" s="1"/>
      <c r="B466" s="1"/>
      <c r="C466" s="1"/>
      <c r="D466" s="1"/>
      <c r="E466" s="1"/>
      <c r="F466" s="1"/>
      <c r="G466" s="1"/>
      <c r="H466" s="1"/>
      <c r="I466" s="284"/>
      <c r="J466" s="1"/>
      <c r="K466" s="1"/>
      <c r="L466" s="1"/>
      <c r="M466" s="1"/>
      <c r="N466" s="114"/>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row>
    <row r="467" spans="1:44" ht="15.75" customHeight="1">
      <c r="A467" s="1"/>
      <c r="B467" s="1"/>
      <c r="C467" s="1"/>
      <c r="D467" s="1"/>
      <c r="E467" s="1"/>
      <c r="F467" s="1"/>
      <c r="G467" s="1"/>
      <c r="H467" s="1"/>
      <c r="I467" s="284"/>
      <c r="J467" s="1"/>
      <c r="K467" s="1"/>
      <c r="L467" s="1"/>
      <c r="M467" s="1"/>
      <c r="N467" s="114"/>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row>
    <row r="468" spans="1:44" ht="15.75" customHeight="1">
      <c r="A468" s="1"/>
      <c r="B468" s="1"/>
      <c r="C468" s="1"/>
      <c r="D468" s="1"/>
      <c r="E468" s="1"/>
      <c r="F468" s="1"/>
      <c r="G468" s="1"/>
      <c r="H468" s="1"/>
      <c r="I468" s="284"/>
      <c r="J468" s="1"/>
      <c r="K468" s="1"/>
      <c r="L468" s="1"/>
      <c r="M468" s="1"/>
      <c r="N468" s="114"/>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row>
    <row r="469" spans="1:44" ht="15.75" customHeight="1">
      <c r="A469" s="1"/>
      <c r="B469" s="1"/>
      <c r="C469" s="1"/>
      <c r="D469" s="1"/>
      <c r="E469" s="1"/>
      <c r="F469" s="1"/>
      <c r="G469" s="1"/>
      <c r="H469" s="1"/>
      <c r="I469" s="284"/>
      <c r="J469" s="1"/>
      <c r="K469" s="1"/>
      <c r="L469" s="1"/>
      <c r="M469" s="1"/>
      <c r="N469" s="114"/>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row>
    <row r="470" spans="1:44" ht="15.75" customHeight="1">
      <c r="A470" s="1"/>
      <c r="B470" s="1"/>
      <c r="C470" s="1"/>
      <c r="D470" s="1"/>
      <c r="E470" s="1"/>
      <c r="F470" s="1"/>
      <c r="G470" s="1"/>
      <c r="H470" s="1"/>
      <c r="I470" s="284"/>
      <c r="J470" s="1"/>
      <c r="K470" s="1"/>
      <c r="L470" s="1"/>
      <c r="M470" s="1"/>
      <c r="N470" s="114"/>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row>
    <row r="471" spans="1:44" ht="15.75" customHeight="1">
      <c r="A471" s="1"/>
      <c r="B471" s="1"/>
      <c r="C471" s="1"/>
      <c r="D471" s="1"/>
      <c r="E471" s="1"/>
      <c r="F471" s="1"/>
      <c r="G471" s="1"/>
      <c r="H471" s="1"/>
      <c r="I471" s="284"/>
      <c r="J471" s="1"/>
      <c r="K471" s="1"/>
      <c r="L471" s="1"/>
      <c r="M471" s="1"/>
      <c r="N471" s="114"/>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row>
    <row r="472" spans="1:44" ht="15.75" customHeight="1">
      <c r="A472" s="1"/>
      <c r="B472" s="1"/>
      <c r="C472" s="1"/>
      <c r="D472" s="1"/>
      <c r="E472" s="1"/>
      <c r="F472" s="1"/>
      <c r="G472" s="1"/>
      <c r="H472" s="1"/>
      <c r="I472" s="284"/>
      <c r="J472" s="1"/>
      <c r="K472" s="1"/>
      <c r="L472" s="1"/>
      <c r="M472" s="1"/>
      <c r="N472" s="114"/>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row>
    <row r="473" spans="1:44" ht="15.75" customHeight="1">
      <c r="A473" s="1"/>
      <c r="B473" s="1"/>
      <c r="C473" s="1"/>
      <c r="D473" s="1"/>
      <c r="E473" s="1"/>
      <c r="F473" s="1"/>
      <c r="G473" s="1"/>
      <c r="H473" s="1"/>
      <c r="I473" s="284"/>
      <c r="J473" s="1"/>
      <c r="K473" s="1"/>
      <c r="L473" s="1"/>
      <c r="M473" s="1"/>
      <c r="N473" s="114"/>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row>
    <row r="474" spans="1:44" ht="15.75" customHeight="1">
      <c r="A474" s="1"/>
      <c r="B474" s="1"/>
      <c r="C474" s="1"/>
      <c r="D474" s="1"/>
      <c r="E474" s="1"/>
      <c r="F474" s="1"/>
      <c r="G474" s="1"/>
      <c r="H474" s="1"/>
      <c r="I474" s="284"/>
      <c r="J474" s="1"/>
      <c r="K474" s="1"/>
      <c r="L474" s="1"/>
      <c r="M474" s="1"/>
      <c r="N474" s="114"/>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row>
    <row r="475" spans="1:44" ht="15.75" customHeight="1">
      <c r="A475" s="1"/>
      <c r="B475" s="1"/>
      <c r="C475" s="1"/>
      <c r="D475" s="1"/>
      <c r="E475" s="1"/>
      <c r="F475" s="1"/>
      <c r="G475" s="1"/>
      <c r="H475" s="1"/>
      <c r="I475" s="284"/>
      <c r="J475" s="1"/>
      <c r="K475" s="1"/>
      <c r="L475" s="1"/>
      <c r="M475" s="1"/>
      <c r="N475" s="114"/>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row>
    <row r="476" spans="1:44" ht="15.75" customHeight="1">
      <c r="A476" s="1"/>
      <c r="B476" s="1"/>
      <c r="C476" s="1"/>
      <c r="D476" s="1"/>
      <c r="E476" s="1"/>
      <c r="F476" s="1"/>
      <c r="G476" s="1"/>
      <c r="H476" s="1"/>
      <c r="I476" s="284"/>
      <c r="J476" s="1"/>
      <c r="K476" s="1"/>
      <c r="L476" s="1"/>
      <c r="M476" s="1"/>
      <c r="N476" s="114"/>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row>
    <row r="477" spans="1:44" ht="15.75" customHeight="1">
      <c r="A477" s="1"/>
      <c r="B477" s="1"/>
      <c r="C477" s="1"/>
      <c r="D477" s="1"/>
      <c r="E477" s="1"/>
      <c r="F477" s="1"/>
      <c r="G477" s="1"/>
      <c r="H477" s="1"/>
      <c r="I477" s="284"/>
      <c r="J477" s="1"/>
      <c r="K477" s="1"/>
      <c r="L477" s="1"/>
      <c r="M477" s="1"/>
      <c r="N477" s="114"/>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row>
    <row r="478" spans="1:44" ht="15.75" customHeight="1">
      <c r="A478" s="1"/>
      <c r="B478" s="1"/>
      <c r="C478" s="1"/>
      <c r="D478" s="1"/>
      <c r="E478" s="1"/>
      <c r="F478" s="1"/>
      <c r="G478" s="1"/>
      <c r="H478" s="1"/>
      <c r="I478" s="284"/>
      <c r="J478" s="1"/>
      <c r="K478" s="1"/>
      <c r="L478" s="1"/>
      <c r="M478" s="1"/>
      <c r="N478" s="114"/>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row>
    <row r="479" spans="1:44" ht="15.75" customHeight="1">
      <c r="A479" s="1"/>
      <c r="B479" s="1"/>
      <c r="C479" s="1"/>
      <c r="D479" s="1"/>
      <c r="E479" s="1"/>
      <c r="F479" s="1"/>
      <c r="G479" s="1"/>
      <c r="H479" s="1"/>
      <c r="I479" s="284"/>
      <c r="J479" s="1"/>
      <c r="K479" s="1"/>
      <c r="L479" s="1"/>
      <c r="M479" s="1"/>
      <c r="N479" s="114"/>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row>
    <row r="480" spans="1:44" ht="15.75" customHeight="1">
      <c r="A480" s="1"/>
      <c r="B480" s="1"/>
      <c r="C480" s="1"/>
      <c r="D480" s="1"/>
      <c r="E480" s="1"/>
      <c r="F480" s="1"/>
      <c r="G480" s="1"/>
      <c r="H480" s="1"/>
      <c r="I480" s="284"/>
      <c r="J480" s="1"/>
      <c r="K480" s="1"/>
      <c r="L480" s="1"/>
      <c r="M480" s="1"/>
      <c r="N480" s="114"/>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row>
    <row r="481" spans="1:44" ht="15.75" customHeight="1">
      <c r="A481" s="1"/>
      <c r="B481" s="1"/>
      <c r="C481" s="1"/>
      <c r="D481" s="1"/>
      <c r="E481" s="1"/>
      <c r="F481" s="1"/>
      <c r="G481" s="1"/>
      <c r="H481" s="1"/>
      <c r="I481" s="284"/>
      <c r="J481" s="1"/>
      <c r="K481" s="1"/>
      <c r="L481" s="1"/>
      <c r="M481" s="1"/>
      <c r="N481" s="114"/>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row>
    <row r="482" spans="1:44" ht="15.75" customHeight="1">
      <c r="A482" s="1"/>
      <c r="B482" s="1"/>
      <c r="C482" s="1"/>
      <c r="D482" s="1"/>
      <c r="E482" s="1"/>
      <c r="F482" s="1"/>
      <c r="G482" s="1"/>
      <c r="H482" s="1"/>
      <c r="I482" s="284"/>
      <c r="J482" s="1"/>
      <c r="K482" s="1"/>
      <c r="L482" s="1"/>
      <c r="M482" s="1"/>
      <c r="N482" s="114"/>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row>
    <row r="483" spans="1:44" ht="15.75" customHeight="1">
      <c r="A483" s="1"/>
      <c r="B483" s="1"/>
      <c r="C483" s="1"/>
      <c r="D483" s="1"/>
      <c r="E483" s="1"/>
      <c r="F483" s="1"/>
      <c r="G483" s="1"/>
      <c r="H483" s="1"/>
      <c r="I483" s="284"/>
      <c r="J483" s="1"/>
      <c r="K483" s="1"/>
      <c r="L483" s="1"/>
      <c r="M483" s="1"/>
      <c r="N483" s="114"/>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row>
    <row r="484" spans="1:44" ht="15.75" customHeight="1">
      <c r="A484" s="1"/>
      <c r="B484" s="1"/>
      <c r="C484" s="1"/>
      <c r="D484" s="1"/>
      <c r="E484" s="1"/>
      <c r="F484" s="1"/>
      <c r="G484" s="1"/>
      <c r="H484" s="1"/>
      <c r="I484" s="284"/>
      <c r="J484" s="1"/>
      <c r="K484" s="1"/>
      <c r="L484" s="1"/>
      <c r="M484" s="1"/>
      <c r="N484" s="114"/>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row>
    <row r="485" spans="1:44" ht="15.75" customHeight="1">
      <c r="A485" s="1"/>
      <c r="B485" s="1"/>
      <c r="C485" s="1"/>
      <c r="D485" s="1"/>
      <c r="E485" s="1"/>
      <c r="F485" s="1"/>
      <c r="G485" s="1"/>
      <c r="H485" s="1"/>
      <c r="I485" s="284"/>
      <c r="J485" s="1"/>
      <c r="K485" s="1"/>
      <c r="L485" s="1"/>
      <c r="M485" s="1"/>
      <c r="N485" s="114"/>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row>
    <row r="486" spans="1:44" ht="15.75" customHeight="1">
      <c r="A486" s="1"/>
      <c r="B486" s="1"/>
      <c r="C486" s="1"/>
      <c r="D486" s="1"/>
      <c r="E486" s="1"/>
      <c r="F486" s="1"/>
      <c r="G486" s="1"/>
      <c r="H486" s="1"/>
      <c r="I486" s="284"/>
      <c r="J486" s="1"/>
      <c r="K486" s="1"/>
      <c r="L486" s="1"/>
      <c r="M486" s="1"/>
      <c r="N486" s="114"/>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row>
    <row r="487" spans="1:44" ht="15.75" customHeight="1">
      <c r="A487" s="1"/>
      <c r="B487" s="1"/>
      <c r="C487" s="1"/>
      <c r="D487" s="1"/>
      <c r="E487" s="1"/>
      <c r="F487" s="1"/>
      <c r="G487" s="1"/>
      <c r="H487" s="1"/>
      <c r="I487" s="284"/>
      <c r="J487" s="1"/>
      <c r="K487" s="1"/>
      <c r="L487" s="1"/>
      <c r="M487" s="1"/>
      <c r="N487" s="114"/>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row>
    <row r="488" spans="1:44" ht="15.75" customHeight="1">
      <c r="A488" s="1"/>
      <c r="B488" s="1"/>
      <c r="C488" s="1"/>
      <c r="D488" s="1"/>
      <c r="E488" s="1"/>
      <c r="F488" s="1"/>
      <c r="G488" s="1"/>
      <c r="H488" s="1"/>
      <c r="I488" s="284"/>
      <c r="J488" s="1"/>
      <c r="K488" s="1"/>
      <c r="L488" s="1"/>
      <c r="M488" s="1"/>
      <c r="N488" s="114"/>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row>
    <row r="489" spans="1:44" ht="15.75" customHeight="1">
      <c r="A489" s="1"/>
      <c r="B489" s="1"/>
      <c r="C489" s="1"/>
      <c r="D489" s="1"/>
      <c r="E489" s="1"/>
      <c r="F489" s="1"/>
      <c r="G489" s="1"/>
      <c r="H489" s="1"/>
      <c r="I489" s="284"/>
      <c r="J489" s="1"/>
      <c r="K489" s="1"/>
      <c r="L489" s="1"/>
      <c r="M489" s="1"/>
      <c r="N489" s="114"/>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row>
    <row r="490" spans="1:44" ht="15.75" customHeight="1">
      <c r="A490" s="1"/>
      <c r="B490" s="1"/>
      <c r="C490" s="1"/>
      <c r="D490" s="1"/>
      <c r="E490" s="1"/>
      <c r="F490" s="1"/>
      <c r="G490" s="1"/>
      <c r="H490" s="1"/>
      <c r="I490" s="284"/>
      <c r="J490" s="1"/>
      <c r="K490" s="1"/>
      <c r="L490" s="1"/>
      <c r="M490" s="1"/>
      <c r="N490" s="114"/>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row>
    <row r="491" spans="1:44" ht="15.75" customHeight="1">
      <c r="A491" s="1"/>
      <c r="B491" s="1"/>
      <c r="C491" s="1"/>
      <c r="D491" s="1"/>
      <c r="E491" s="1"/>
      <c r="F491" s="1"/>
      <c r="G491" s="1"/>
      <c r="H491" s="1"/>
      <c r="I491" s="284"/>
      <c r="J491" s="1"/>
      <c r="K491" s="1"/>
      <c r="L491" s="1"/>
      <c r="M491" s="1"/>
      <c r="N491" s="114"/>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row>
    <row r="492" spans="1:44" ht="15.75" customHeight="1">
      <c r="A492" s="1"/>
      <c r="B492" s="1"/>
      <c r="C492" s="1"/>
      <c r="D492" s="1"/>
      <c r="E492" s="1"/>
      <c r="F492" s="1"/>
      <c r="G492" s="1"/>
      <c r="H492" s="1"/>
      <c r="I492" s="284"/>
      <c r="J492" s="1"/>
      <c r="K492" s="1"/>
      <c r="L492" s="1"/>
      <c r="M492" s="1"/>
      <c r="N492" s="114"/>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row>
    <row r="493" spans="1:44" ht="15.75" customHeight="1">
      <c r="A493" s="1"/>
      <c r="B493" s="1"/>
      <c r="C493" s="1"/>
      <c r="D493" s="1"/>
      <c r="E493" s="1"/>
      <c r="F493" s="1"/>
      <c r="G493" s="1"/>
      <c r="H493" s="1"/>
      <c r="I493" s="284"/>
      <c r="J493" s="1"/>
      <c r="K493" s="1"/>
      <c r="L493" s="1"/>
      <c r="M493" s="1"/>
      <c r="N493" s="114"/>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row>
    <row r="494" spans="1:44" ht="15.75" customHeight="1">
      <c r="A494" s="1"/>
      <c r="B494" s="1"/>
      <c r="C494" s="1"/>
      <c r="D494" s="1"/>
      <c r="E494" s="1"/>
      <c r="F494" s="1"/>
      <c r="G494" s="1"/>
      <c r="H494" s="1"/>
      <c r="I494" s="284"/>
      <c r="J494" s="1"/>
      <c r="K494" s="1"/>
      <c r="L494" s="1"/>
      <c r="M494" s="1"/>
      <c r="N494" s="114"/>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row>
    <row r="495" spans="1:44" ht="15.75" customHeight="1">
      <c r="A495" s="1"/>
      <c r="B495" s="1"/>
      <c r="C495" s="1"/>
      <c r="D495" s="1"/>
      <c r="E495" s="1"/>
      <c r="F495" s="1"/>
      <c r="G495" s="1"/>
      <c r="H495" s="1"/>
      <c r="I495" s="284"/>
      <c r="J495" s="1"/>
      <c r="K495" s="1"/>
      <c r="L495" s="1"/>
      <c r="M495" s="1"/>
      <c r="N495" s="114"/>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row>
    <row r="496" spans="1:44" ht="15.75" customHeight="1">
      <c r="A496" s="1"/>
      <c r="B496" s="1"/>
      <c r="C496" s="1"/>
      <c r="D496" s="1"/>
      <c r="E496" s="1"/>
      <c r="F496" s="1"/>
      <c r="G496" s="1"/>
      <c r="H496" s="1"/>
      <c r="I496" s="284"/>
      <c r="J496" s="1"/>
      <c r="K496" s="1"/>
      <c r="L496" s="1"/>
      <c r="M496" s="1"/>
      <c r="N496" s="114"/>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row>
    <row r="497" spans="1:44" ht="15.75" customHeight="1">
      <c r="A497" s="1"/>
      <c r="B497" s="1"/>
      <c r="C497" s="1"/>
      <c r="D497" s="1"/>
      <c r="E497" s="1"/>
      <c r="F497" s="1"/>
      <c r="G497" s="1"/>
      <c r="H497" s="1"/>
      <c r="I497" s="284"/>
      <c r="J497" s="1"/>
      <c r="K497" s="1"/>
      <c r="L497" s="1"/>
      <c r="M497" s="1"/>
      <c r="N497" s="114"/>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row>
    <row r="498" spans="1:44" ht="15.75" customHeight="1">
      <c r="A498" s="1"/>
      <c r="B498" s="1"/>
      <c r="C498" s="1"/>
      <c r="D498" s="1"/>
      <c r="E498" s="1"/>
      <c r="F498" s="1"/>
      <c r="G498" s="1"/>
      <c r="H498" s="1"/>
      <c r="I498" s="284"/>
      <c r="J498" s="1"/>
      <c r="K498" s="1"/>
      <c r="L498" s="1"/>
      <c r="M498" s="1"/>
      <c r="N498" s="114"/>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row>
    <row r="499" spans="1:44" ht="15.75" customHeight="1">
      <c r="A499" s="1"/>
      <c r="B499" s="1"/>
      <c r="C499" s="1"/>
      <c r="D499" s="1"/>
      <c r="E499" s="1"/>
      <c r="F499" s="1"/>
      <c r="G499" s="1"/>
      <c r="H499" s="1"/>
      <c r="I499" s="284"/>
      <c r="J499" s="1"/>
      <c r="K499" s="1"/>
      <c r="L499" s="1"/>
      <c r="M499" s="1"/>
      <c r="N499" s="114"/>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row>
    <row r="500" spans="1:44" ht="15.75" customHeight="1">
      <c r="A500" s="1"/>
      <c r="B500" s="1"/>
      <c r="C500" s="1"/>
      <c r="D500" s="1"/>
      <c r="E500" s="1"/>
      <c r="F500" s="1"/>
      <c r="G500" s="1"/>
      <c r="H500" s="1"/>
      <c r="I500" s="284"/>
      <c r="J500" s="1"/>
      <c r="K500" s="1"/>
      <c r="L500" s="1"/>
      <c r="M500" s="1"/>
      <c r="N500" s="114"/>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row>
    <row r="501" spans="1:44" ht="15.75" customHeight="1">
      <c r="A501" s="1"/>
      <c r="B501" s="1"/>
      <c r="C501" s="1"/>
      <c r="D501" s="1"/>
      <c r="E501" s="1"/>
      <c r="F501" s="1"/>
      <c r="G501" s="1"/>
      <c r="H501" s="1"/>
      <c r="I501" s="284"/>
      <c r="J501" s="1"/>
      <c r="K501" s="1"/>
      <c r="L501" s="1"/>
      <c r="M501" s="1"/>
      <c r="N501" s="114"/>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row>
    <row r="502" spans="1:44" ht="15.75" customHeight="1">
      <c r="A502" s="1"/>
      <c r="B502" s="1"/>
      <c r="C502" s="1"/>
      <c r="D502" s="1"/>
      <c r="E502" s="1"/>
      <c r="F502" s="1"/>
      <c r="G502" s="1"/>
      <c r="H502" s="1"/>
      <c r="I502" s="284"/>
      <c r="J502" s="1"/>
      <c r="K502" s="1"/>
      <c r="L502" s="1"/>
      <c r="M502" s="1"/>
      <c r="N502" s="114"/>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row>
    <row r="503" spans="1:44" ht="15.75" customHeight="1">
      <c r="A503" s="1"/>
      <c r="B503" s="1"/>
      <c r="C503" s="1"/>
      <c r="D503" s="1"/>
      <c r="E503" s="1"/>
      <c r="F503" s="1"/>
      <c r="G503" s="1"/>
      <c r="H503" s="1"/>
      <c r="I503" s="284"/>
      <c r="J503" s="1"/>
      <c r="K503" s="1"/>
      <c r="L503" s="1"/>
      <c r="M503" s="1"/>
      <c r="N503" s="114"/>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row>
    <row r="504" spans="1:44" ht="15.75" customHeight="1">
      <c r="A504" s="1"/>
      <c r="B504" s="1"/>
      <c r="C504" s="1"/>
      <c r="D504" s="1"/>
      <c r="E504" s="1"/>
      <c r="F504" s="1"/>
      <c r="G504" s="1"/>
      <c r="H504" s="1"/>
      <c r="I504" s="284"/>
      <c r="J504" s="1"/>
      <c r="K504" s="1"/>
      <c r="L504" s="1"/>
      <c r="M504" s="1"/>
      <c r="N504" s="114"/>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row>
    <row r="505" spans="1:44" ht="15.75" customHeight="1">
      <c r="A505" s="1"/>
      <c r="B505" s="1"/>
      <c r="C505" s="1"/>
      <c r="D505" s="1"/>
      <c r="E505" s="1"/>
      <c r="F505" s="1"/>
      <c r="G505" s="1"/>
      <c r="H505" s="1"/>
      <c r="I505" s="284"/>
      <c r="J505" s="1"/>
      <c r="K505" s="1"/>
      <c r="L505" s="1"/>
      <c r="M505" s="1"/>
      <c r="N505" s="114"/>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row>
    <row r="506" spans="1:44" ht="15.75" customHeight="1">
      <c r="A506" s="1"/>
      <c r="B506" s="1"/>
      <c r="C506" s="1"/>
      <c r="D506" s="1"/>
      <c r="E506" s="1"/>
      <c r="F506" s="1"/>
      <c r="G506" s="1"/>
      <c r="H506" s="1"/>
      <c r="I506" s="284"/>
      <c r="J506" s="1"/>
      <c r="K506" s="1"/>
      <c r="L506" s="1"/>
      <c r="M506" s="1"/>
      <c r="N506" s="114"/>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row>
    <row r="507" spans="1:44" ht="15.75" customHeight="1">
      <c r="A507" s="1"/>
      <c r="B507" s="1"/>
      <c r="C507" s="1"/>
      <c r="D507" s="1"/>
      <c r="E507" s="1"/>
      <c r="F507" s="1"/>
      <c r="G507" s="1"/>
      <c r="H507" s="1"/>
      <c r="I507" s="284"/>
      <c r="J507" s="1"/>
      <c r="K507" s="1"/>
      <c r="L507" s="1"/>
      <c r="M507" s="1"/>
      <c r="N507" s="114"/>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row>
    <row r="508" spans="1:44" ht="15.75" customHeight="1">
      <c r="A508" s="1"/>
      <c r="B508" s="1"/>
      <c r="C508" s="1"/>
      <c r="D508" s="1"/>
      <c r="E508" s="1"/>
      <c r="F508" s="1"/>
      <c r="G508" s="1"/>
      <c r="H508" s="1"/>
      <c r="I508" s="284"/>
      <c r="J508" s="1"/>
      <c r="K508" s="1"/>
      <c r="L508" s="1"/>
      <c r="M508" s="1"/>
      <c r="N508" s="114"/>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row>
    <row r="509" spans="1:44" ht="15.75" customHeight="1">
      <c r="A509" s="1"/>
      <c r="B509" s="1"/>
      <c r="C509" s="1"/>
      <c r="D509" s="1"/>
      <c r="E509" s="1"/>
      <c r="F509" s="1"/>
      <c r="G509" s="1"/>
      <c r="H509" s="1"/>
      <c r="I509" s="284"/>
      <c r="J509" s="1"/>
      <c r="K509" s="1"/>
      <c r="L509" s="1"/>
      <c r="M509" s="1"/>
      <c r="N509" s="114"/>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row>
    <row r="510" spans="1:44" ht="15.75" customHeight="1">
      <c r="A510" s="1"/>
      <c r="B510" s="1"/>
      <c r="C510" s="1"/>
      <c r="D510" s="1"/>
      <c r="E510" s="1"/>
      <c r="F510" s="1"/>
      <c r="G510" s="1"/>
      <c r="H510" s="1"/>
      <c r="I510" s="284"/>
      <c r="J510" s="1"/>
      <c r="K510" s="1"/>
      <c r="L510" s="1"/>
      <c r="M510" s="1"/>
      <c r="N510" s="114"/>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row>
    <row r="511" spans="1:44" ht="15.75" customHeight="1">
      <c r="A511" s="1"/>
      <c r="B511" s="1"/>
      <c r="C511" s="1"/>
      <c r="D511" s="1"/>
      <c r="E511" s="1"/>
      <c r="F511" s="1"/>
      <c r="G511" s="1"/>
      <c r="H511" s="1"/>
      <c r="I511" s="284"/>
      <c r="J511" s="1"/>
      <c r="K511" s="1"/>
      <c r="L511" s="1"/>
      <c r="M511" s="1"/>
      <c r="N511" s="114"/>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row>
    <row r="512" spans="1:44" ht="15.75" customHeight="1">
      <c r="A512" s="1"/>
      <c r="B512" s="1"/>
      <c r="C512" s="1"/>
      <c r="D512" s="1"/>
      <c r="E512" s="1"/>
      <c r="F512" s="1"/>
      <c r="G512" s="1"/>
      <c r="H512" s="1"/>
      <c r="I512" s="284"/>
      <c r="J512" s="1"/>
      <c r="K512" s="1"/>
      <c r="L512" s="1"/>
      <c r="M512" s="1"/>
      <c r="N512" s="114"/>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row>
    <row r="513" spans="1:44" ht="15.75" customHeight="1">
      <c r="A513" s="1"/>
      <c r="B513" s="1"/>
      <c r="C513" s="1"/>
      <c r="D513" s="1"/>
      <c r="E513" s="1"/>
      <c r="F513" s="1"/>
      <c r="G513" s="1"/>
      <c r="H513" s="1"/>
      <c r="I513" s="284"/>
      <c r="J513" s="1"/>
      <c r="K513" s="1"/>
      <c r="L513" s="1"/>
      <c r="M513" s="1"/>
      <c r="N513" s="114"/>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row>
    <row r="514" spans="1:44" ht="15.75" customHeight="1">
      <c r="A514" s="1"/>
      <c r="B514" s="1"/>
      <c r="C514" s="1"/>
      <c r="D514" s="1"/>
      <c r="E514" s="1"/>
      <c r="F514" s="1"/>
      <c r="G514" s="1"/>
      <c r="H514" s="1"/>
      <c r="I514" s="284"/>
      <c r="J514" s="1"/>
      <c r="K514" s="1"/>
      <c r="L514" s="1"/>
      <c r="M514" s="1"/>
      <c r="N514" s="114"/>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row>
    <row r="515" spans="1:44" ht="15.75" customHeight="1">
      <c r="A515" s="1"/>
      <c r="B515" s="1"/>
      <c r="C515" s="1"/>
      <c r="D515" s="1"/>
      <c r="E515" s="1"/>
      <c r="F515" s="1"/>
      <c r="G515" s="1"/>
      <c r="H515" s="1"/>
      <c r="I515" s="284"/>
      <c r="J515" s="1"/>
      <c r="K515" s="1"/>
      <c r="L515" s="1"/>
      <c r="M515" s="1"/>
      <c r="N515" s="114"/>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row>
    <row r="516" spans="1:44" ht="15.75" customHeight="1">
      <c r="A516" s="1"/>
      <c r="B516" s="1"/>
      <c r="C516" s="1"/>
      <c r="D516" s="1"/>
      <c r="E516" s="1"/>
      <c r="F516" s="1"/>
      <c r="G516" s="1"/>
      <c r="H516" s="1"/>
      <c r="I516" s="284"/>
      <c r="J516" s="1"/>
      <c r="K516" s="1"/>
      <c r="L516" s="1"/>
      <c r="M516" s="1"/>
      <c r="N516" s="114"/>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row>
    <row r="517" spans="1:44" ht="15.75" customHeight="1">
      <c r="A517" s="1"/>
      <c r="B517" s="1"/>
      <c r="C517" s="1"/>
      <c r="D517" s="1"/>
      <c r="E517" s="1"/>
      <c r="F517" s="1"/>
      <c r="G517" s="1"/>
      <c r="H517" s="1"/>
      <c r="I517" s="284"/>
      <c r="J517" s="1"/>
      <c r="K517" s="1"/>
      <c r="L517" s="1"/>
      <c r="M517" s="1"/>
      <c r="N517" s="114"/>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row>
    <row r="518" spans="1:44" ht="15.75" customHeight="1">
      <c r="A518" s="1"/>
      <c r="B518" s="1"/>
      <c r="C518" s="1"/>
      <c r="D518" s="1"/>
      <c r="E518" s="1"/>
      <c r="F518" s="1"/>
      <c r="G518" s="1"/>
      <c r="H518" s="1"/>
      <c r="I518" s="284"/>
      <c r="J518" s="1"/>
      <c r="K518" s="1"/>
      <c r="L518" s="1"/>
      <c r="M518" s="1"/>
      <c r="N518" s="114"/>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row>
    <row r="519" spans="1:44" ht="15.75" customHeight="1">
      <c r="A519" s="1"/>
      <c r="B519" s="1"/>
      <c r="C519" s="1"/>
      <c r="D519" s="1"/>
      <c r="E519" s="1"/>
      <c r="F519" s="1"/>
      <c r="G519" s="1"/>
      <c r="H519" s="1"/>
      <c r="I519" s="284"/>
      <c r="J519" s="1"/>
      <c r="K519" s="1"/>
      <c r="L519" s="1"/>
      <c r="M519" s="1"/>
      <c r="N519" s="114"/>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row>
    <row r="520" spans="1:44" ht="15.75" customHeight="1">
      <c r="A520" s="1"/>
      <c r="B520" s="1"/>
      <c r="C520" s="1"/>
      <c r="D520" s="1"/>
      <c r="E520" s="1"/>
      <c r="F520" s="1"/>
      <c r="G520" s="1"/>
      <c r="H520" s="1"/>
      <c r="I520" s="284"/>
      <c r="J520" s="1"/>
      <c r="K520" s="1"/>
      <c r="L520" s="1"/>
      <c r="M520" s="1"/>
      <c r="N520" s="114"/>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row>
    <row r="521" spans="1:44" ht="15.75" customHeight="1">
      <c r="A521" s="1"/>
      <c r="B521" s="1"/>
      <c r="C521" s="1"/>
      <c r="D521" s="1"/>
      <c r="E521" s="1"/>
      <c r="F521" s="1"/>
      <c r="G521" s="1"/>
      <c r="H521" s="1"/>
      <c r="I521" s="284"/>
      <c r="J521" s="1"/>
      <c r="K521" s="1"/>
      <c r="L521" s="1"/>
      <c r="M521" s="1"/>
      <c r="N521" s="114"/>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row>
    <row r="522" spans="1:44" ht="15.75" customHeight="1">
      <c r="A522" s="1"/>
      <c r="B522" s="1"/>
      <c r="C522" s="1"/>
      <c r="D522" s="1"/>
      <c r="E522" s="1"/>
      <c r="F522" s="1"/>
      <c r="G522" s="1"/>
      <c r="H522" s="1"/>
      <c r="I522" s="284"/>
      <c r="J522" s="1"/>
      <c r="K522" s="1"/>
      <c r="L522" s="1"/>
      <c r="M522" s="1"/>
      <c r="N522" s="114"/>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row>
    <row r="523" spans="1:44" ht="15.75" customHeight="1">
      <c r="A523" s="1"/>
      <c r="B523" s="1"/>
      <c r="C523" s="1"/>
      <c r="D523" s="1"/>
      <c r="E523" s="1"/>
      <c r="F523" s="1"/>
      <c r="G523" s="1"/>
      <c r="H523" s="1"/>
      <c r="I523" s="284"/>
      <c r="J523" s="1"/>
      <c r="K523" s="1"/>
      <c r="L523" s="1"/>
      <c r="M523" s="1"/>
      <c r="N523" s="114"/>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row>
    <row r="524" spans="1:44" ht="15.75" customHeight="1">
      <c r="A524" s="1"/>
      <c r="B524" s="1"/>
      <c r="C524" s="1"/>
      <c r="D524" s="1"/>
      <c r="E524" s="1"/>
      <c r="F524" s="1"/>
      <c r="G524" s="1"/>
      <c r="H524" s="1"/>
      <c r="I524" s="284"/>
      <c r="J524" s="1"/>
      <c r="K524" s="1"/>
      <c r="L524" s="1"/>
      <c r="M524" s="1"/>
      <c r="N524" s="114"/>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row>
    <row r="525" spans="1:44" ht="15.75" customHeight="1">
      <c r="A525" s="1"/>
      <c r="B525" s="1"/>
      <c r="C525" s="1"/>
      <c r="D525" s="1"/>
      <c r="E525" s="1"/>
      <c r="F525" s="1"/>
      <c r="G525" s="1"/>
      <c r="H525" s="1"/>
      <c r="I525" s="284"/>
      <c r="J525" s="1"/>
      <c r="K525" s="1"/>
      <c r="L525" s="1"/>
      <c r="M525" s="1"/>
      <c r="N525" s="114"/>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row>
    <row r="526" spans="1:44" ht="15.75" customHeight="1">
      <c r="A526" s="1"/>
      <c r="B526" s="1"/>
      <c r="C526" s="1"/>
      <c r="D526" s="1"/>
      <c r="E526" s="1"/>
      <c r="F526" s="1"/>
      <c r="G526" s="1"/>
      <c r="H526" s="1"/>
      <c r="I526" s="284"/>
      <c r="J526" s="1"/>
      <c r="K526" s="1"/>
      <c r="L526" s="1"/>
      <c r="M526" s="1"/>
      <c r="N526" s="114"/>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row>
    <row r="527" spans="1:44" ht="15.75" customHeight="1">
      <c r="A527" s="1"/>
      <c r="B527" s="1"/>
      <c r="C527" s="1"/>
      <c r="D527" s="1"/>
      <c r="E527" s="1"/>
      <c r="F527" s="1"/>
      <c r="G527" s="1"/>
      <c r="H527" s="1"/>
      <c r="I527" s="284"/>
      <c r="J527" s="1"/>
      <c r="K527" s="1"/>
      <c r="L527" s="1"/>
      <c r="M527" s="1"/>
      <c r="N527" s="114"/>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row>
    <row r="528" spans="1:44" ht="15.75" customHeight="1">
      <c r="A528" s="1"/>
      <c r="B528" s="1"/>
      <c r="C528" s="1"/>
      <c r="D528" s="1"/>
      <c r="E528" s="1"/>
      <c r="F528" s="1"/>
      <c r="G528" s="1"/>
      <c r="H528" s="1"/>
      <c r="I528" s="284"/>
      <c r="J528" s="1"/>
      <c r="K528" s="1"/>
      <c r="L528" s="1"/>
      <c r="M528" s="1"/>
      <c r="N528" s="114"/>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row>
    <row r="529" spans="1:44" ht="15.75" customHeight="1">
      <c r="A529" s="1"/>
      <c r="B529" s="1"/>
      <c r="C529" s="1"/>
      <c r="D529" s="1"/>
      <c r="E529" s="1"/>
      <c r="F529" s="1"/>
      <c r="G529" s="1"/>
      <c r="H529" s="1"/>
      <c r="I529" s="284"/>
      <c r="J529" s="1"/>
      <c r="K529" s="1"/>
      <c r="L529" s="1"/>
      <c r="M529" s="1"/>
      <c r="N529" s="114"/>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row>
    <row r="530" spans="1:44" ht="15.75" customHeight="1">
      <c r="A530" s="1"/>
      <c r="B530" s="1"/>
      <c r="C530" s="1"/>
      <c r="D530" s="1"/>
      <c r="E530" s="1"/>
      <c r="F530" s="1"/>
      <c r="G530" s="1"/>
      <c r="H530" s="1"/>
      <c r="I530" s="284"/>
      <c r="J530" s="1"/>
      <c r="K530" s="1"/>
      <c r="L530" s="1"/>
      <c r="M530" s="1"/>
      <c r="N530" s="114"/>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row>
    <row r="531" spans="1:44" ht="15.75" customHeight="1">
      <c r="A531" s="1"/>
      <c r="B531" s="1"/>
      <c r="C531" s="1"/>
      <c r="D531" s="1"/>
      <c r="E531" s="1"/>
      <c r="F531" s="1"/>
      <c r="G531" s="1"/>
      <c r="H531" s="1"/>
      <c r="I531" s="284"/>
      <c r="J531" s="1"/>
      <c r="K531" s="1"/>
      <c r="L531" s="1"/>
      <c r="M531" s="1"/>
      <c r="N531" s="114"/>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row>
    <row r="532" spans="1:44" ht="15.75" customHeight="1">
      <c r="A532" s="1"/>
      <c r="B532" s="1"/>
      <c r="C532" s="1"/>
      <c r="D532" s="1"/>
      <c r="E532" s="1"/>
      <c r="F532" s="1"/>
      <c r="G532" s="1"/>
      <c r="H532" s="1"/>
      <c r="I532" s="284"/>
      <c r="J532" s="1"/>
      <c r="K532" s="1"/>
      <c r="L532" s="1"/>
      <c r="M532" s="1"/>
      <c r="N532" s="114"/>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row>
    <row r="533" spans="1:44" ht="15.75" customHeight="1">
      <c r="A533" s="1"/>
      <c r="B533" s="1"/>
      <c r="C533" s="1"/>
      <c r="D533" s="1"/>
      <c r="E533" s="1"/>
      <c r="F533" s="1"/>
      <c r="G533" s="1"/>
      <c r="H533" s="1"/>
      <c r="I533" s="284"/>
      <c r="J533" s="1"/>
      <c r="K533" s="1"/>
      <c r="L533" s="1"/>
      <c r="M533" s="1"/>
      <c r="N533" s="114"/>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row>
    <row r="534" spans="1:44" ht="15.75" customHeight="1">
      <c r="A534" s="1"/>
      <c r="B534" s="1"/>
      <c r="C534" s="1"/>
      <c r="D534" s="1"/>
      <c r="E534" s="1"/>
      <c r="F534" s="1"/>
      <c r="G534" s="1"/>
      <c r="H534" s="1"/>
      <c r="I534" s="284"/>
      <c r="J534" s="1"/>
      <c r="K534" s="1"/>
      <c r="L534" s="1"/>
      <c r="M534" s="1"/>
      <c r="N534" s="114"/>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row>
    <row r="535" spans="1:44" ht="15.75" customHeight="1">
      <c r="A535" s="1"/>
      <c r="B535" s="1"/>
      <c r="C535" s="1"/>
      <c r="D535" s="1"/>
      <c r="E535" s="1"/>
      <c r="F535" s="1"/>
      <c r="G535" s="1"/>
      <c r="H535" s="1"/>
      <c r="I535" s="284"/>
      <c r="J535" s="1"/>
      <c r="K535" s="1"/>
      <c r="L535" s="1"/>
      <c r="M535" s="1"/>
      <c r="N535" s="114"/>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row>
    <row r="536" spans="1:44" ht="15.75" customHeight="1">
      <c r="A536" s="1"/>
      <c r="B536" s="1"/>
      <c r="C536" s="1"/>
      <c r="D536" s="1"/>
      <c r="E536" s="1"/>
      <c r="F536" s="1"/>
      <c r="G536" s="1"/>
      <c r="H536" s="1"/>
      <c r="I536" s="284"/>
      <c r="J536" s="1"/>
      <c r="K536" s="1"/>
      <c r="L536" s="1"/>
      <c r="M536" s="1"/>
      <c r="N536" s="114"/>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row>
    <row r="537" spans="1:44" ht="15.75" customHeight="1">
      <c r="A537" s="1"/>
      <c r="B537" s="1"/>
      <c r="C537" s="1"/>
      <c r="D537" s="1"/>
      <c r="E537" s="1"/>
      <c r="F537" s="1"/>
      <c r="G537" s="1"/>
      <c r="H537" s="1"/>
      <c r="I537" s="284"/>
      <c r="J537" s="1"/>
      <c r="K537" s="1"/>
      <c r="L537" s="1"/>
      <c r="M537" s="1"/>
      <c r="N537" s="114"/>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row>
    <row r="538" spans="1:44" ht="15.75" customHeight="1">
      <c r="A538" s="1"/>
      <c r="B538" s="1"/>
      <c r="C538" s="1"/>
      <c r="D538" s="1"/>
      <c r="E538" s="1"/>
      <c r="F538" s="1"/>
      <c r="G538" s="1"/>
      <c r="H538" s="1"/>
      <c r="I538" s="284"/>
      <c r="J538" s="1"/>
      <c r="K538" s="1"/>
      <c r="L538" s="1"/>
      <c r="M538" s="1"/>
      <c r="N538" s="114"/>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row>
    <row r="539" spans="1:44" ht="15.75" customHeight="1">
      <c r="A539" s="1"/>
      <c r="B539" s="1"/>
      <c r="C539" s="1"/>
      <c r="D539" s="1"/>
      <c r="E539" s="1"/>
      <c r="F539" s="1"/>
      <c r="G539" s="1"/>
      <c r="H539" s="1"/>
      <c r="I539" s="284"/>
      <c r="J539" s="1"/>
      <c r="K539" s="1"/>
      <c r="L539" s="1"/>
      <c r="M539" s="1"/>
      <c r="N539" s="114"/>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row>
    <row r="540" spans="1:44" ht="15.75" customHeight="1">
      <c r="A540" s="1"/>
      <c r="B540" s="1"/>
      <c r="C540" s="1"/>
      <c r="D540" s="1"/>
      <c r="E540" s="1"/>
      <c r="F540" s="1"/>
      <c r="G540" s="1"/>
      <c r="H540" s="1"/>
      <c r="I540" s="284"/>
      <c r="J540" s="1"/>
      <c r="K540" s="1"/>
      <c r="L540" s="1"/>
      <c r="M540" s="1"/>
      <c r="N540" s="114"/>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row>
    <row r="541" spans="1:44" ht="15.75" customHeight="1">
      <c r="A541" s="1"/>
      <c r="B541" s="1"/>
      <c r="C541" s="1"/>
      <c r="D541" s="1"/>
      <c r="E541" s="1"/>
      <c r="F541" s="1"/>
      <c r="G541" s="1"/>
      <c r="H541" s="1"/>
      <c r="I541" s="284"/>
      <c r="J541" s="1"/>
      <c r="K541" s="1"/>
      <c r="L541" s="1"/>
      <c r="M541" s="1"/>
      <c r="N541" s="114"/>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row>
    <row r="542" spans="1:44" ht="15.75" customHeight="1">
      <c r="A542" s="1"/>
      <c r="B542" s="1"/>
      <c r="C542" s="1"/>
      <c r="D542" s="1"/>
      <c r="E542" s="1"/>
      <c r="F542" s="1"/>
      <c r="G542" s="1"/>
      <c r="H542" s="1"/>
      <c r="I542" s="284"/>
      <c r="J542" s="1"/>
      <c r="K542" s="1"/>
      <c r="L542" s="1"/>
      <c r="M542" s="1"/>
      <c r="N542" s="114"/>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row>
    <row r="543" spans="1:44" ht="15.75" customHeight="1">
      <c r="A543" s="1"/>
      <c r="B543" s="1"/>
      <c r="C543" s="1"/>
      <c r="D543" s="1"/>
      <c r="E543" s="1"/>
      <c r="F543" s="1"/>
      <c r="G543" s="1"/>
      <c r="H543" s="1"/>
      <c r="I543" s="284"/>
      <c r="J543" s="1"/>
      <c r="K543" s="1"/>
      <c r="L543" s="1"/>
      <c r="M543" s="1"/>
      <c r="N543" s="114"/>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row>
    <row r="544" spans="1:44" ht="15.75" customHeight="1">
      <c r="A544" s="1"/>
      <c r="B544" s="1"/>
      <c r="C544" s="1"/>
      <c r="D544" s="1"/>
      <c r="E544" s="1"/>
      <c r="F544" s="1"/>
      <c r="G544" s="1"/>
      <c r="H544" s="1"/>
      <c r="I544" s="284"/>
      <c r="J544" s="1"/>
      <c r="K544" s="1"/>
      <c r="L544" s="1"/>
      <c r="M544" s="1"/>
      <c r="N544" s="114"/>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row>
    <row r="545" spans="1:44" ht="15.75" customHeight="1">
      <c r="A545" s="1"/>
      <c r="B545" s="1"/>
      <c r="C545" s="1"/>
      <c r="D545" s="1"/>
      <c r="E545" s="1"/>
      <c r="F545" s="1"/>
      <c r="G545" s="1"/>
      <c r="H545" s="1"/>
      <c r="I545" s="284"/>
      <c r="J545" s="1"/>
      <c r="K545" s="1"/>
      <c r="L545" s="1"/>
      <c r="M545" s="1"/>
      <c r="N545" s="114"/>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row>
    <row r="546" spans="1:44" ht="15.75" customHeight="1">
      <c r="A546" s="1"/>
      <c r="B546" s="1"/>
      <c r="C546" s="1"/>
      <c r="D546" s="1"/>
      <c r="E546" s="1"/>
      <c r="F546" s="1"/>
      <c r="G546" s="1"/>
      <c r="H546" s="1"/>
      <c r="I546" s="284"/>
      <c r="J546" s="1"/>
      <c r="K546" s="1"/>
      <c r="L546" s="1"/>
      <c r="M546" s="1"/>
      <c r="N546" s="114"/>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row>
    <row r="547" spans="1:44" ht="15.75" customHeight="1">
      <c r="A547" s="1"/>
      <c r="B547" s="1"/>
      <c r="C547" s="1"/>
      <c r="D547" s="1"/>
      <c r="E547" s="1"/>
      <c r="F547" s="1"/>
      <c r="G547" s="1"/>
      <c r="H547" s="1"/>
      <c r="I547" s="284"/>
      <c r="J547" s="1"/>
      <c r="K547" s="1"/>
      <c r="L547" s="1"/>
      <c r="M547" s="1"/>
      <c r="N547" s="114"/>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row>
    <row r="548" spans="1:44" ht="15.75" customHeight="1">
      <c r="A548" s="1"/>
      <c r="B548" s="1"/>
      <c r="C548" s="1"/>
      <c r="D548" s="1"/>
      <c r="E548" s="1"/>
      <c r="F548" s="1"/>
      <c r="G548" s="1"/>
      <c r="H548" s="1"/>
      <c r="I548" s="284"/>
      <c r="J548" s="1"/>
      <c r="K548" s="1"/>
      <c r="L548" s="1"/>
      <c r="M548" s="1"/>
      <c r="N548" s="114"/>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row>
    <row r="549" spans="1:44" ht="15.75" customHeight="1">
      <c r="A549" s="1"/>
      <c r="B549" s="1"/>
      <c r="C549" s="1"/>
      <c r="D549" s="1"/>
      <c r="E549" s="1"/>
      <c r="F549" s="1"/>
      <c r="G549" s="1"/>
      <c r="H549" s="1"/>
      <c r="I549" s="284"/>
      <c r="J549" s="1"/>
      <c r="K549" s="1"/>
      <c r="L549" s="1"/>
      <c r="M549" s="1"/>
      <c r="N549" s="114"/>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row>
    <row r="550" spans="1:44" ht="15.75" customHeight="1">
      <c r="A550" s="1"/>
      <c r="B550" s="1"/>
      <c r="C550" s="1"/>
      <c r="D550" s="1"/>
      <c r="E550" s="1"/>
      <c r="F550" s="1"/>
      <c r="G550" s="1"/>
      <c r="H550" s="1"/>
      <c r="I550" s="284"/>
      <c r="J550" s="1"/>
      <c r="K550" s="1"/>
      <c r="L550" s="1"/>
      <c r="M550" s="1"/>
      <c r="N550" s="114"/>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row>
    <row r="551" spans="1:44" ht="15.75" customHeight="1">
      <c r="A551" s="1"/>
      <c r="B551" s="1"/>
      <c r="C551" s="1"/>
      <c r="D551" s="1"/>
      <c r="E551" s="1"/>
      <c r="F551" s="1"/>
      <c r="G551" s="1"/>
      <c r="H551" s="1"/>
      <c r="I551" s="284"/>
      <c r="J551" s="1"/>
      <c r="K551" s="1"/>
      <c r="L551" s="1"/>
      <c r="M551" s="1"/>
      <c r="N551" s="114"/>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row>
    <row r="552" spans="1:44" ht="15.75" customHeight="1">
      <c r="A552" s="1"/>
      <c r="B552" s="1"/>
      <c r="C552" s="1"/>
      <c r="D552" s="1"/>
      <c r="E552" s="1"/>
      <c r="F552" s="1"/>
      <c r="G552" s="1"/>
      <c r="H552" s="1"/>
      <c r="I552" s="284"/>
      <c r="J552" s="1"/>
      <c r="K552" s="1"/>
      <c r="L552" s="1"/>
      <c r="M552" s="1"/>
      <c r="N552" s="114"/>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row>
    <row r="553" spans="1:44" ht="15.75" customHeight="1">
      <c r="A553" s="1"/>
      <c r="B553" s="1"/>
      <c r="C553" s="1"/>
      <c r="D553" s="1"/>
      <c r="E553" s="1"/>
      <c r="F553" s="1"/>
      <c r="G553" s="1"/>
      <c r="H553" s="1"/>
      <c r="I553" s="284"/>
      <c r="J553" s="1"/>
      <c r="K553" s="1"/>
      <c r="L553" s="1"/>
      <c r="M553" s="1"/>
      <c r="N553" s="114"/>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row>
    <row r="554" spans="1:44" ht="15.75" customHeight="1">
      <c r="A554" s="1"/>
      <c r="B554" s="1"/>
      <c r="C554" s="1"/>
      <c r="D554" s="1"/>
      <c r="E554" s="1"/>
      <c r="F554" s="1"/>
      <c r="G554" s="1"/>
      <c r="H554" s="1"/>
      <c r="I554" s="284"/>
      <c r="J554" s="1"/>
      <c r="K554" s="1"/>
      <c r="L554" s="1"/>
      <c r="M554" s="1"/>
      <c r="N554" s="114"/>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row>
    <row r="555" spans="1:44" ht="15.75" customHeight="1">
      <c r="A555" s="1"/>
      <c r="B555" s="1"/>
      <c r="C555" s="1"/>
      <c r="D555" s="1"/>
      <c r="E555" s="1"/>
      <c r="F555" s="1"/>
      <c r="G555" s="1"/>
      <c r="H555" s="1"/>
      <c r="I555" s="284"/>
      <c r="J555" s="1"/>
      <c r="K555" s="1"/>
      <c r="L555" s="1"/>
      <c r="M555" s="1"/>
      <c r="N555" s="114"/>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row>
    <row r="556" spans="1:44" ht="15.75" customHeight="1">
      <c r="A556" s="1"/>
      <c r="B556" s="1"/>
      <c r="C556" s="1"/>
      <c r="D556" s="1"/>
      <c r="E556" s="1"/>
      <c r="F556" s="1"/>
      <c r="G556" s="1"/>
      <c r="H556" s="1"/>
      <c r="I556" s="284"/>
      <c r="J556" s="1"/>
      <c r="K556" s="1"/>
      <c r="L556" s="1"/>
      <c r="M556" s="1"/>
      <c r="N556" s="114"/>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row>
    <row r="557" spans="1:44" ht="15.75" customHeight="1">
      <c r="A557" s="1"/>
      <c r="B557" s="1"/>
      <c r="C557" s="1"/>
      <c r="D557" s="1"/>
      <c r="E557" s="1"/>
      <c r="F557" s="1"/>
      <c r="G557" s="1"/>
      <c r="H557" s="1"/>
      <c r="I557" s="284"/>
      <c r="J557" s="1"/>
      <c r="K557" s="1"/>
      <c r="L557" s="1"/>
      <c r="M557" s="1"/>
      <c r="N557" s="114"/>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row>
    <row r="558" spans="1:44" ht="15.75" customHeight="1">
      <c r="A558" s="1"/>
      <c r="B558" s="1"/>
      <c r="C558" s="1"/>
      <c r="D558" s="1"/>
      <c r="E558" s="1"/>
      <c r="F558" s="1"/>
      <c r="G558" s="1"/>
      <c r="H558" s="1"/>
      <c r="I558" s="284"/>
      <c r="J558" s="1"/>
      <c r="K558" s="1"/>
      <c r="L558" s="1"/>
      <c r="M558" s="1"/>
      <c r="N558" s="114"/>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row>
    <row r="559" spans="1:44" ht="15.75" customHeight="1">
      <c r="A559" s="1"/>
      <c r="B559" s="1"/>
      <c r="C559" s="1"/>
      <c r="D559" s="1"/>
      <c r="E559" s="1"/>
      <c r="F559" s="1"/>
      <c r="G559" s="1"/>
      <c r="H559" s="1"/>
      <c r="I559" s="284"/>
      <c r="J559" s="1"/>
      <c r="K559" s="1"/>
      <c r="L559" s="1"/>
      <c r="M559" s="1"/>
      <c r="N559" s="114"/>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row>
    <row r="560" spans="1:44" ht="15.75" customHeight="1">
      <c r="A560" s="1"/>
      <c r="B560" s="1"/>
      <c r="C560" s="1"/>
      <c r="D560" s="1"/>
      <c r="E560" s="1"/>
      <c r="F560" s="1"/>
      <c r="G560" s="1"/>
      <c r="H560" s="1"/>
      <c r="I560" s="284"/>
      <c r="J560" s="1"/>
      <c r="K560" s="1"/>
      <c r="L560" s="1"/>
      <c r="M560" s="1"/>
      <c r="N560" s="114"/>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row>
    <row r="561" spans="1:44" ht="15.75" customHeight="1">
      <c r="A561" s="1"/>
      <c r="B561" s="1"/>
      <c r="C561" s="1"/>
      <c r="D561" s="1"/>
      <c r="E561" s="1"/>
      <c r="F561" s="1"/>
      <c r="G561" s="1"/>
      <c r="H561" s="1"/>
      <c r="I561" s="284"/>
      <c r="J561" s="1"/>
      <c r="K561" s="1"/>
      <c r="L561" s="1"/>
      <c r="M561" s="1"/>
      <c r="N561" s="114"/>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row>
    <row r="562" spans="1:44" ht="15.75" customHeight="1">
      <c r="A562" s="1"/>
      <c r="B562" s="1"/>
      <c r="C562" s="1"/>
      <c r="D562" s="1"/>
      <c r="E562" s="1"/>
      <c r="F562" s="1"/>
      <c r="G562" s="1"/>
      <c r="H562" s="1"/>
      <c r="I562" s="284"/>
      <c r="J562" s="1"/>
      <c r="K562" s="1"/>
      <c r="L562" s="1"/>
      <c r="M562" s="1"/>
      <c r="N562" s="114"/>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row>
    <row r="563" spans="1:44" ht="15.75" customHeight="1">
      <c r="A563" s="1"/>
      <c r="B563" s="1"/>
      <c r="C563" s="1"/>
      <c r="D563" s="1"/>
      <c r="E563" s="1"/>
      <c r="F563" s="1"/>
      <c r="G563" s="1"/>
      <c r="H563" s="1"/>
      <c r="I563" s="284"/>
      <c r="J563" s="1"/>
      <c r="K563" s="1"/>
      <c r="L563" s="1"/>
      <c r="M563" s="1"/>
      <c r="N563" s="114"/>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row>
    <row r="564" spans="1:44" ht="15.75" customHeight="1">
      <c r="A564" s="1"/>
      <c r="B564" s="1"/>
      <c r="C564" s="1"/>
      <c r="D564" s="1"/>
      <c r="E564" s="1"/>
      <c r="F564" s="1"/>
      <c r="G564" s="1"/>
      <c r="H564" s="1"/>
      <c r="I564" s="284"/>
      <c r="J564" s="1"/>
      <c r="K564" s="1"/>
      <c r="L564" s="1"/>
      <c r="M564" s="1"/>
      <c r="N564" s="114"/>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row>
    <row r="565" spans="1:44" ht="15.75" customHeight="1">
      <c r="A565" s="1"/>
      <c r="B565" s="1"/>
      <c r="C565" s="1"/>
      <c r="D565" s="1"/>
      <c r="E565" s="1"/>
      <c r="F565" s="1"/>
      <c r="G565" s="1"/>
      <c r="H565" s="1"/>
      <c r="I565" s="284"/>
      <c r="J565" s="1"/>
      <c r="K565" s="1"/>
      <c r="L565" s="1"/>
      <c r="M565" s="1"/>
      <c r="N565" s="114"/>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row>
    <row r="566" spans="1:44" ht="15.75" customHeight="1">
      <c r="A566" s="1"/>
      <c r="B566" s="1"/>
      <c r="C566" s="1"/>
      <c r="D566" s="1"/>
      <c r="E566" s="1"/>
      <c r="F566" s="1"/>
      <c r="G566" s="1"/>
      <c r="H566" s="1"/>
      <c r="I566" s="284"/>
      <c r="J566" s="1"/>
      <c r="K566" s="1"/>
      <c r="L566" s="1"/>
      <c r="M566" s="1"/>
      <c r="N566" s="114"/>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row>
    <row r="567" spans="1:44" ht="15.75" customHeight="1">
      <c r="A567" s="1"/>
      <c r="B567" s="1"/>
      <c r="C567" s="1"/>
      <c r="D567" s="1"/>
      <c r="E567" s="1"/>
      <c r="F567" s="1"/>
      <c r="G567" s="1"/>
      <c r="H567" s="1"/>
      <c r="I567" s="284"/>
      <c r="J567" s="1"/>
      <c r="K567" s="1"/>
      <c r="L567" s="1"/>
      <c r="M567" s="1"/>
      <c r="N567" s="114"/>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row>
    <row r="568" spans="1:44" ht="15.75" customHeight="1">
      <c r="A568" s="1"/>
      <c r="B568" s="1"/>
      <c r="C568" s="1"/>
      <c r="D568" s="1"/>
      <c r="E568" s="1"/>
      <c r="F568" s="1"/>
      <c r="G568" s="1"/>
      <c r="H568" s="1"/>
      <c r="I568" s="284"/>
      <c r="J568" s="1"/>
      <c r="K568" s="1"/>
      <c r="L568" s="1"/>
      <c r="M568" s="1"/>
      <c r="N568" s="114"/>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row>
    <row r="569" spans="1:44" ht="15.75" customHeight="1">
      <c r="A569" s="1"/>
      <c r="B569" s="1"/>
      <c r="C569" s="1"/>
      <c r="D569" s="1"/>
      <c r="E569" s="1"/>
      <c r="F569" s="1"/>
      <c r="G569" s="1"/>
      <c r="H569" s="1"/>
      <c r="I569" s="284"/>
      <c r="J569" s="1"/>
      <c r="K569" s="1"/>
      <c r="L569" s="1"/>
      <c r="M569" s="1"/>
      <c r="N569" s="114"/>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row>
    <row r="570" spans="1:44" ht="15.75" customHeight="1">
      <c r="A570" s="1"/>
      <c r="B570" s="1"/>
      <c r="C570" s="1"/>
      <c r="D570" s="1"/>
      <c r="E570" s="1"/>
      <c r="F570" s="1"/>
      <c r="G570" s="1"/>
      <c r="H570" s="1"/>
      <c r="I570" s="284"/>
      <c r="J570" s="1"/>
      <c r="K570" s="1"/>
      <c r="L570" s="1"/>
      <c r="M570" s="1"/>
      <c r="N570" s="114"/>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row>
    <row r="571" spans="1:44" ht="15.75" customHeight="1">
      <c r="A571" s="1"/>
      <c r="B571" s="1"/>
      <c r="C571" s="1"/>
      <c r="D571" s="1"/>
      <c r="E571" s="1"/>
      <c r="F571" s="1"/>
      <c r="G571" s="1"/>
      <c r="H571" s="1"/>
      <c r="I571" s="284"/>
      <c r="J571" s="1"/>
      <c r="K571" s="1"/>
      <c r="L571" s="1"/>
      <c r="M571" s="1"/>
      <c r="N571" s="114"/>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row>
    <row r="572" spans="1:44" ht="15.75" customHeight="1">
      <c r="A572" s="1"/>
      <c r="B572" s="1"/>
      <c r="C572" s="1"/>
      <c r="D572" s="1"/>
      <c r="E572" s="1"/>
      <c r="F572" s="1"/>
      <c r="G572" s="1"/>
      <c r="H572" s="1"/>
      <c r="I572" s="284"/>
      <c r="J572" s="1"/>
      <c r="K572" s="1"/>
      <c r="L572" s="1"/>
      <c r="M572" s="1"/>
      <c r="N572" s="114"/>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row>
    <row r="573" spans="1:44" ht="15.75" customHeight="1">
      <c r="A573" s="1"/>
      <c r="B573" s="1"/>
      <c r="C573" s="1"/>
      <c r="D573" s="1"/>
      <c r="E573" s="1"/>
      <c r="F573" s="1"/>
      <c r="G573" s="1"/>
      <c r="H573" s="1"/>
      <c r="I573" s="284"/>
      <c r="J573" s="1"/>
      <c r="K573" s="1"/>
      <c r="L573" s="1"/>
      <c r="M573" s="1"/>
      <c r="N573" s="114"/>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row>
    <row r="574" spans="1:44" ht="15.75" customHeight="1">
      <c r="A574" s="1"/>
      <c r="B574" s="1"/>
      <c r="C574" s="1"/>
      <c r="D574" s="1"/>
      <c r="E574" s="1"/>
      <c r="F574" s="1"/>
      <c r="G574" s="1"/>
      <c r="H574" s="1"/>
      <c r="I574" s="284"/>
      <c r="J574" s="1"/>
      <c r="K574" s="1"/>
      <c r="L574" s="1"/>
      <c r="M574" s="1"/>
      <c r="N574" s="114"/>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row>
    <row r="575" spans="1:44" ht="15.75" customHeight="1">
      <c r="A575" s="1"/>
      <c r="B575" s="1"/>
      <c r="C575" s="1"/>
      <c r="D575" s="1"/>
      <c r="E575" s="1"/>
      <c r="F575" s="1"/>
      <c r="G575" s="1"/>
      <c r="H575" s="1"/>
      <c r="I575" s="284"/>
      <c r="J575" s="1"/>
      <c r="K575" s="1"/>
      <c r="L575" s="1"/>
      <c r="M575" s="1"/>
      <c r="N575" s="114"/>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row>
    <row r="576" spans="1:44" ht="15.75" customHeight="1">
      <c r="A576" s="1"/>
      <c r="B576" s="1"/>
      <c r="C576" s="1"/>
      <c r="D576" s="1"/>
      <c r="E576" s="1"/>
      <c r="F576" s="1"/>
      <c r="G576" s="1"/>
      <c r="H576" s="1"/>
      <c r="I576" s="284"/>
      <c r="J576" s="1"/>
      <c r="K576" s="1"/>
      <c r="L576" s="1"/>
      <c r="M576" s="1"/>
      <c r="N576" s="114"/>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row>
    <row r="577" spans="1:44" ht="15.75" customHeight="1">
      <c r="A577" s="1"/>
      <c r="B577" s="1"/>
      <c r="C577" s="1"/>
      <c r="D577" s="1"/>
      <c r="E577" s="1"/>
      <c r="F577" s="1"/>
      <c r="G577" s="1"/>
      <c r="H577" s="1"/>
      <c r="I577" s="284"/>
      <c r="J577" s="1"/>
      <c r="K577" s="1"/>
      <c r="L577" s="1"/>
      <c r="M577" s="1"/>
      <c r="N577" s="114"/>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row>
    <row r="578" spans="1:44" ht="15.75" customHeight="1">
      <c r="A578" s="1"/>
      <c r="B578" s="1"/>
      <c r="C578" s="1"/>
      <c r="D578" s="1"/>
      <c r="E578" s="1"/>
      <c r="F578" s="1"/>
      <c r="G578" s="1"/>
      <c r="H578" s="1"/>
      <c r="I578" s="284"/>
      <c r="J578" s="1"/>
      <c r="K578" s="1"/>
      <c r="L578" s="1"/>
      <c r="M578" s="1"/>
      <c r="N578" s="114"/>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row>
    <row r="579" spans="1:44" ht="15.75" customHeight="1">
      <c r="A579" s="1"/>
      <c r="B579" s="1"/>
      <c r="C579" s="1"/>
      <c r="D579" s="1"/>
      <c r="E579" s="1"/>
      <c r="F579" s="1"/>
      <c r="G579" s="1"/>
      <c r="H579" s="1"/>
      <c r="I579" s="284"/>
      <c r="J579" s="1"/>
      <c r="K579" s="1"/>
      <c r="L579" s="1"/>
      <c r="M579" s="1"/>
      <c r="N579" s="114"/>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row>
    <row r="580" spans="1:44" ht="15.75" customHeight="1">
      <c r="A580" s="1"/>
      <c r="B580" s="1"/>
      <c r="C580" s="1"/>
      <c r="D580" s="1"/>
      <c r="E580" s="1"/>
      <c r="F580" s="1"/>
      <c r="G580" s="1"/>
      <c r="H580" s="1"/>
      <c r="I580" s="284"/>
      <c r="J580" s="1"/>
      <c r="K580" s="1"/>
      <c r="L580" s="1"/>
      <c r="M580" s="1"/>
      <c r="N580" s="114"/>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row>
    <row r="581" spans="1:44" ht="15.75" customHeight="1">
      <c r="A581" s="1"/>
      <c r="B581" s="1"/>
      <c r="C581" s="1"/>
      <c r="D581" s="1"/>
      <c r="E581" s="1"/>
      <c r="F581" s="1"/>
      <c r="G581" s="1"/>
      <c r="H581" s="1"/>
      <c r="I581" s="284"/>
      <c r="J581" s="1"/>
      <c r="K581" s="1"/>
      <c r="L581" s="1"/>
      <c r="M581" s="1"/>
      <c r="N581" s="114"/>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row>
    <row r="582" spans="1:44" ht="15.75" customHeight="1">
      <c r="A582" s="1"/>
      <c r="B582" s="1"/>
      <c r="C582" s="1"/>
      <c r="D582" s="1"/>
      <c r="E582" s="1"/>
      <c r="F582" s="1"/>
      <c r="G582" s="1"/>
      <c r="H582" s="1"/>
      <c r="I582" s="284"/>
      <c r="J582" s="1"/>
      <c r="K582" s="1"/>
      <c r="L582" s="1"/>
      <c r="M582" s="1"/>
      <c r="N582" s="114"/>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row>
    <row r="583" spans="1:44" ht="15.75" customHeight="1">
      <c r="A583" s="1"/>
      <c r="B583" s="1"/>
      <c r="C583" s="1"/>
      <c r="D583" s="1"/>
      <c r="E583" s="1"/>
      <c r="F583" s="1"/>
      <c r="G583" s="1"/>
      <c r="H583" s="1"/>
      <c r="I583" s="284"/>
      <c r="J583" s="1"/>
      <c r="K583" s="1"/>
      <c r="L583" s="1"/>
      <c r="M583" s="1"/>
      <c r="N583" s="114"/>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row>
    <row r="584" spans="1:44" ht="15.75" customHeight="1">
      <c r="A584" s="1"/>
      <c r="B584" s="1"/>
      <c r="C584" s="1"/>
      <c r="D584" s="1"/>
      <c r="E584" s="1"/>
      <c r="F584" s="1"/>
      <c r="G584" s="1"/>
      <c r="H584" s="1"/>
      <c r="I584" s="284"/>
      <c r="J584" s="1"/>
      <c r="K584" s="1"/>
      <c r="L584" s="1"/>
      <c r="M584" s="1"/>
      <c r="N584" s="114"/>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row>
    <row r="585" spans="1:44" ht="15.75" customHeight="1">
      <c r="A585" s="1"/>
      <c r="B585" s="1"/>
      <c r="C585" s="1"/>
      <c r="D585" s="1"/>
      <c r="E585" s="1"/>
      <c r="F585" s="1"/>
      <c r="G585" s="1"/>
      <c r="H585" s="1"/>
      <c r="I585" s="284"/>
      <c r="J585" s="1"/>
      <c r="K585" s="1"/>
      <c r="L585" s="1"/>
      <c r="M585" s="1"/>
      <c r="N585" s="114"/>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row>
    <row r="586" spans="1:44" ht="15.75" customHeight="1">
      <c r="A586" s="1"/>
      <c r="B586" s="1"/>
      <c r="C586" s="1"/>
      <c r="D586" s="1"/>
      <c r="E586" s="1"/>
      <c r="F586" s="1"/>
      <c r="G586" s="1"/>
      <c r="H586" s="1"/>
      <c r="I586" s="284"/>
      <c r="J586" s="1"/>
      <c r="K586" s="1"/>
      <c r="L586" s="1"/>
      <c r="M586" s="1"/>
      <c r="N586" s="114"/>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row>
    <row r="587" spans="1:44" ht="15.75" customHeight="1">
      <c r="A587" s="1"/>
      <c r="B587" s="1"/>
      <c r="C587" s="1"/>
      <c r="D587" s="1"/>
      <c r="E587" s="1"/>
      <c r="F587" s="1"/>
      <c r="G587" s="1"/>
      <c r="H587" s="1"/>
      <c r="I587" s="284"/>
      <c r="J587" s="1"/>
      <c r="K587" s="1"/>
      <c r="L587" s="1"/>
      <c r="M587" s="1"/>
      <c r="N587" s="114"/>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row>
    <row r="588" spans="1:44" ht="15.75" customHeight="1">
      <c r="A588" s="1"/>
      <c r="B588" s="1"/>
      <c r="C588" s="1"/>
      <c r="D588" s="1"/>
      <c r="E588" s="1"/>
      <c r="F588" s="1"/>
      <c r="G588" s="1"/>
      <c r="H588" s="1"/>
      <c r="I588" s="284"/>
      <c r="J588" s="1"/>
      <c r="K588" s="1"/>
      <c r="L588" s="1"/>
      <c r="M588" s="1"/>
      <c r="N588" s="114"/>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row>
    <row r="589" spans="1:44" ht="15.75" customHeight="1">
      <c r="A589" s="1"/>
      <c r="B589" s="1"/>
      <c r="C589" s="1"/>
      <c r="D589" s="1"/>
      <c r="E589" s="1"/>
      <c r="F589" s="1"/>
      <c r="G589" s="1"/>
      <c r="H589" s="1"/>
      <c r="I589" s="284"/>
      <c r="J589" s="1"/>
      <c r="K589" s="1"/>
      <c r="L589" s="1"/>
      <c r="M589" s="1"/>
      <c r="N589" s="114"/>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row>
    <row r="590" spans="1:44" ht="15.75" customHeight="1">
      <c r="A590" s="1"/>
      <c r="B590" s="1"/>
      <c r="C590" s="1"/>
      <c r="D590" s="1"/>
      <c r="E590" s="1"/>
      <c r="F590" s="1"/>
      <c r="G590" s="1"/>
      <c r="H590" s="1"/>
      <c r="I590" s="284"/>
      <c r="J590" s="1"/>
      <c r="K590" s="1"/>
      <c r="L590" s="1"/>
      <c r="M590" s="1"/>
      <c r="N590" s="114"/>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row>
    <row r="591" spans="1:44" ht="15.75" customHeight="1">
      <c r="A591" s="1"/>
      <c r="B591" s="1"/>
      <c r="C591" s="1"/>
      <c r="D591" s="1"/>
      <c r="E591" s="1"/>
      <c r="F591" s="1"/>
      <c r="G591" s="1"/>
      <c r="H591" s="1"/>
      <c r="I591" s="284"/>
      <c r="J591" s="1"/>
      <c r="K591" s="1"/>
      <c r="L591" s="1"/>
      <c r="M591" s="1"/>
      <c r="N591" s="114"/>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row>
    <row r="592" spans="1:44" ht="15.75" customHeight="1">
      <c r="A592" s="1"/>
      <c r="B592" s="1"/>
      <c r="C592" s="1"/>
      <c r="D592" s="1"/>
      <c r="E592" s="1"/>
      <c r="F592" s="1"/>
      <c r="G592" s="1"/>
      <c r="H592" s="1"/>
      <c r="I592" s="284"/>
      <c r="J592" s="1"/>
      <c r="K592" s="1"/>
      <c r="L592" s="1"/>
      <c r="M592" s="1"/>
      <c r="N592" s="114"/>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row>
    <row r="593" spans="1:44" ht="15.75" customHeight="1">
      <c r="A593" s="1"/>
      <c r="B593" s="1"/>
      <c r="C593" s="1"/>
      <c r="D593" s="1"/>
      <c r="E593" s="1"/>
      <c r="F593" s="1"/>
      <c r="G593" s="1"/>
      <c r="H593" s="1"/>
      <c r="I593" s="284"/>
      <c r="J593" s="1"/>
      <c r="K593" s="1"/>
      <c r="L593" s="1"/>
      <c r="M593" s="1"/>
      <c r="N593" s="114"/>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row>
    <row r="594" spans="1:44" ht="15.75" customHeight="1">
      <c r="A594" s="1"/>
      <c r="B594" s="1"/>
      <c r="C594" s="1"/>
      <c r="D594" s="1"/>
      <c r="E594" s="1"/>
      <c r="F594" s="1"/>
      <c r="G594" s="1"/>
      <c r="H594" s="1"/>
      <c r="I594" s="284"/>
      <c r="J594" s="1"/>
      <c r="K594" s="1"/>
      <c r="L594" s="1"/>
      <c r="M594" s="1"/>
      <c r="N594" s="114"/>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row>
    <row r="595" spans="1:44" ht="15.75" customHeight="1">
      <c r="A595" s="1"/>
      <c r="B595" s="1"/>
      <c r="C595" s="1"/>
      <c r="D595" s="1"/>
      <c r="E595" s="1"/>
      <c r="F595" s="1"/>
      <c r="G595" s="1"/>
      <c r="H595" s="1"/>
      <c r="I595" s="284"/>
      <c r="J595" s="1"/>
      <c r="K595" s="1"/>
      <c r="L595" s="1"/>
      <c r="M595" s="1"/>
      <c r="N595" s="114"/>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row>
    <row r="596" spans="1:44" ht="15.75" customHeight="1">
      <c r="A596" s="1"/>
      <c r="B596" s="1"/>
      <c r="C596" s="1"/>
      <c r="D596" s="1"/>
      <c r="E596" s="1"/>
      <c r="F596" s="1"/>
      <c r="G596" s="1"/>
      <c r="H596" s="1"/>
      <c r="I596" s="284"/>
      <c r="J596" s="1"/>
      <c r="K596" s="1"/>
      <c r="L596" s="1"/>
      <c r="M596" s="1"/>
      <c r="N596" s="114"/>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row>
    <row r="597" spans="1:44" ht="15.75" customHeight="1">
      <c r="A597" s="1"/>
      <c r="B597" s="1"/>
      <c r="C597" s="1"/>
      <c r="D597" s="1"/>
      <c r="E597" s="1"/>
      <c r="F597" s="1"/>
      <c r="G597" s="1"/>
      <c r="H597" s="1"/>
      <c r="I597" s="284"/>
      <c r="J597" s="1"/>
      <c r="K597" s="1"/>
      <c r="L597" s="1"/>
      <c r="M597" s="1"/>
      <c r="N597" s="114"/>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row>
    <row r="598" spans="1:44" ht="15.75" customHeight="1">
      <c r="A598" s="1"/>
      <c r="B598" s="1"/>
      <c r="C598" s="1"/>
      <c r="D598" s="1"/>
      <c r="E598" s="1"/>
      <c r="F598" s="1"/>
      <c r="G598" s="1"/>
      <c r="H598" s="1"/>
      <c r="I598" s="284"/>
      <c r="J598" s="1"/>
      <c r="K598" s="1"/>
      <c r="L598" s="1"/>
      <c r="M598" s="1"/>
      <c r="N598" s="114"/>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row>
    <row r="599" spans="1:44" ht="15.75" customHeight="1">
      <c r="A599" s="1"/>
      <c r="B599" s="1"/>
      <c r="C599" s="1"/>
      <c r="D599" s="1"/>
      <c r="E599" s="1"/>
      <c r="F599" s="1"/>
      <c r="G599" s="1"/>
      <c r="H599" s="1"/>
      <c r="I599" s="284"/>
      <c r="J599" s="1"/>
      <c r="K599" s="1"/>
      <c r="L599" s="1"/>
      <c r="M599" s="1"/>
      <c r="N599" s="114"/>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row>
    <row r="600" spans="1:44" ht="15.75" customHeight="1">
      <c r="A600" s="1"/>
      <c r="B600" s="1"/>
      <c r="C600" s="1"/>
      <c r="D600" s="1"/>
      <c r="E600" s="1"/>
      <c r="F600" s="1"/>
      <c r="G600" s="1"/>
      <c r="H600" s="1"/>
      <c r="I600" s="284"/>
      <c r="J600" s="1"/>
      <c r="K600" s="1"/>
      <c r="L600" s="1"/>
      <c r="M600" s="1"/>
      <c r="N600" s="114"/>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row>
    <row r="601" spans="1:44" ht="15.75" customHeight="1">
      <c r="A601" s="1"/>
      <c r="B601" s="1"/>
      <c r="C601" s="1"/>
      <c r="D601" s="1"/>
      <c r="E601" s="1"/>
      <c r="F601" s="1"/>
      <c r="G601" s="1"/>
      <c r="H601" s="1"/>
      <c r="I601" s="284"/>
      <c r="J601" s="1"/>
      <c r="K601" s="1"/>
      <c r="L601" s="1"/>
      <c r="M601" s="1"/>
      <c r="N601" s="114"/>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row>
    <row r="602" spans="1:44" ht="15.75" customHeight="1">
      <c r="A602" s="1"/>
      <c r="B602" s="1"/>
      <c r="C602" s="1"/>
      <c r="D602" s="1"/>
      <c r="E602" s="1"/>
      <c r="F602" s="1"/>
      <c r="G602" s="1"/>
      <c r="H602" s="1"/>
      <c r="I602" s="284"/>
      <c r="J602" s="1"/>
      <c r="K602" s="1"/>
      <c r="L602" s="1"/>
      <c r="M602" s="1"/>
      <c r="N602" s="114"/>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row>
    <row r="603" spans="1:44" ht="15.75" customHeight="1">
      <c r="A603" s="1"/>
      <c r="B603" s="1"/>
      <c r="C603" s="1"/>
      <c r="D603" s="1"/>
      <c r="E603" s="1"/>
      <c r="F603" s="1"/>
      <c r="G603" s="1"/>
      <c r="H603" s="1"/>
      <c r="I603" s="284"/>
      <c r="J603" s="1"/>
      <c r="K603" s="1"/>
      <c r="L603" s="1"/>
      <c r="M603" s="1"/>
      <c r="N603" s="114"/>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row>
    <row r="604" spans="1:44" ht="15.75" customHeight="1">
      <c r="A604" s="1"/>
      <c r="B604" s="1"/>
      <c r="C604" s="1"/>
      <c r="D604" s="1"/>
      <c r="E604" s="1"/>
      <c r="F604" s="1"/>
      <c r="G604" s="1"/>
      <c r="H604" s="1"/>
      <c r="I604" s="284"/>
      <c r="J604" s="1"/>
      <c r="K604" s="1"/>
      <c r="L604" s="1"/>
      <c r="M604" s="1"/>
      <c r="N604" s="114"/>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row>
    <row r="605" spans="1:44" ht="15.75" customHeight="1">
      <c r="A605" s="1"/>
      <c r="B605" s="1"/>
      <c r="C605" s="1"/>
      <c r="D605" s="1"/>
      <c r="E605" s="1"/>
      <c r="F605" s="1"/>
      <c r="G605" s="1"/>
      <c r="H605" s="1"/>
      <c r="I605" s="284"/>
      <c r="J605" s="1"/>
      <c r="K605" s="1"/>
      <c r="L605" s="1"/>
      <c r="M605" s="1"/>
      <c r="N605" s="114"/>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row>
    <row r="606" spans="1:44" ht="15.75" customHeight="1">
      <c r="A606" s="1"/>
      <c r="B606" s="1"/>
      <c r="C606" s="1"/>
      <c r="D606" s="1"/>
      <c r="E606" s="1"/>
      <c r="F606" s="1"/>
      <c r="G606" s="1"/>
      <c r="H606" s="1"/>
      <c r="I606" s="284"/>
      <c r="J606" s="1"/>
      <c r="K606" s="1"/>
      <c r="L606" s="1"/>
      <c r="M606" s="1"/>
      <c r="N606" s="114"/>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row>
    <row r="607" spans="1:44" ht="15.75" customHeight="1">
      <c r="A607" s="1"/>
      <c r="B607" s="1"/>
      <c r="C607" s="1"/>
      <c r="D607" s="1"/>
      <c r="E607" s="1"/>
      <c r="F607" s="1"/>
      <c r="G607" s="1"/>
      <c r="H607" s="1"/>
      <c r="I607" s="284"/>
      <c r="J607" s="1"/>
      <c r="K607" s="1"/>
      <c r="L607" s="1"/>
      <c r="M607" s="1"/>
      <c r="N607" s="114"/>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row>
    <row r="608" spans="1:44" ht="15.75" customHeight="1">
      <c r="A608" s="1"/>
      <c r="B608" s="1"/>
      <c r="C608" s="1"/>
      <c r="D608" s="1"/>
      <c r="E608" s="1"/>
      <c r="F608" s="1"/>
      <c r="G608" s="1"/>
      <c r="H608" s="1"/>
      <c r="I608" s="284"/>
      <c r="J608" s="1"/>
      <c r="K608" s="1"/>
      <c r="L608" s="1"/>
      <c r="M608" s="1"/>
      <c r="N608" s="114"/>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row>
    <row r="609" spans="1:44" ht="15.75" customHeight="1">
      <c r="A609" s="1"/>
      <c r="B609" s="1"/>
      <c r="C609" s="1"/>
      <c r="D609" s="1"/>
      <c r="E609" s="1"/>
      <c r="F609" s="1"/>
      <c r="G609" s="1"/>
      <c r="H609" s="1"/>
      <c r="I609" s="284"/>
      <c r="J609" s="1"/>
      <c r="K609" s="1"/>
      <c r="L609" s="1"/>
      <c r="M609" s="1"/>
      <c r="N609" s="114"/>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row>
    <row r="610" spans="1:44" ht="15.75" customHeight="1">
      <c r="A610" s="1"/>
      <c r="B610" s="1"/>
      <c r="C610" s="1"/>
      <c r="D610" s="1"/>
      <c r="E610" s="1"/>
      <c r="F610" s="1"/>
      <c r="G610" s="1"/>
      <c r="H610" s="1"/>
      <c r="I610" s="284"/>
      <c r="J610" s="1"/>
      <c r="K610" s="1"/>
      <c r="L610" s="1"/>
      <c r="M610" s="1"/>
      <c r="N610" s="114"/>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row>
    <row r="611" spans="1:44" ht="15.75" customHeight="1">
      <c r="A611" s="1"/>
      <c r="B611" s="1"/>
      <c r="C611" s="1"/>
      <c r="D611" s="1"/>
      <c r="E611" s="1"/>
      <c r="F611" s="1"/>
      <c r="G611" s="1"/>
      <c r="H611" s="1"/>
      <c r="I611" s="284"/>
      <c r="J611" s="1"/>
      <c r="K611" s="1"/>
      <c r="L611" s="1"/>
      <c r="M611" s="1"/>
      <c r="N611" s="114"/>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row>
    <row r="612" spans="1:44" ht="15.75" customHeight="1">
      <c r="A612" s="1"/>
      <c r="B612" s="1"/>
      <c r="C612" s="1"/>
      <c r="D612" s="1"/>
      <c r="E612" s="1"/>
      <c r="F612" s="1"/>
      <c r="G612" s="1"/>
      <c r="H612" s="1"/>
      <c r="I612" s="284"/>
      <c r="J612" s="1"/>
      <c r="K612" s="1"/>
      <c r="L612" s="1"/>
      <c r="M612" s="1"/>
      <c r="N612" s="114"/>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row>
    <row r="613" spans="1:44" ht="15.75" customHeight="1">
      <c r="A613" s="1"/>
      <c r="B613" s="1"/>
      <c r="C613" s="1"/>
      <c r="D613" s="1"/>
      <c r="E613" s="1"/>
      <c r="F613" s="1"/>
      <c r="G613" s="1"/>
      <c r="H613" s="1"/>
      <c r="I613" s="284"/>
      <c r="J613" s="1"/>
      <c r="K613" s="1"/>
      <c r="L613" s="1"/>
      <c r="M613" s="1"/>
      <c r="N613" s="114"/>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row>
    <row r="614" spans="1:44" ht="15.75" customHeight="1">
      <c r="A614" s="1"/>
      <c r="B614" s="1"/>
      <c r="C614" s="1"/>
      <c r="D614" s="1"/>
      <c r="E614" s="1"/>
      <c r="F614" s="1"/>
      <c r="G614" s="1"/>
      <c r="H614" s="1"/>
      <c r="I614" s="284"/>
      <c r="J614" s="1"/>
      <c r="K614" s="1"/>
      <c r="L614" s="1"/>
      <c r="M614" s="1"/>
      <c r="N614" s="114"/>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row>
    <row r="615" spans="1:44" ht="15.75" customHeight="1">
      <c r="A615" s="1"/>
      <c r="B615" s="1"/>
      <c r="C615" s="1"/>
      <c r="D615" s="1"/>
      <c r="E615" s="1"/>
      <c r="F615" s="1"/>
      <c r="G615" s="1"/>
      <c r="H615" s="1"/>
      <c r="I615" s="284"/>
      <c r="J615" s="1"/>
      <c r="K615" s="1"/>
      <c r="L615" s="1"/>
      <c r="M615" s="1"/>
      <c r="N615" s="114"/>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row>
    <row r="616" spans="1:44" ht="15.75" customHeight="1">
      <c r="A616" s="1"/>
      <c r="B616" s="1"/>
      <c r="C616" s="1"/>
      <c r="D616" s="1"/>
      <c r="E616" s="1"/>
      <c r="F616" s="1"/>
      <c r="G616" s="1"/>
      <c r="H616" s="1"/>
      <c r="I616" s="284"/>
      <c r="J616" s="1"/>
      <c r="K616" s="1"/>
      <c r="L616" s="1"/>
      <c r="M616" s="1"/>
      <c r="N616" s="114"/>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row>
    <row r="617" spans="1:44" ht="15.75" customHeight="1">
      <c r="A617" s="1"/>
      <c r="B617" s="1"/>
      <c r="C617" s="1"/>
      <c r="D617" s="1"/>
      <c r="E617" s="1"/>
      <c r="F617" s="1"/>
      <c r="G617" s="1"/>
      <c r="H617" s="1"/>
      <c r="I617" s="284"/>
      <c r="J617" s="1"/>
      <c r="K617" s="1"/>
      <c r="L617" s="1"/>
      <c r="M617" s="1"/>
      <c r="N617" s="114"/>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row>
    <row r="618" spans="1:44" ht="15.75" customHeight="1">
      <c r="A618" s="1"/>
      <c r="B618" s="1"/>
      <c r="C618" s="1"/>
      <c r="D618" s="1"/>
      <c r="E618" s="1"/>
      <c r="F618" s="1"/>
      <c r="G618" s="1"/>
      <c r="H618" s="1"/>
      <c r="I618" s="284"/>
      <c r="J618" s="1"/>
      <c r="K618" s="1"/>
      <c r="L618" s="1"/>
      <c r="M618" s="1"/>
      <c r="N618" s="114"/>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row>
    <row r="619" spans="1:44" ht="15.75" customHeight="1">
      <c r="A619" s="1"/>
      <c r="B619" s="1"/>
      <c r="C619" s="1"/>
      <c r="D619" s="1"/>
      <c r="E619" s="1"/>
      <c r="F619" s="1"/>
      <c r="G619" s="1"/>
      <c r="H619" s="1"/>
      <c r="I619" s="284"/>
      <c r="J619" s="1"/>
      <c r="K619" s="1"/>
      <c r="L619" s="1"/>
      <c r="M619" s="1"/>
      <c r="N619" s="114"/>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row>
    <row r="620" spans="1:44" ht="15.75" customHeight="1">
      <c r="A620" s="1"/>
      <c r="B620" s="1"/>
      <c r="C620" s="1"/>
      <c r="D620" s="1"/>
      <c r="E620" s="1"/>
      <c r="F620" s="1"/>
      <c r="G620" s="1"/>
      <c r="H620" s="1"/>
      <c r="I620" s="284"/>
      <c r="J620" s="1"/>
      <c r="K620" s="1"/>
      <c r="L620" s="1"/>
      <c r="M620" s="1"/>
      <c r="N620" s="114"/>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row>
    <row r="621" spans="1:44" ht="15.75" customHeight="1">
      <c r="A621" s="1"/>
      <c r="B621" s="1"/>
      <c r="C621" s="1"/>
      <c r="D621" s="1"/>
      <c r="E621" s="1"/>
      <c r="F621" s="1"/>
      <c r="G621" s="1"/>
      <c r="H621" s="1"/>
      <c r="I621" s="284"/>
      <c r="J621" s="1"/>
      <c r="K621" s="1"/>
      <c r="L621" s="1"/>
      <c r="M621" s="1"/>
      <c r="N621" s="114"/>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row>
    <row r="622" spans="1:44" ht="15.75" customHeight="1">
      <c r="A622" s="1"/>
      <c r="B622" s="1"/>
      <c r="C622" s="1"/>
      <c r="D622" s="1"/>
      <c r="E622" s="1"/>
      <c r="F622" s="1"/>
      <c r="G622" s="1"/>
      <c r="H622" s="1"/>
      <c r="I622" s="284"/>
      <c r="J622" s="1"/>
      <c r="K622" s="1"/>
      <c r="L622" s="1"/>
      <c r="M622" s="1"/>
      <c r="N622" s="114"/>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row>
    <row r="623" spans="1:44" ht="15.75" customHeight="1">
      <c r="A623" s="1"/>
      <c r="B623" s="1"/>
      <c r="C623" s="1"/>
      <c r="D623" s="1"/>
      <c r="E623" s="1"/>
      <c r="F623" s="1"/>
      <c r="G623" s="1"/>
      <c r="H623" s="1"/>
      <c r="I623" s="284"/>
      <c r="J623" s="1"/>
      <c r="K623" s="1"/>
      <c r="L623" s="1"/>
      <c r="M623" s="1"/>
      <c r="N623" s="114"/>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row>
    <row r="624" spans="1:44" ht="15.75" customHeight="1">
      <c r="A624" s="1"/>
      <c r="B624" s="1"/>
      <c r="C624" s="1"/>
      <c r="D624" s="1"/>
      <c r="E624" s="1"/>
      <c r="F624" s="1"/>
      <c r="G624" s="1"/>
      <c r="H624" s="1"/>
      <c r="I624" s="284"/>
      <c r="J624" s="1"/>
      <c r="K624" s="1"/>
      <c r="L624" s="1"/>
      <c r="M624" s="1"/>
      <c r="N624" s="114"/>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row>
    <row r="625" spans="1:44" ht="15.75" customHeight="1">
      <c r="A625" s="1"/>
      <c r="B625" s="1"/>
      <c r="C625" s="1"/>
      <c r="D625" s="1"/>
      <c r="E625" s="1"/>
      <c r="F625" s="1"/>
      <c r="G625" s="1"/>
      <c r="H625" s="1"/>
      <c r="I625" s="284"/>
      <c r="J625" s="1"/>
      <c r="K625" s="1"/>
      <c r="L625" s="1"/>
      <c r="M625" s="1"/>
      <c r="N625" s="114"/>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row>
    <row r="626" spans="1:44" ht="15.75" customHeight="1">
      <c r="A626" s="1"/>
      <c r="B626" s="1"/>
      <c r="C626" s="1"/>
      <c r="D626" s="1"/>
      <c r="E626" s="1"/>
      <c r="F626" s="1"/>
      <c r="G626" s="1"/>
      <c r="H626" s="1"/>
      <c r="I626" s="284"/>
      <c r="J626" s="1"/>
      <c r="K626" s="1"/>
      <c r="L626" s="1"/>
      <c r="M626" s="1"/>
      <c r="N626" s="114"/>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row>
    <row r="627" spans="1:44" ht="15.75" customHeight="1">
      <c r="A627" s="1"/>
      <c r="B627" s="1"/>
      <c r="C627" s="1"/>
      <c r="D627" s="1"/>
      <c r="E627" s="1"/>
      <c r="F627" s="1"/>
      <c r="G627" s="1"/>
      <c r="H627" s="1"/>
      <c r="I627" s="284"/>
      <c r="J627" s="1"/>
      <c r="K627" s="1"/>
      <c r="L627" s="1"/>
      <c r="M627" s="1"/>
      <c r="N627" s="114"/>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row>
    <row r="628" spans="1:44" ht="15.75" customHeight="1">
      <c r="A628" s="1"/>
      <c r="B628" s="1"/>
      <c r="C628" s="1"/>
      <c r="D628" s="1"/>
      <c r="E628" s="1"/>
      <c r="F628" s="1"/>
      <c r="G628" s="1"/>
      <c r="H628" s="1"/>
      <c r="I628" s="284"/>
      <c r="J628" s="1"/>
      <c r="K628" s="1"/>
      <c r="L628" s="1"/>
      <c r="M628" s="1"/>
      <c r="N628" s="114"/>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row>
    <row r="629" spans="1:44" ht="15.75" customHeight="1">
      <c r="A629" s="1"/>
      <c r="B629" s="1"/>
      <c r="C629" s="1"/>
      <c r="D629" s="1"/>
      <c r="E629" s="1"/>
      <c r="F629" s="1"/>
      <c r="G629" s="1"/>
      <c r="H629" s="1"/>
      <c r="I629" s="284"/>
      <c r="J629" s="1"/>
      <c r="K629" s="1"/>
      <c r="L629" s="1"/>
      <c r="M629" s="1"/>
      <c r="N629" s="114"/>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row>
    <row r="630" spans="1:44" ht="15.75" customHeight="1">
      <c r="A630" s="1"/>
      <c r="B630" s="1"/>
      <c r="C630" s="1"/>
      <c r="D630" s="1"/>
      <c r="E630" s="1"/>
      <c r="F630" s="1"/>
      <c r="G630" s="1"/>
      <c r="H630" s="1"/>
      <c r="I630" s="284"/>
      <c r="J630" s="1"/>
      <c r="K630" s="1"/>
      <c r="L630" s="1"/>
      <c r="M630" s="1"/>
      <c r="N630" s="114"/>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row>
    <row r="631" spans="1:44" ht="15.75" customHeight="1">
      <c r="A631" s="1"/>
      <c r="B631" s="1"/>
      <c r="C631" s="1"/>
      <c r="D631" s="1"/>
      <c r="E631" s="1"/>
      <c r="F631" s="1"/>
      <c r="G631" s="1"/>
      <c r="H631" s="1"/>
      <c r="I631" s="284"/>
      <c r="J631" s="1"/>
      <c r="K631" s="1"/>
      <c r="L631" s="1"/>
      <c r="M631" s="1"/>
      <c r="N631" s="114"/>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row>
    <row r="632" spans="1:44" ht="15.75" customHeight="1">
      <c r="A632" s="1"/>
      <c r="B632" s="1"/>
      <c r="C632" s="1"/>
      <c r="D632" s="1"/>
      <c r="E632" s="1"/>
      <c r="F632" s="1"/>
      <c r="G632" s="1"/>
      <c r="H632" s="1"/>
      <c r="I632" s="284"/>
      <c r="J632" s="1"/>
      <c r="K632" s="1"/>
      <c r="L632" s="1"/>
      <c r="M632" s="1"/>
      <c r="N632" s="114"/>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row>
    <row r="633" spans="1:44" ht="15.75" customHeight="1">
      <c r="A633" s="1"/>
      <c r="B633" s="1"/>
      <c r="C633" s="1"/>
      <c r="D633" s="1"/>
      <c r="E633" s="1"/>
      <c r="F633" s="1"/>
      <c r="G633" s="1"/>
      <c r="H633" s="1"/>
      <c r="I633" s="284"/>
      <c r="J633" s="1"/>
      <c r="K633" s="1"/>
      <c r="L633" s="1"/>
      <c r="M633" s="1"/>
      <c r="N633" s="114"/>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row>
    <row r="634" spans="1:44" ht="15.75" customHeight="1">
      <c r="A634" s="1"/>
      <c r="B634" s="1"/>
      <c r="C634" s="1"/>
      <c r="D634" s="1"/>
      <c r="E634" s="1"/>
      <c r="F634" s="1"/>
      <c r="G634" s="1"/>
      <c r="H634" s="1"/>
      <c r="I634" s="284"/>
      <c r="J634" s="1"/>
      <c r="K634" s="1"/>
      <c r="L634" s="1"/>
      <c r="M634" s="1"/>
      <c r="N634" s="114"/>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row>
    <row r="635" spans="1:44" ht="15.75" customHeight="1">
      <c r="A635" s="1"/>
      <c r="B635" s="1"/>
      <c r="C635" s="1"/>
      <c r="D635" s="1"/>
      <c r="E635" s="1"/>
      <c r="F635" s="1"/>
      <c r="G635" s="1"/>
      <c r="H635" s="1"/>
      <c r="I635" s="284"/>
      <c r="J635" s="1"/>
      <c r="K635" s="1"/>
      <c r="L635" s="1"/>
      <c r="M635" s="1"/>
      <c r="N635" s="114"/>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row>
    <row r="636" spans="1:44" ht="15.75" customHeight="1">
      <c r="A636" s="1"/>
      <c r="B636" s="1"/>
      <c r="C636" s="1"/>
      <c r="D636" s="1"/>
      <c r="E636" s="1"/>
      <c r="F636" s="1"/>
      <c r="G636" s="1"/>
      <c r="H636" s="1"/>
      <c r="I636" s="284"/>
      <c r="J636" s="1"/>
      <c r="K636" s="1"/>
      <c r="L636" s="1"/>
      <c r="M636" s="1"/>
      <c r="N636" s="114"/>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row>
    <row r="637" spans="1:44" ht="15.75" customHeight="1">
      <c r="A637" s="1"/>
      <c r="B637" s="1"/>
      <c r="C637" s="1"/>
      <c r="D637" s="1"/>
      <c r="E637" s="1"/>
      <c r="F637" s="1"/>
      <c r="G637" s="1"/>
      <c r="H637" s="1"/>
      <c r="I637" s="284"/>
      <c r="J637" s="1"/>
      <c r="K637" s="1"/>
      <c r="L637" s="1"/>
      <c r="M637" s="1"/>
      <c r="N637" s="114"/>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row>
    <row r="638" spans="1:44" ht="15.75" customHeight="1">
      <c r="A638" s="1"/>
      <c r="B638" s="1"/>
      <c r="C638" s="1"/>
      <c r="D638" s="1"/>
      <c r="E638" s="1"/>
      <c r="F638" s="1"/>
      <c r="G638" s="1"/>
      <c r="H638" s="1"/>
      <c r="I638" s="284"/>
      <c r="J638" s="1"/>
      <c r="K638" s="1"/>
      <c r="L638" s="1"/>
      <c r="M638" s="1"/>
      <c r="N638" s="114"/>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row>
    <row r="639" spans="1:44" ht="15.75" customHeight="1">
      <c r="A639" s="1"/>
      <c r="B639" s="1"/>
      <c r="C639" s="1"/>
      <c r="D639" s="1"/>
      <c r="E639" s="1"/>
      <c r="F639" s="1"/>
      <c r="G639" s="1"/>
      <c r="H639" s="1"/>
      <c r="I639" s="284"/>
      <c r="J639" s="1"/>
      <c r="K639" s="1"/>
      <c r="L639" s="1"/>
      <c r="M639" s="1"/>
      <c r="N639" s="114"/>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row>
    <row r="640" spans="1:44" ht="15.75" customHeight="1">
      <c r="A640" s="1"/>
      <c r="B640" s="1"/>
      <c r="C640" s="1"/>
      <c r="D640" s="1"/>
      <c r="E640" s="1"/>
      <c r="F640" s="1"/>
      <c r="G640" s="1"/>
      <c r="H640" s="1"/>
      <c r="I640" s="284"/>
      <c r="J640" s="1"/>
      <c r="K640" s="1"/>
      <c r="L640" s="1"/>
      <c r="M640" s="1"/>
      <c r="N640" s="114"/>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row>
    <row r="641" spans="1:44" ht="15.75" customHeight="1">
      <c r="A641" s="1"/>
      <c r="B641" s="1"/>
      <c r="C641" s="1"/>
      <c r="D641" s="1"/>
      <c r="E641" s="1"/>
      <c r="F641" s="1"/>
      <c r="G641" s="1"/>
      <c r="H641" s="1"/>
      <c r="I641" s="284"/>
      <c r="J641" s="1"/>
      <c r="K641" s="1"/>
      <c r="L641" s="1"/>
      <c r="M641" s="1"/>
      <c r="N641" s="114"/>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row>
    <row r="642" spans="1:44" ht="15.75" customHeight="1">
      <c r="A642" s="1"/>
      <c r="B642" s="1"/>
      <c r="C642" s="1"/>
      <c r="D642" s="1"/>
      <c r="E642" s="1"/>
      <c r="F642" s="1"/>
      <c r="G642" s="1"/>
      <c r="H642" s="1"/>
      <c r="I642" s="284"/>
      <c r="J642" s="1"/>
      <c r="K642" s="1"/>
      <c r="L642" s="1"/>
      <c r="M642" s="1"/>
      <c r="N642" s="114"/>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row>
    <row r="643" spans="1:44" ht="15.75" customHeight="1">
      <c r="A643" s="1"/>
      <c r="B643" s="1"/>
      <c r="C643" s="1"/>
      <c r="D643" s="1"/>
      <c r="E643" s="1"/>
      <c r="F643" s="1"/>
      <c r="G643" s="1"/>
      <c r="H643" s="1"/>
      <c r="I643" s="284"/>
      <c r="J643" s="1"/>
      <c r="K643" s="1"/>
      <c r="L643" s="1"/>
      <c r="M643" s="1"/>
      <c r="N643" s="114"/>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row>
    <row r="644" spans="1:44" ht="15.75" customHeight="1">
      <c r="A644" s="1"/>
      <c r="B644" s="1"/>
      <c r="C644" s="1"/>
      <c r="D644" s="1"/>
      <c r="E644" s="1"/>
      <c r="F644" s="1"/>
      <c r="G644" s="1"/>
      <c r="H644" s="1"/>
      <c r="I644" s="284"/>
      <c r="J644" s="1"/>
      <c r="K644" s="1"/>
      <c r="L644" s="1"/>
      <c r="M644" s="1"/>
      <c r="N644" s="114"/>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row>
    <row r="645" spans="1:44" ht="15.75" customHeight="1">
      <c r="A645" s="1"/>
      <c r="B645" s="1"/>
      <c r="C645" s="1"/>
      <c r="D645" s="1"/>
      <c r="E645" s="1"/>
      <c r="F645" s="1"/>
      <c r="G645" s="1"/>
      <c r="H645" s="1"/>
      <c r="I645" s="284"/>
      <c r="J645" s="1"/>
      <c r="K645" s="1"/>
      <c r="L645" s="1"/>
      <c r="M645" s="1"/>
      <c r="N645" s="114"/>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row>
    <row r="646" spans="1:44" ht="15.75" customHeight="1">
      <c r="A646" s="1"/>
      <c r="B646" s="1"/>
      <c r="C646" s="1"/>
      <c r="D646" s="1"/>
      <c r="E646" s="1"/>
      <c r="F646" s="1"/>
      <c r="G646" s="1"/>
      <c r="H646" s="1"/>
      <c r="I646" s="284"/>
      <c r="J646" s="1"/>
      <c r="K646" s="1"/>
      <c r="L646" s="1"/>
      <c r="M646" s="1"/>
      <c r="N646" s="114"/>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row>
    <row r="647" spans="1:44" ht="15.75" customHeight="1">
      <c r="A647" s="1"/>
      <c r="B647" s="1"/>
      <c r="C647" s="1"/>
      <c r="D647" s="1"/>
      <c r="E647" s="1"/>
      <c r="F647" s="1"/>
      <c r="G647" s="1"/>
      <c r="H647" s="1"/>
      <c r="I647" s="284"/>
      <c r="J647" s="1"/>
      <c r="K647" s="1"/>
      <c r="L647" s="1"/>
      <c r="M647" s="1"/>
      <c r="N647" s="114"/>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row>
    <row r="648" spans="1:44" ht="15.75" customHeight="1">
      <c r="A648" s="1"/>
      <c r="B648" s="1"/>
      <c r="C648" s="1"/>
      <c r="D648" s="1"/>
      <c r="E648" s="1"/>
      <c r="F648" s="1"/>
      <c r="G648" s="1"/>
      <c r="H648" s="1"/>
      <c r="I648" s="284"/>
      <c r="J648" s="1"/>
      <c r="K648" s="1"/>
      <c r="L648" s="1"/>
      <c r="M648" s="1"/>
      <c r="N648" s="114"/>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row>
    <row r="649" spans="1:44" ht="15.75" customHeight="1">
      <c r="A649" s="1"/>
      <c r="B649" s="1"/>
      <c r="C649" s="1"/>
      <c r="D649" s="1"/>
      <c r="E649" s="1"/>
      <c r="F649" s="1"/>
      <c r="G649" s="1"/>
      <c r="H649" s="1"/>
      <c r="I649" s="284"/>
      <c r="J649" s="1"/>
      <c r="K649" s="1"/>
      <c r="L649" s="1"/>
      <c r="M649" s="1"/>
      <c r="N649" s="114"/>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row>
    <row r="650" spans="1:44" ht="15.75" customHeight="1">
      <c r="A650" s="1"/>
      <c r="B650" s="1"/>
      <c r="C650" s="1"/>
      <c r="D650" s="1"/>
      <c r="E650" s="1"/>
      <c r="F650" s="1"/>
      <c r="G650" s="1"/>
      <c r="H650" s="1"/>
      <c r="I650" s="284"/>
      <c r="J650" s="1"/>
      <c r="K650" s="1"/>
      <c r="L650" s="1"/>
      <c r="M650" s="1"/>
      <c r="N650" s="114"/>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row>
    <row r="651" spans="1:44" ht="15.75" customHeight="1">
      <c r="A651" s="1"/>
      <c r="B651" s="1"/>
      <c r="C651" s="1"/>
      <c r="D651" s="1"/>
      <c r="E651" s="1"/>
      <c r="F651" s="1"/>
      <c r="G651" s="1"/>
      <c r="H651" s="1"/>
      <c r="I651" s="284"/>
      <c r="J651" s="1"/>
      <c r="K651" s="1"/>
      <c r="L651" s="1"/>
      <c r="M651" s="1"/>
      <c r="N651" s="114"/>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row>
    <row r="652" spans="1:44" ht="15.75" customHeight="1">
      <c r="A652" s="1"/>
      <c r="B652" s="1"/>
      <c r="C652" s="1"/>
      <c r="D652" s="1"/>
      <c r="E652" s="1"/>
      <c r="F652" s="1"/>
      <c r="G652" s="1"/>
      <c r="H652" s="1"/>
      <c r="I652" s="284"/>
      <c r="J652" s="1"/>
      <c r="K652" s="1"/>
      <c r="L652" s="1"/>
      <c r="M652" s="1"/>
      <c r="N652" s="114"/>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row>
    <row r="653" spans="1:44" ht="15.75" customHeight="1">
      <c r="A653" s="1"/>
      <c r="B653" s="1"/>
      <c r="C653" s="1"/>
      <c r="D653" s="1"/>
      <c r="E653" s="1"/>
      <c r="F653" s="1"/>
      <c r="G653" s="1"/>
      <c r="H653" s="1"/>
      <c r="I653" s="284"/>
      <c r="J653" s="1"/>
      <c r="K653" s="1"/>
      <c r="L653" s="1"/>
      <c r="M653" s="1"/>
      <c r="N653" s="114"/>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row>
    <row r="654" spans="1:44" ht="15.75" customHeight="1">
      <c r="A654" s="1"/>
      <c r="B654" s="1"/>
      <c r="C654" s="1"/>
      <c r="D654" s="1"/>
      <c r="E654" s="1"/>
      <c r="F654" s="1"/>
      <c r="G654" s="1"/>
      <c r="H654" s="1"/>
      <c r="I654" s="284"/>
      <c r="J654" s="1"/>
      <c r="K654" s="1"/>
      <c r="L654" s="1"/>
      <c r="M654" s="1"/>
      <c r="N654" s="114"/>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row>
    <row r="655" spans="1:44" ht="15.75" customHeight="1">
      <c r="A655" s="1"/>
      <c r="B655" s="1"/>
      <c r="C655" s="1"/>
      <c r="D655" s="1"/>
      <c r="E655" s="1"/>
      <c r="F655" s="1"/>
      <c r="G655" s="1"/>
      <c r="H655" s="1"/>
      <c r="I655" s="284"/>
      <c r="J655" s="1"/>
      <c r="K655" s="1"/>
      <c r="L655" s="1"/>
      <c r="M655" s="1"/>
      <c r="N655" s="114"/>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row>
    <row r="656" spans="1:44" ht="15.75" customHeight="1">
      <c r="A656" s="1"/>
      <c r="B656" s="1"/>
      <c r="C656" s="1"/>
      <c r="D656" s="1"/>
      <c r="E656" s="1"/>
      <c r="F656" s="1"/>
      <c r="G656" s="1"/>
      <c r="H656" s="1"/>
      <c r="I656" s="284"/>
      <c r="J656" s="1"/>
      <c r="K656" s="1"/>
      <c r="L656" s="1"/>
      <c r="M656" s="1"/>
      <c r="N656" s="114"/>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row>
    <row r="657" spans="1:44" ht="15.75" customHeight="1">
      <c r="A657" s="1"/>
      <c r="B657" s="1"/>
      <c r="C657" s="1"/>
      <c r="D657" s="1"/>
      <c r="E657" s="1"/>
      <c r="F657" s="1"/>
      <c r="G657" s="1"/>
      <c r="H657" s="1"/>
      <c r="I657" s="284"/>
      <c r="J657" s="1"/>
      <c r="K657" s="1"/>
      <c r="L657" s="1"/>
      <c r="M657" s="1"/>
      <c r="N657" s="114"/>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row>
    <row r="658" spans="1:44" ht="15.75" customHeight="1">
      <c r="A658" s="1"/>
      <c r="B658" s="1"/>
      <c r="C658" s="1"/>
      <c r="D658" s="1"/>
      <c r="E658" s="1"/>
      <c r="F658" s="1"/>
      <c r="G658" s="1"/>
      <c r="H658" s="1"/>
      <c r="I658" s="284"/>
      <c r="J658" s="1"/>
      <c r="K658" s="1"/>
      <c r="L658" s="1"/>
      <c r="M658" s="1"/>
      <c r="N658" s="114"/>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row>
    <row r="659" spans="1:44" ht="15.75" customHeight="1">
      <c r="A659" s="1"/>
      <c r="B659" s="1"/>
      <c r="C659" s="1"/>
      <c r="D659" s="1"/>
      <c r="E659" s="1"/>
      <c r="F659" s="1"/>
      <c r="G659" s="1"/>
      <c r="H659" s="1"/>
      <c r="I659" s="284"/>
      <c r="J659" s="1"/>
      <c r="K659" s="1"/>
      <c r="L659" s="1"/>
      <c r="M659" s="1"/>
      <c r="N659" s="114"/>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row>
    <row r="660" spans="1:44" ht="15.75" customHeight="1">
      <c r="A660" s="1"/>
      <c r="B660" s="1"/>
      <c r="C660" s="1"/>
      <c r="D660" s="1"/>
      <c r="E660" s="1"/>
      <c r="F660" s="1"/>
      <c r="G660" s="1"/>
      <c r="H660" s="1"/>
      <c r="I660" s="284"/>
      <c r="J660" s="1"/>
      <c r="K660" s="1"/>
      <c r="L660" s="1"/>
      <c r="M660" s="1"/>
      <c r="N660" s="114"/>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row>
    <row r="661" spans="1:44" ht="15.75" customHeight="1">
      <c r="A661" s="1"/>
      <c r="B661" s="1"/>
      <c r="C661" s="1"/>
      <c r="D661" s="1"/>
      <c r="E661" s="1"/>
      <c r="F661" s="1"/>
      <c r="G661" s="1"/>
      <c r="H661" s="1"/>
      <c r="I661" s="284"/>
      <c r="J661" s="1"/>
      <c r="K661" s="1"/>
      <c r="L661" s="1"/>
      <c r="M661" s="1"/>
      <c r="N661" s="114"/>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row>
    <row r="662" spans="1:44" ht="15.75" customHeight="1">
      <c r="A662" s="1"/>
      <c r="B662" s="1"/>
      <c r="C662" s="1"/>
      <c r="D662" s="1"/>
      <c r="E662" s="1"/>
      <c r="F662" s="1"/>
      <c r="G662" s="1"/>
      <c r="H662" s="1"/>
      <c r="I662" s="284"/>
      <c r="J662" s="1"/>
      <c r="K662" s="1"/>
      <c r="L662" s="1"/>
      <c r="M662" s="1"/>
      <c r="N662" s="114"/>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row>
    <row r="663" spans="1:44" ht="15.75" customHeight="1">
      <c r="A663" s="1"/>
      <c r="B663" s="1"/>
      <c r="C663" s="1"/>
      <c r="D663" s="1"/>
      <c r="E663" s="1"/>
      <c r="F663" s="1"/>
      <c r="G663" s="1"/>
      <c r="H663" s="1"/>
      <c r="I663" s="284"/>
      <c r="J663" s="1"/>
      <c r="K663" s="1"/>
      <c r="L663" s="1"/>
      <c r="M663" s="1"/>
      <c r="N663" s="114"/>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row>
    <row r="664" spans="1:44" ht="15.75" customHeight="1">
      <c r="A664" s="1"/>
      <c r="B664" s="1"/>
      <c r="C664" s="1"/>
      <c r="D664" s="1"/>
      <c r="E664" s="1"/>
      <c r="F664" s="1"/>
      <c r="G664" s="1"/>
      <c r="H664" s="1"/>
      <c r="I664" s="284"/>
      <c r="J664" s="1"/>
      <c r="K664" s="1"/>
      <c r="L664" s="1"/>
      <c r="M664" s="1"/>
      <c r="N664" s="114"/>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row>
    <row r="665" spans="1:44" ht="15.75" customHeight="1">
      <c r="A665" s="1"/>
      <c r="B665" s="1"/>
      <c r="C665" s="1"/>
      <c r="D665" s="1"/>
      <c r="E665" s="1"/>
      <c r="F665" s="1"/>
      <c r="G665" s="1"/>
      <c r="H665" s="1"/>
      <c r="I665" s="284"/>
      <c r="J665" s="1"/>
      <c r="K665" s="1"/>
      <c r="L665" s="1"/>
      <c r="M665" s="1"/>
      <c r="N665" s="114"/>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row>
    <row r="666" spans="1:44" ht="15.75" customHeight="1">
      <c r="A666" s="1"/>
      <c r="B666" s="1"/>
      <c r="C666" s="1"/>
      <c r="D666" s="1"/>
      <c r="E666" s="1"/>
      <c r="F666" s="1"/>
      <c r="G666" s="1"/>
      <c r="H666" s="1"/>
      <c r="I666" s="284"/>
      <c r="J666" s="1"/>
      <c r="K666" s="1"/>
      <c r="L666" s="1"/>
      <c r="M666" s="1"/>
      <c r="N666" s="114"/>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row>
    <row r="667" spans="1:44" ht="15.75" customHeight="1">
      <c r="A667" s="1"/>
      <c r="B667" s="1"/>
      <c r="C667" s="1"/>
      <c r="D667" s="1"/>
      <c r="E667" s="1"/>
      <c r="F667" s="1"/>
      <c r="G667" s="1"/>
      <c r="H667" s="1"/>
      <c r="I667" s="284"/>
      <c r="J667" s="1"/>
      <c r="K667" s="1"/>
      <c r="L667" s="1"/>
      <c r="M667" s="1"/>
      <c r="N667" s="114"/>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row>
    <row r="668" spans="1:44" ht="15.75" customHeight="1">
      <c r="A668" s="1"/>
      <c r="B668" s="1"/>
      <c r="C668" s="1"/>
      <c r="D668" s="1"/>
      <c r="E668" s="1"/>
      <c r="F668" s="1"/>
      <c r="G668" s="1"/>
      <c r="H668" s="1"/>
      <c r="I668" s="284"/>
      <c r="J668" s="1"/>
      <c r="K668" s="1"/>
      <c r="L668" s="1"/>
      <c r="M668" s="1"/>
      <c r="N668" s="114"/>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row>
    <row r="669" spans="1:44" ht="15.75" customHeight="1">
      <c r="A669" s="1"/>
      <c r="B669" s="1"/>
      <c r="C669" s="1"/>
      <c r="D669" s="1"/>
      <c r="E669" s="1"/>
      <c r="F669" s="1"/>
      <c r="G669" s="1"/>
      <c r="H669" s="1"/>
      <c r="I669" s="284"/>
      <c r="J669" s="1"/>
      <c r="K669" s="1"/>
      <c r="L669" s="1"/>
      <c r="M669" s="1"/>
      <c r="N669" s="114"/>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row>
    <row r="670" spans="1:44" ht="15.75" customHeight="1">
      <c r="A670" s="1"/>
      <c r="B670" s="1"/>
      <c r="C670" s="1"/>
      <c r="D670" s="1"/>
      <c r="E670" s="1"/>
      <c r="F670" s="1"/>
      <c r="G670" s="1"/>
      <c r="H670" s="1"/>
      <c r="I670" s="284"/>
      <c r="J670" s="1"/>
      <c r="K670" s="1"/>
      <c r="L670" s="1"/>
      <c r="M670" s="1"/>
      <c r="N670" s="114"/>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row>
    <row r="671" spans="1:44" ht="15.75" customHeight="1">
      <c r="A671" s="1"/>
      <c r="B671" s="1"/>
      <c r="C671" s="1"/>
      <c r="D671" s="1"/>
      <c r="E671" s="1"/>
      <c r="F671" s="1"/>
      <c r="G671" s="1"/>
      <c r="H671" s="1"/>
      <c r="I671" s="284"/>
      <c r="J671" s="1"/>
      <c r="K671" s="1"/>
      <c r="L671" s="1"/>
      <c r="M671" s="1"/>
      <c r="N671" s="114"/>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row>
    <row r="672" spans="1:44" ht="15.75" customHeight="1">
      <c r="A672" s="1"/>
      <c r="B672" s="1"/>
      <c r="C672" s="1"/>
      <c r="D672" s="1"/>
      <c r="E672" s="1"/>
      <c r="F672" s="1"/>
      <c r="G672" s="1"/>
      <c r="H672" s="1"/>
      <c r="I672" s="284"/>
      <c r="J672" s="1"/>
      <c r="K672" s="1"/>
      <c r="L672" s="1"/>
      <c r="M672" s="1"/>
      <c r="N672" s="114"/>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row>
    <row r="673" spans="1:44" ht="15.75" customHeight="1">
      <c r="A673" s="1"/>
      <c r="B673" s="1"/>
      <c r="C673" s="1"/>
      <c r="D673" s="1"/>
      <c r="E673" s="1"/>
      <c r="F673" s="1"/>
      <c r="G673" s="1"/>
      <c r="H673" s="1"/>
      <c r="I673" s="284"/>
      <c r="J673" s="1"/>
      <c r="K673" s="1"/>
      <c r="L673" s="1"/>
      <c r="M673" s="1"/>
      <c r="N673" s="114"/>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row>
    <row r="674" spans="1:44" ht="15.75" customHeight="1">
      <c r="A674" s="1"/>
      <c r="B674" s="1"/>
      <c r="C674" s="1"/>
      <c r="D674" s="1"/>
      <c r="E674" s="1"/>
      <c r="F674" s="1"/>
      <c r="G674" s="1"/>
      <c r="H674" s="1"/>
      <c r="I674" s="284"/>
      <c r="J674" s="1"/>
      <c r="K674" s="1"/>
      <c r="L674" s="1"/>
      <c r="M674" s="1"/>
      <c r="N674" s="114"/>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row>
    <row r="675" spans="1:44" ht="15.75" customHeight="1">
      <c r="A675" s="1"/>
      <c r="B675" s="1"/>
      <c r="C675" s="1"/>
      <c r="D675" s="1"/>
      <c r="E675" s="1"/>
      <c r="F675" s="1"/>
      <c r="G675" s="1"/>
      <c r="H675" s="1"/>
      <c r="I675" s="284"/>
      <c r="J675" s="1"/>
      <c r="K675" s="1"/>
      <c r="L675" s="1"/>
      <c r="M675" s="1"/>
      <c r="N675" s="114"/>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row>
    <row r="676" spans="1:44" ht="15.75" customHeight="1">
      <c r="A676" s="1"/>
      <c r="B676" s="1"/>
      <c r="C676" s="1"/>
      <c r="D676" s="1"/>
      <c r="E676" s="1"/>
      <c r="F676" s="1"/>
      <c r="G676" s="1"/>
      <c r="H676" s="1"/>
      <c r="I676" s="284"/>
      <c r="J676" s="1"/>
      <c r="K676" s="1"/>
      <c r="L676" s="1"/>
      <c r="M676" s="1"/>
      <c r="N676" s="114"/>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row>
    <row r="677" spans="1:44" ht="15.75" customHeight="1">
      <c r="A677" s="1"/>
      <c r="B677" s="1"/>
      <c r="C677" s="1"/>
      <c r="D677" s="1"/>
      <c r="E677" s="1"/>
      <c r="F677" s="1"/>
      <c r="G677" s="1"/>
      <c r="H677" s="1"/>
      <c r="I677" s="284"/>
      <c r="J677" s="1"/>
      <c r="K677" s="1"/>
      <c r="L677" s="1"/>
      <c r="M677" s="1"/>
      <c r="N677" s="114"/>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row>
    <row r="678" spans="1:44" ht="15.75" customHeight="1">
      <c r="A678" s="1"/>
      <c r="B678" s="1"/>
      <c r="C678" s="1"/>
      <c r="D678" s="1"/>
      <c r="E678" s="1"/>
      <c r="F678" s="1"/>
      <c r="G678" s="1"/>
      <c r="H678" s="1"/>
      <c r="I678" s="284"/>
      <c r="J678" s="1"/>
      <c r="K678" s="1"/>
      <c r="L678" s="1"/>
      <c r="M678" s="1"/>
      <c r="N678" s="114"/>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row>
    <row r="679" spans="1:44" ht="15.75" customHeight="1">
      <c r="A679" s="1"/>
      <c r="B679" s="1"/>
      <c r="C679" s="1"/>
      <c r="D679" s="1"/>
      <c r="E679" s="1"/>
      <c r="F679" s="1"/>
      <c r="G679" s="1"/>
      <c r="H679" s="1"/>
      <c r="I679" s="284"/>
      <c r="J679" s="1"/>
      <c r="K679" s="1"/>
      <c r="L679" s="1"/>
      <c r="M679" s="1"/>
      <c r="N679" s="114"/>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row>
    <row r="680" spans="1:44" ht="15.75" customHeight="1">
      <c r="A680" s="1"/>
      <c r="B680" s="1"/>
      <c r="C680" s="1"/>
      <c r="D680" s="1"/>
      <c r="E680" s="1"/>
      <c r="F680" s="1"/>
      <c r="G680" s="1"/>
      <c r="H680" s="1"/>
      <c r="I680" s="284"/>
      <c r="J680" s="1"/>
      <c r="K680" s="1"/>
      <c r="L680" s="1"/>
      <c r="M680" s="1"/>
      <c r="N680" s="114"/>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row>
    <row r="681" spans="1:44" ht="15.75" customHeight="1">
      <c r="A681" s="1"/>
      <c r="B681" s="1"/>
      <c r="C681" s="1"/>
      <c r="D681" s="1"/>
      <c r="E681" s="1"/>
      <c r="F681" s="1"/>
      <c r="G681" s="1"/>
      <c r="H681" s="1"/>
      <c r="I681" s="284"/>
      <c r="J681" s="1"/>
      <c r="K681" s="1"/>
      <c r="L681" s="1"/>
      <c r="M681" s="1"/>
      <c r="N681" s="114"/>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row>
    <row r="682" spans="1:44" ht="15.75" customHeight="1">
      <c r="A682" s="1"/>
      <c r="B682" s="1"/>
      <c r="C682" s="1"/>
      <c r="D682" s="1"/>
      <c r="E682" s="1"/>
      <c r="F682" s="1"/>
      <c r="G682" s="1"/>
      <c r="H682" s="1"/>
      <c r="I682" s="284"/>
      <c r="J682" s="1"/>
      <c r="K682" s="1"/>
      <c r="L682" s="1"/>
      <c r="M682" s="1"/>
      <c r="N682" s="114"/>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row>
    <row r="683" spans="1:44" ht="15.75" customHeight="1">
      <c r="A683" s="1"/>
      <c r="B683" s="1"/>
      <c r="C683" s="1"/>
      <c r="D683" s="1"/>
      <c r="E683" s="1"/>
      <c r="F683" s="1"/>
      <c r="G683" s="1"/>
      <c r="H683" s="1"/>
      <c r="I683" s="284"/>
      <c r="J683" s="1"/>
      <c r="K683" s="1"/>
      <c r="L683" s="1"/>
      <c r="M683" s="1"/>
      <c r="N683" s="114"/>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row>
    <row r="684" spans="1:44" ht="15.75" customHeight="1">
      <c r="A684" s="1"/>
      <c r="B684" s="1"/>
      <c r="C684" s="1"/>
      <c r="D684" s="1"/>
      <c r="E684" s="1"/>
      <c r="F684" s="1"/>
      <c r="G684" s="1"/>
      <c r="H684" s="1"/>
      <c r="I684" s="284"/>
      <c r="J684" s="1"/>
      <c r="K684" s="1"/>
      <c r="L684" s="1"/>
      <c r="M684" s="1"/>
      <c r="N684" s="114"/>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row>
    <row r="685" spans="1:44" ht="15.75" customHeight="1">
      <c r="A685" s="1"/>
      <c r="B685" s="1"/>
      <c r="C685" s="1"/>
      <c r="D685" s="1"/>
      <c r="E685" s="1"/>
      <c r="F685" s="1"/>
      <c r="G685" s="1"/>
      <c r="H685" s="1"/>
      <c r="I685" s="284"/>
      <c r="J685" s="1"/>
      <c r="K685" s="1"/>
      <c r="L685" s="1"/>
      <c r="M685" s="1"/>
      <c r="N685" s="114"/>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row>
    <row r="686" spans="1:44" ht="15.75" customHeight="1">
      <c r="A686" s="1"/>
      <c r="B686" s="1"/>
      <c r="C686" s="1"/>
      <c r="D686" s="1"/>
      <c r="E686" s="1"/>
      <c r="F686" s="1"/>
      <c r="G686" s="1"/>
      <c r="H686" s="1"/>
      <c r="I686" s="284"/>
      <c r="J686" s="1"/>
      <c r="K686" s="1"/>
      <c r="L686" s="1"/>
      <c r="M686" s="1"/>
      <c r="N686" s="114"/>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row>
    <row r="687" spans="1:44" ht="15.75" customHeight="1">
      <c r="A687" s="1"/>
      <c r="B687" s="1"/>
      <c r="C687" s="1"/>
      <c r="D687" s="1"/>
      <c r="E687" s="1"/>
      <c r="F687" s="1"/>
      <c r="G687" s="1"/>
      <c r="H687" s="1"/>
      <c r="I687" s="284"/>
      <c r="J687" s="1"/>
      <c r="K687" s="1"/>
      <c r="L687" s="1"/>
      <c r="M687" s="1"/>
      <c r="N687" s="114"/>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row>
    <row r="688" spans="1:44" ht="15.75" customHeight="1">
      <c r="A688" s="1"/>
      <c r="B688" s="1"/>
      <c r="C688" s="1"/>
      <c r="D688" s="1"/>
      <c r="E688" s="1"/>
      <c r="F688" s="1"/>
      <c r="G688" s="1"/>
      <c r="H688" s="1"/>
      <c r="I688" s="284"/>
      <c r="J688" s="1"/>
      <c r="K688" s="1"/>
      <c r="L688" s="1"/>
      <c r="M688" s="1"/>
      <c r="N688" s="114"/>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row>
    <row r="689" spans="1:44" ht="15.75" customHeight="1">
      <c r="A689" s="1"/>
      <c r="B689" s="1"/>
      <c r="C689" s="1"/>
      <c r="D689" s="1"/>
      <c r="E689" s="1"/>
      <c r="F689" s="1"/>
      <c r="G689" s="1"/>
      <c r="H689" s="1"/>
      <c r="I689" s="284"/>
      <c r="J689" s="1"/>
      <c r="K689" s="1"/>
      <c r="L689" s="1"/>
      <c r="M689" s="1"/>
      <c r="N689" s="114"/>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row>
    <row r="690" spans="1:44" ht="15.75" customHeight="1">
      <c r="A690" s="1"/>
      <c r="B690" s="1"/>
      <c r="C690" s="1"/>
      <c r="D690" s="1"/>
      <c r="E690" s="1"/>
      <c r="F690" s="1"/>
      <c r="G690" s="1"/>
      <c r="H690" s="1"/>
      <c r="I690" s="284"/>
      <c r="J690" s="1"/>
      <c r="K690" s="1"/>
      <c r="L690" s="1"/>
      <c r="M690" s="1"/>
      <c r="N690" s="114"/>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row>
    <row r="691" spans="1:44" ht="15.75" customHeight="1">
      <c r="A691" s="1"/>
      <c r="B691" s="1"/>
      <c r="C691" s="1"/>
      <c r="D691" s="1"/>
      <c r="E691" s="1"/>
      <c r="F691" s="1"/>
      <c r="G691" s="1"/>
      <c r="H691" s="1"/>
      <c r="I691" s="284"/>
      <c r="J691" s="1"/>
      <c r="K691" s="1"/>
      <c r="L691" s="1"/>
      <c r="M691" s="1"/>
      <c r="N691" s="114"/>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row>
    <row r="692" spans="1:44" ht="15.75" customHeight="1">
      <c r="A692" s="1"/>
      <c r="B692" s="1"/>
      <c r="C692" s="1"/>
      <c r="D692" s="1"/>
      <c r="E692" s="1"/>
      <c r="F692" s="1"/>
      <c r="G692" s="1"/>
      <c r="H692" s="1"/>
      <c r="I692" s="284"/>
      <c r="J692" s="1"/>
      <c r="K692" s="1"/>
      <c r="L692" s="1"/>
      <c r="M692" s="1"/>
      <c r="N692" s="114"/>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row>
    <row r="693" spans="1:44" ht="15.75" customHeight="1">
      <c r="A693" s="1"/>
      <c r="B693" s="1"/>
      <c r="C693" s="1"/>
      <c r="D693" s="1"/>
      <c r="E693" s="1"/>
      <c r="F693" s="1"/>
      <c r="G693" s="1"/>
      <c r="H693" s="1"/>
      <c r="I693" s="284"/>
      <c r="J693" s="1"/>
      <c r="K693" s="1"/>
      <c r="L693" s="1"/>
      <c r="M693" s="1"/>
      <c r="N693" s="114"/>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row>
    <row r="694" spans="1:44" ht="15.75" customHeight="1">
      <c r="A694" s="1"/>
      <c r="B694" s="1"/>
      <c r="C694" s="1"/>
      <c r="D694" s="1"/>
      <c r="E694" s="1"/>
      <c r="F694" s="1"/>
      <c r="G694" s="1"/>
      <c r="H694" s="1"/>
      <c r="I694" s="284"/>
      <c r="J694" s="1"/>
      <c r="K694" s="1"/>
      <c r="L694" s="1"/>
      <c r="M694" s="1"/>
      <c r="N694" s="114"/>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row>
    <row r="695" spans="1:44" ht="15.75" customHeight="1">
      <c r="A695" s="1"/>
      <c r="B695" s="1"/>
      <c r="C695" s="1"/>
      <c r="D695" s="1"/>
      <c r="E695" s="1"/>
      <c r="F695" s="1"/>
      <c r="G695" s="1"/>
      <c r="H695" s="1"/>
      <c r="I695" s="284"/>
      <c r="J695" s="1"/>
      <c r="K695" s="1"/>
      <c r="L695" s="1"/>
      <c r="M695" s="1"/>
      <c r="N695" s="114"/>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row>
    <row r="696" spans="1:44" ht="15.75" customHeight="1">
      <c r="A696" s="1"/>
      <c r="B696" s="1"/>
      <c r="C696" s="1"/>
      <c r="D696" s="1"/>
      <c r="E696" s="1"/>
      <c r="F696" s="1"/>
      <c r="G696" s="1"/>
      <c r="H696" s="1"/>
      <c r="I696" s="284"/>
      <c r="J696" s="1"/>
      <c r="K696" s="1"/>
      <c r="L696" s="1"/>
      <c r="M696" s="1"/>
      <c r="N696" s="114"/>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row>
    <row r="697" spans="1:44" ht="15.75" customHeight="1">
      <c r="A697" s="1"/>
      <c r="B697" s="1"/>
      <c r="C697" s="1"/>
      <c r="D697" s="1"/>
      <c r="E697" s="1"/>
      <c r="F697" s="1"/>
      <c r="G697" s="1"/>
      <c r="H697" s="1"/>
      <c r="I697" s="284"/>
      <c r="J697" s="1"/>
      <c r="K697" s="1"/>
      <c r="L697" s="1"/>
      <c r="M697" s="1"/>
      <c r="N697" s="114"/>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row>
    <row r="698" spans="1:44" ht="15.75" customHeight="1">
      <c r="A698" s="1"/>
      <c r="B698" s="1"/>
      <c r="C698" s="1"/>
      <c r="D698" s="1"/>
      <c r="E698" s="1"/>
      <c r="F698" s="1"/>
      <c r="G698" s="1"/>
      <c r="H698" s="1"/>
      <c r="I698" s="284"/>
      <c r="J698" s="1"/>
      <c r="K698" s="1"/>
      <c r="L698" s="1"/>
      <c r="M698" s="1"/>
      <c r="N698" s="114"/>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row>
    <row r="699" spans="1:44" ht="15.75" customHeight="1">
      <c r="A699" s="1"/>
      <c r="B699" s="1"/>
      <c r="C699" s="1"/>
      <c r="D699" s="1"/>
      <c r="E699" s="1"/>
      <c r="F699" s="1"/>
      <c r="G699" s="1"/>
      <c r="H699" s="1"/>
      <c r="I699" s="284"/>
      <c r="J699" s="1"/>
      <c r="K699" s="1"/>
      <c r="L699" s="1"/>
      <c r="M699" s="1"/>
      <c r="N699" s="114"/>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row>
    <row r="700" spans="1:44" ht="15.75" customHeight="1">
      <c r="A700" s="1"/>
      <c r="B700" s="1"/>
      <c r="C700" s="1"/>
      <c r="D700" s="1"/>
      <c r="E700" s="1"/>
      <c r="F700" s="1"/>
      <c r="G700" s="1"/>
      <c r="H700" s="1"/>
      <c r="I700" s="284"/>
      <c r="J700" s="1"/>
      <c r="K700" s="1"/>
      <c r="L700" s="1"/>
      <c r="M700" s="1"/>
      <c r="N700" s="114"/>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row>
    <row r="701" spans="1:44" ht="15.75" customHeight="1">
      <c r="A701" s="1"/>
      <c r="B701" s="1"/>
      <c r="C701" s="1"/>
      <c r="D701" s="1"/>
      <c r="E701" s="1"/>
      <c r="F701" s="1"/>
      <c r="G701" s="1"/>
      <c r="H701" s="1"/>
      <c r="I701" s="284"/>
      <c r="J701" s="1"/>
      <c r="K701" s="1"/>
      <c r="L701" s="1"/>
      <c r="M701" s="1"/>
      <c r="N701" s="114"/>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row>
    <row r="702" spans="1:44" ht="15.75" customHeight="1">
      <c r="A702" s="1"/>
      <c r="B702" s="1"/>
      <c r="C702" s="1"/>
      <c r="D702" s="1"/>
      <c r="E702" s="1"/>
      <c r="F702" s="1"/>
      <c r="G702" s="1"/>
      <c r="H702" s="1"/>
      <c r="I702" s="284"/>
      <c r="J702" s="1"/>
      <c r="K702" s="1"/>
      <c r="L702" s="1"/>
      <c r="M702" s="1"/>
      <c r="N702" s="114"/>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row>
    <row r="703" spans="1:44" ht="15.75" customHeight="1">
      <c r="A703" s="1"/>
      <c r="B703" s="1"/>
      <c r="C703" s="1"/>
      <c r="D703" s="1"/>
      <c r="E703" s="1"/>
      <c r="F703" s="1"/>
      <c r="G703" s="1"/>
      <c r="H703" s="1"/>
      <c r="I703" s="284"/>
      <c r="J703" s="1"/>
      <c r="K703" s="1"/>
      <c r="L703" s="1"/>
      <c r="M703" s="1"/>
      <c r="N703" s="114"/>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row>
    <row r="704" spans="1:44" ht="15.75" customHeight="1">
      <c r="A704" s="1"/>
      <c r="B704" s="1"/>
      <c r="C704" s="1"/>
      <c r="D704" s="1"/>
      <c r="E704" s="1"/>
      <c r="F704" s="1"/>
      <c r="G704" s="1"/>
      <c r="H704" s="1"/>
      <c r="I704" s="284"/>
      <c r="J704" s="1"/>
      <c r="K704" s="1"/>
      <c r="L704" s="1"/>
      <c r="M704" s="1"/>
      <c r="N704" s="114"/>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row>
    <row r="705" spans="1:44" ht="15.75" customHeight="1">
      <c r="A705" s="1"/>
      <c r="B705" s="1"/>
      <c r="C705" s="1"/>
      <c r="D705" s="1"/>
      <c r="E705" s="1"/>
      <c r="F705" s="1"/>
      <c r="G705" s="1"/>
      <c r="H705" s="1"/>
      <c r="I705" s="284"/>
      <c r="J705" s="1"/>
      <c r="K705" s="1"/>
      <c r="L705" s="1"/>
      <c r="M705" s="1"/>
      <c r="N705" s="114"/>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row>
    <row r="706" spans="1:44" ht="15.75" customHeight="1">
      <c r="A706" s="1"/>
      <c r="B706" s="1"/>
      <c r="C706" s="1"/>
      <c r="D706" s="1"/>
      <c r="E706" s="1"/>
      <c r="F706" s="1"/>
      <c r="G706" s="1"/>
      <c r="H706" s="1"/>
      <c r="I706" s="284"/>
      <c r="J706" s="1"/>
      <c r="K706" s="1"/>
      <c r="L706" s="1"/>
      <c r="M706" s="1"/>
      <c r="N706" s="114"/>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row>
    <row r="707" spans="1:44" ht="15.75" customHeight="1">
      <c r="A707" s="1"/>
      <c r="B707" s="1"/>
      <c r="C707" s="1"/>
      <c r="D707" s="1"/>
      <c r="E707" s="1"/>
      <c r="F707" s="1"/>
      <c r="G707" s="1"/>
      <c r="H707" s="1"/>
      <c r="I707" s="284"/>
      <c r="J707" s="1"/>
      <c r="K707" s="1"/>
      <c r="L707" s="1"/>
      <c r="M707" s="1"/>
      <c r="N707" s="114"/>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row>
    <row r="708" spans="1:44" ht="15.75" customHeight="1">
      <c r="A708" s="1"/>
      <c r="B708" s="1"/>
      <c r="C708" s="1"/>
      <c r="D708" s="1"/>
      <c r="E708" s="1"/>
      <c r="F708" s="1"/>
      <c r="G708" s="1"/>
      <c r="H708" s="1"/>
      <c r="I708" s="284"/>
      <c r="J708" s="1"/>
      <c r="K708" s="1"/>
      <c r="L708" s="1"/>
      <c r="M708" s="1"/>
      <c r="N708" s="114"/>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row>
    <row r="709" spans="1:44" ht="15.75" customHeight="1">
      <c r="A709" s="1"/>
      <c r="B709" s="1"/>
      <c r="C709" s="1"/>
      <c r="D709" s="1"/>
      <c r="E709" s="1"/>
      <c r="F709" s="1"/>
      <c r="G709" s="1"/>
      <c r="H709" s="1"/>
      <c r="I709" s="284"/>
      <c r="J709" s="1"/>
      <c r="K709" s="1"/>
      <c r="L709" s="1"/>
      <c r="M709" s="1"/>
      <c r="N709" s="114"/>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row>
    <row r="710" spans="1:44" ht="15.75" customHeight="1">
      <c r="A710" s="1"/>
      <c r="B710" s="1"/>
      <c r="C710" s="1"/>
      <c r="D710" s="1"/>
      <c r="E710" s="1"/>
      <c r="F710" s="1"/>
      <c r="G710" s="1"/>
      <c r="H710" s="1"/>
      <c r="I710" s="284"/>
      <c r="J710" s="1"/>
      <c r="K710" s="1"/>
      <c r="L710" s="1"/>
      <c r="M710" s="1"/>
      <c r="N710" s="114"/>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row>
    <row r="711" spans="1:44" ht="15.75" customHeight="1">
      <c r="A711" s="1"/>
      <c r="B711" s="1"/>
      <c r="C711" s="1"/>
      <c r="D711" s="1"/>
      <c r="E711" s="1"/>
      <c r="F711" s="1"/>
      <c r="G711" s="1"/>
      <c r="H711" s="1"/>
      <c r="I711" s="284"/>
      <c r="J711" s="1"/>
      <c r="K711" s="1"/>
      <c r="L711" s="1"/>
      <c r="M711" s="1"/>
      <c r="N711" s="114"/>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row>
    <row r="712" spans="1:44" ht="15.75" customHeight="1">
      <c r="A712" s="1"/>
      <c r="B712" s="1"/>
      <c r="C712" s="1"/>
      <c r="D712" s="1"/>
      <c r="E712" s="1"/>
      <c r="F712" s="1"/>
      <c r="G712" s="1"/>
      <c r="H712" s="1"/>
      <c r="I712" s="284"/>
      <c r="J712" s="1"/>
      <c r="K712" s="1"/>
      <c r="L712" s="1"/>
      <c r="M712" s="1"/>
      <c r="N712" s="114"/>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row>
    <row r="713" spans="1:44" ht="15.75" customHeight="1">
      <c r="A713" s="1"/>
      <c r="B713" s="1"/>
      <c r="C713" s="1"/>
      <c r="D713" s="1"/>
      <c r="E713" s="1"/>
      <c r="F713" s="1"/>
      <c r="G713" s="1"/>
      <c r="H713" s="1"/>
      <c r="I713" s="284"/>
      <c r="J713" s="1"/>
      <c r="K713" s="1"/>
      <c r="L713" s="1"/>
      <c r="M713" s="1"/>
      <c r="N713" s="114"/>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row>
    <row r="714" spans="1:44" ht="15.75" customHeight="1">
      <c r="A714" s="1"/>
      <c r="B714" s="1"/>
      <c r="C714" s="1"/>
      <c r="D714" s="1"/>
      <c r="E714" s="1"/>
      <c r="F714" s="1"/>
      <c r="G714" s="1"/>
      <c r="H714" s="1"/>
      <c r="I714" s="284"/>
      <c r="J714" s="1"/>
      <c r="K714" s="1"/>
      <c r="L714" s="1"/>
      <c r="M714" s="1"/>
      <c r="N714" s="114"/>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row>
    <row r="715" spans="1:44" ht="15.75" customHeight="1">
      <c r="A715" s="1"/>
      <c r="B715" s="1"/>
      <c r="C715" s="1"/>
      <c r="D715" s="1"/>
      <c r="E715" s="1"/>
      <c r="F715" s="1"/>
      <c r="G715" s="1"/>
      <c r="H715" s="1"/>
      <c r="I715" s="284"/>
      <c r="J715" s="1"/>
      <c r="K715" s="1"/>
      <c r="L715" s="1"/>
      <c r="M715" s="1"/>
      <c r="N715" s="114"/>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row>
    <row r="716" spans="1:44" ht="15.75" customHeight="1">
      <c r="A716" s="1"/>
      <c r="B716" s="1"/>
      <c r="C716" s="1"/>
      <c r="D716" s="1"/>
      <c r="E716" s="1"/>
      <c r="F716" s="1"/>
      <c r="G716" s="1"/>
      <c r="H716" s="1"/>
      <c r="I716" s="284"/>
      <c r="J716" s="1"/>
      <c r="K716" s="1"/>
      <c r="L716" s="1"/>
      <c r="M716" s="1"/>
      <c r="N716" s="114"/>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row>
    <row r="717" spans="1:44" ht="15.75" customHeight="1">
      <c r="A717" s="1"/>
      <c r="B717" s="1"/>
      <c r="C717" s="1"/>
      <c r="D717" s="1"/>
      <c r="E717" s="1"/>
      <c r="F717" s="1"/>
      <c r="G717" s="1"/>
      <c r="H717" s="1"/>
      <c r="I717" s="284"/>
      <c r="J717" s="1"/>
      <c r="K717" s="1"/>
      <c r="L717" s="1"/>
      <c r="M717" s="1"/>
      <c r="N717" s="114"/>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row>
    <row r="718" spans="1:44" ht="15.75" customHeight="1">
      <c r="A718" s="1"/>
      <c r="B718" s="1"/>
      <c r="C718" s="1"/>
      <c r="D718" s="1"/>
      <c r="E718" s="1"/>
      <c r="F718" s="1"/>
      <c r="G718" s="1"/>
      <c r="H718" s="1"/>
      <c r="I718" s="284"/>
      <c r="J718" s="1"/>
      <c r="K718" s="1"/>
      <c r="L718" s="1"/>
      <c r="M718" s="1"/>
      <c r="N718" s="114"/>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row>
    <row r="719" spans="1:44" ht="15.75" customHeight="1">
      <c r="A719" s="1"/>
      <c r="B719" s="1"/>
      <c r="C719" s="1"/>
      <c r="D719" s="1"/>
      <c r="E719" s="1"/>
      <c r="F719" s="1"/>
      <c r="G719" s="1"/>
      <c r="H719" s="1"/>
      <c r="I719" s="284"/>
      <c r="J719" s="1"/>
      <c r="K719" s="1"/>
      <c r="L719" s="1"/>
      <c r="M719" s="1"/>
      <c r="N719" s="114"/>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row>
    <row r="720" spans="1:44" ht="15.75" customHeight="1">
      <c r="A720" s="1"/>
      <c r="B720" s="1"/>
      <c r="C720" s="1"/>
      <c r="D720" s="1"/>
      <c r="E720" s="1"/>
      <c r="F720" s="1"/>
      <c r="G720" s="1"/>
      <c r="H720" s="1"/>
      <c r="I720" s="284"/>
      <c r="J720" s="1"/>
      <c r="K720" s="1"/>
      <c r="L720" s="1"/>
      <c r="M720" s="1"/>
      <c r="N720" s="114"/>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row>
    <row r="721" spans="1:44" ht="15.75" customHeight="1">
      <c r="A721" s="1"/>
      <c r="B721" s="1"/>
      <c r="C721" s="1"/>
      <c r="D721" s="1"/>
      <c r="E721" s="1"/>
      <c r="F721" s="1"/>
      <c r="G721" s="1"/>
      <c r="H721" s="1"/>
      <c r="I721" s="284"/>
      <c r="J721" s="1"/>
      <c r="K721" s="1"/>
      <c r="L721" s="1"/>
      <c r="M721" s="1"/>
      <c r="N721" s="114"/>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row>
    <row r="722" spans="1:44" ht="15.75" customHeight="1">
      <c r="A722" s="1"/>
      <c r="B722" s="1"/>
      <c r="C722" s="1"/>
      <c r="D722" s="1"/>
      <c r="E722" s="1"/>
      <c r="F722" s="1"/>
      <c r="G722" s="1"/>
      <c r="H722" s="1"/>
      <c r="I722" s="284"/>
      <c r="J722" s="1"/>
      <c r="K722" s="1"/>
      <c r="L722" s="1"/>
      <c r="M722" s="1"/>
      <c r="N722" s="114"/>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row>
    <row r="723" spans="1:44" ht="15.75" customHeight="1">
      <c r="A723" s="1"/>
      <c r="B723" s="1"/>
      <c r="C723" s="1"/>
      <c r="D723" s="1"/>
      <c r="E723" s="1"/>
      <c r="F723" s="1"/>
      <c r="G723" s="1"/>
      <c r="H723" s="1"/>
      <c r="I723" s="284"/>
      <c r="J723" s="1"/>
      <c r="K723" s="1"/>
      <c r="L723" s="1"/>
      <c r="M723" s="1"/>
      <c r="N723" s="114"/>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row>
    <row r="724" spans="1:44" ht="15.75" customHeight="1">
      <c r="A724" s="1"/>
      <c r="B724" s="1"/>
      <c r="C724" s="1"/>
      <c r="D724" s="1"/>
      <c r="E724" s="1"/>
      <c r="F724" s="1"/>
      <c r="G724" s="1"/>
      <c r="H724" s="1"/>
      <c r="I724" s="284"/>
      <c r="J724" s="1"/>
      <c r="K724" s="1"/>
      <c r="L724" s="1"/>
      <c r="M724" s="1"/>
      <c r="N724" s="114"/>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row>
    <row r="725" spans="1:44" ht="15.75" customHeight="1">
      <c r="A725" s="1"/>
      <c r="B725" s="1"/>
      <c r="C725" s="1"/>
      <c r="D725" s="1"/>
      <c r="E725" s="1"/>
      <c r="F725" s="1"/>
      <c r="G725" s="1"/>
      <c r="H725" s="1"/>
      <c r="I725" s="284"/>
      <c r="J725" s="1"/>
      <c r="K725" s="1"/>
      <c r="L725" s="1"/>
      <c r="M725" s="1"/>
      <c r="N725" s="114"/>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row>
    <row r="726" spans="1:44" ht="15.75" customHeight="1">
      <c r="A726" s="1"/>
      <c r="B726" s="1"/>
      <c r="C726" s="1"/>
      <c r="D726" s="1"/>
      <c r="E726" s="1"/>
      <c r="F726" s="1"/>
      <c r="G726" s="1"/>
      <c r="H726" s="1"/>
      <c r="I726" s="284"/>
      <c r="J726" s="1"/>
      <c r="K726" s="1"/>
      <c r="L726" s="1"/>
      <c r="M726" s="1"/>
      <c r="N726" s="114"/>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row>
    <row r="727" spans="1:44" ht="15.75" customHeight="1">
      <c r="A727" s="1"/>
      <c r="B727" s="1"/>
      <c r="C727" s="1"/>
      <c r="D727" s="1"/>
      <c r="E727" s="1"/>
      <c r="F727" s="1"/>
      <c r="G727" s="1"/>
      <c r="H727" s="1"/>
      <c r="I727" s="284"/>
      <c r="J727" s="1"/>
      <c r="K727" s="1"/>
      <c r="L727" s="1"/>
      <c r="M727" s="1"/>
      <c r="N727" s="114"/>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row>
    <row r="728" spans="1:44" ht="15.75" customHeight="1">
      <c r="A728" s="1"/>
      <c r="B728" s="1"/>
      <c r="C728" s="1"/>
      <c r="D728" s="1"/>
      <c r="E728" s="1"/>
      <c r="F728" s="1"/>
      <c r="G728" s="1"/>
      <c r="H728" s="1"/>
      <c r="I728" s="284"/>
      <c r="J728" s="1"/>
      <c r="K728" s="1"/>
      <c r="L728" s="1"/>
      <c r="M728" s="1"/>
      <c r="N728" s="114"/>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row>
    <row r="729" spans="1:44" ht="15.75" customHeight="1">
      <c r="A729" s="1"/>
      <c r="B729" s="1"/>
      <c r="C729" s="1"/>
      <c r="D729" s="1"/>
      <c r="E729" s="1"/>
      <c r="F729" s="1"/>
      <c r="G729" s="1"/>
      <c r="H729" s="1"/>
      <c r="I729" s="284"/>
      <c r="J729" s="1"/>
      <c r="K729" s="1"/>
      <c r="L729" s="1"/>
      <c r="M729" s="1"/>
      <c r="N729" s="114"/>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row>
    <row r="730" spans="1:44" ht="15.75" customHeight="1">
      <c r="A730" s="1"/>
      <c r="B730" s="1"/>
      <c r="C730" s="1"/>
      <c r="D730" s="1"/>
      <c r="E730" s="1"/>
      <c r="F730" s="1"/>
      <c r="G730" s="1"/>
      <c r="H730" s="1"/>
      <c r="I730" s="284"/>
      <c r="J730" s="1"/>
      <c r="K730" s="1"/>
      <c r="L730" s="1"/>
      <c r="M730" s="1"/>
      <c r="N730" s="114"/>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row>
    <row r="731" spans="1:44" ht="15.75" customHeight="1">
      <c r="A731" s="1"/>
      <c r="B731" s="1"/>
      <c r="C731" s="1"/>
      <c r="D731" s="1"/>
      <c r="E731" s="1"/>
      <c r="F731" s="1"/>
      <c r="G731" s="1"/>
      <c r="H731" s="1"/>
      <c r="I731" s="284"/>
      <c r="J731" s="1"/>
      <c r="K731" s="1"/>
      <c r="L731" s="1"/>
      <c r="M731" s="1"/>
      <c r="N731" s="114"/>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row>
    <row r="732" spans="1:44" ht="15.75" customHeight="1">
      <c r="A732" s="1"/>
      <c r="B732" s="1"/>
      <c r="C732" s="1"/>
      <c r="D732" s="1"/>
      <c r="E732" s="1"/>
      <c r="F732" s="1"/>
      <c r="G732" s="1"/>
      <c r="H732" s="1"/>
      <c r="I732" s="284"/>
      <c r="J732" s="1"/>
      <c r="K732" s="1"/>
      <c r="L732" s="1"/>
      <c r="M732" s="1"/>
      <c r="N732" s="114"/>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row>
    <row r="733" spans="1:44" ht="15.75" customHeight="1">
      <c r="A733" s="1"/>
      <c r="B733" s="1"/>
      <c r="C733" s="1"/>
      <c r="D733" s="1"/>
      <c r="E733" s="1"/>
      <c r="F733" s="1"/>
      <c r="G733" s="1"/>
      <c r="H733" s="1"/>
      <c r="I733" s="284"/>
      <c r="J733" s="1"/>
      <c r="K733" s="1"/>
      <c r="L733" s="1"/>
      <c r="M733" s="1"/>
      <c r="N733" s="114"/>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row>
    <row r="734" spans="1:44" ht="15.75" customHeight="1">
      <c r="A734" s="1"/>
      <c r="B734" s="1"/>
      <c r="C734" s="1"/>
      <c r="D734" s="1"/>
      <c r="E734" s="1"/>
      <c r="F734" s="1"/>
      <c r="G734" s="1"/>
      <c r="H734" s="1"/>
      <c r="I734" s="284"/>
      <c r="J734" s="1"/>
      <c r="K734" s="1"/>
      <c r="L734" s="1"/>
      <c r="M734" s="1"/>
      <c r="N734" s="114"/>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row>
    <row r="735" spans="1:44" ht="15.75" customHeight="1">
      <c r="A735" s="1"/>
      <c r="B735" s="1"/>
      <c r="C735" s="1"/>
      <c r="D735" s="1"/>
      <c r="E735" s="1"/>
      <c r="F735" s="1"/>
      <c r="G735" s="1"/>
      <c r="H735" s="1"/>
      <c r="I735" s="284"/>
      <c r="J735" s="1"/>
      <c r="K735" s="1"/>
      <c r="L735" s="1"/>
      <c r="M735" s="1"/>
      <c r="N735" s="114"/>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row>
    <row r="736" spans="1:44" ht="15.75" customHeight="1">
      <c r="A736" s="1"/>
      <c r="B736" s="1"/>
      <c r="C736" s="1"/>
      <c r="D736" s="1"/>
      <c r="E736" s="1"/>
      <c r="F736" s="1"/>
      <c r="G736" s="1"/>
      <c r="H736" s="1"/>
      <c r="I736" s="284"/>
      <c r="J736" s="1"/>
      <c r="K736" s="1"/>
      <c r="L736" s="1"/>
      <c r="M736" s="1"/>
      <c r="N736" s="114"/>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row>
    <row r="737" spans="1:44" ht="15.75" customHeight="1">
      <c r="A737" s="1"/>
      <c r="B737" s="1"/>
      <c r="C737" s="1"/>
      <c r="D737" s="1"/>
      <c r="E737" s="1"/>
      <c r="F737" s="1"/>
      <c r="G737" s="1"/>
      <c r="H737" s="1"/>
      <c r="I737" s="284"/>
      <c r="J737" s="1"/>
      <c r="K737" s="1"/>
      <c r="L737" s="1"/>
      <c r="M737" s="1"/>
      <c r="N737" s="114"/>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row>
    <row r="738" spans="1:44" ht="15.75" customHeight="1">
      <c r="A738" s="1"/>
      <c r="B738" s="1"/>
      <c r="C738" s="1"/>
      <c r="D738" s="1"/>
      <c r="E738" s="1"/>
      <c r="F738" s="1"/>
      <c r="G738" s="1"/>
      <c r="H738" s="1"/>
      <c r="I738" s="284"/>
      <c r="J738" s="1"/>
      <c r="K738" s="1"/>
      <c r="L738" s="1"/>
      <c r="M738" s="1"/>
      <c r="N738" s="114"/>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row>
    <row r="739" spans="1:44" ht="15.75" customHeight="1">
      <c r="A739" s="1"/>
      <c r="B739" s="1"/>
      <c r="C739" s="1"/>
      <c r="D739" s="1"/>
      <c r="E739" s="1"/>
      <c r="F739" s="1"/>
      <c r="G739" s="1"/>
      <c r="H739" s="1"/>
      <c r="I739" s="284"/>
      <c r="J739" s="1"/>
      <c r="K739" s="1"/>
      <c r="L739" s="1"/>
      <c r="M739" s="1"/>
      <c r="N739" s="114"/>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row>
    <row r="740" spans="1:44" ht="15.75" customHeight="1">
      <c r="A740" s="1"/>
      <c r="B740" s="1"/>
      <c r="C740" s="1"/>
      <c r="D740" s="1"/>
      <c r="E740" s="1"/>
      <c r="F740" s="1"/>
      <c r="G740" s="1"/>
      <c r="H740" s="1"/>
      <c r="I740" s="284"/>
      <c r="J740" s="1"/>
      <c r="K740" s="1"/>
      <c r="L740" s="1"/>
      <c r="M740" s="1"/>
      <c r="N740" s="114"/>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row>
    <row r="741" spans="1:44" ht="15.75" customHeight="1">
      <c r="A741" s="1"/>
      <c r="B741" s="1"/>
      <c r="C741" s="1"/>
      <c r="D741" s="1"/>
      <c r="E741" s="1"/>
      <c r="F741" s="1"/>
      <c r="G741" s="1"/>
      <c r="H741" s="1"/>
      <c r="I741" s="284"/>
      <c r="J741" s="1"/>
      <c r="K741" s="1"/>
      <c r="L741" s="1"/>
      <c r="M741" s="1"/>
      <c r="N741" s="114"/>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row>
    <row r="742" spans="1:44" ht="15.75" customHeight="1">
      <c r="A742" s="1"/>
      <c r="B742" s="1"/>
      <c r="C742" s="1"/>
      <c r="D742" s="1"/>
      <c r="E742" s="1"/>
      <c r="F742" s="1"/>
      <c r="G742" s="1"/>
      <c r="H742" s="1"/>
      <c r="I742" s="284"/>
      <c r="J742" s="1"/>
      <c r="K742" s="1"/>
      <c r="L742" s="1"/>
      <c r="M742" s="1"/>
      <c r="N742" s="114"/>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row>
    <row r="743" spans="1:44" ht="15.75" customHeight="1">
      <c r="A743" s="1"/>
      <c r="B743" s="1"/>
      <c r="C743" s="1"/>
      <c r="D743" s="1"/>
      <c r="E743" s="1"/>
      <c r="F743" s="1"/>
      <c r="G743" s="1"/>
      <c r="H743" s="1"/>
      <c r="I743" s="284"/>
      <c r="J743" s="1"/>
      <c r="K743" s="1"/>
      <c r="L743" s="1"/>
      <c r="M743" s="1"/>
      <c r="N743" s="114"/>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row>
    <row r="744" spans="1:44" ht="15.75" customHeight="1">
      <c r="A744" s="1"/>
      <c r="B744" s="1"/>
      <c r="C744" s="1"/>
      <c r="D744" s="1"/>
      <c r="E744" s="1"/>
      <c r="F744" s="1"/>
      <c r="G744" s="1"/>
      <c r="H744" s="1"/>
      <c r="I744" s="284"/>
      <c r="J744" s="1"/>
      <c r="K744" s="1"/>
      <c r="L744" s="1"/>
      <c r="M744" s="1"/>
      <c r="N744" s="114"/>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row>
    <row r="745" spans="1:44" ht="15.75" customHeight="1">
      <c r="A745" s="1"/>
      <c r="B745" s="1"/>
      <c r="C745" s="1"/>
      <c r="D745" s="1"/>
      <c r="E745" s="1"/>
      <c r="F745" s="1"/>
      <c r="G745" s="1"/>
      <c r="H745" s="1"/>
      <c r="I745" s="284"/>
      <c r="J745" s="1"/>
      <c r="K745" s="1"/>
      <c r="L745" s="1"/>
      <c r="M745" s="1"/>
      <c r="N745" s="114"/>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row>
    <row r="746" spans="1:44" ht="15.75" customHeight="1">
      <c r="A746" s="1"/>
      <c r="B746" s="1"/>
      <c r="C746" s="1"/>
      <c r="D746" s="1"/>
      <c r="E746" s="1"/>
      <c r="F746" s="1"/>
      <c r="G746" s="1"/>
      <c r="H746" s="1"/>
      <c r="I746" s="284"/>
      <c r="J746" s="1"/>
      <c r="K746" s="1"/>
      <c r="L746" s="1"/>
      <c r="M746" s="1"/>
      <c r="N746" s="114"/>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row>
    <row r="747" spans="1:44" ht="15.75" customHeight="1">
      <c r="A747" s="1"/>
      <c r="B747" s="1"/>
      <c r="C747" s="1"/>
      <c r="D747" s="1"/>
      <c r="E747" s="1"/>
      <c r="F747" s="1"/>
      <c r="G747" s="1"/>
      <c r="H747" s="1"/>
      <c r="I747" s="284"/>
      <c r="J747" s="1"/>
      <c r="K747" s="1"/>
      <c r="L747" s="1"/>
      <c r="M747" s="1"/>
      <c r="N747" s="114"/>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row>
    <row r="748" spans="1:44" ht="15.75" customHeight="1">
      <c r="A748" s="1"/>
      <c r="B748" s="1"/>
      <c r="C748" s="1"/>
      <c r="D748" s="1"/>
      <c r="E748" s="1"/>
      <c r="F748" s="1"/>
      <c r="G748" s="1"/>
      <c r="H748" s="1"/>
      <c r="I748" s="284"/>
      <c r="J748" s="1"/>
      <c r="K748" s="1"/>
      <c r="L748" s="1"/>
      <c r="M748" s="1"/>
      <c r="N748" s="114"/>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row>
    <row r="749" spans="1:44" ht="15.75" customHeight="1">
      <c r="A749" s="1"/>
      <c r="B749" s="1"/>
      <c r="C749" s="1"/>
      <c r="D749" s="1"/>
      <c r="E749" s="1"/>
      <c r="F749" s="1"/>
      <c r="G749" s="1"/>
      <c r="H749" s="1"/>
      <c r="I749" s="284"/>
      <c r="J749" s="1"/>
      <c r="K749" s="1"/>
      <c r="L749" s="1"/>
      <c r="M749" s="1"/>
      <c r="N749" s="114"/>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row>
    <row r="750" spans="1:44" ht="15.75" customHeight="1">
      <c r="A750" s="1"/>
      <c r="B750" s="1"/>
      <c r="C750" s="1"/>
      <c r="D750" s="1"/>
      <c r="E750" s="1"/>
      <c r="F750" s="1"/>
      <c r="G750" s="1"/>
      <c r="H750" s="1"/>
      <c r="I750" s="284"/>
      <c r="J750" s="1"/>
      <c r="K750" s="1"/>
      <c r="L750" s="1"/>
      <c r="M750" s="1"/>
      <c r="N750" s="114"/>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row>
    <row r="751" spans="1:44" ht="15.75" customHeight="1">
      <c r="A751" s="1"/>
      <c r="B751" s="1"/>
      <c r="C751" s="1"/>
      <c r="D751" s="1"/>
      <c r="E751" s="1"/>
      <c r="F751" s="1"/>
      <c r="G751" s="1"/>
      <c r="H751" s="1"/>
      <c r="I751" s="284"/>
      <c r="J751" s="1"/>
      <c r="K751" s="1"/>
      <c r="L751" s="1"/>
      <c r="M751" s="1"/>
      <c r="N751" s="114"/>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row>
    <row r="752" spans="1:44" ht="15.75" customHeight="1">
      <c r="A752" s="1"/>
      <c r="B752" s="1"/>
      <c r="C752" s="1"/>
      <c r="D752" s="1"/>
      <c r="E752" s="1"/>
      <c r="F752" s="1"/>
      <c r="G752" s="1"/>
      <c r="H752" s="1"/>
      <c r="I752" s="284"/>
      <c r="J752" s="1"/>
      <c r="K752" s="1"/>
      <c r="L752" s="1"/>
      <c r="M752" s="1"/>
      <c r="N752" s="114"/>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row>
    <row r="753" spans="1:44" ht="15.75" customHeight="1">
      <c r="A753" s="1"/>
      <c r="B753" s="1"/>
      <c r="C753" s="1"/>
      <c r="D753" s="1"/>
      <c r="E753" s="1"/>
      <c r="F753" s="1"/>
      <c r="G753" s="1"/>
      <c r="H753" s="1"/>
      <c r="I753" s="284"/>
      <c r="J753" s="1"/>
      <c r="K753" s="1"/>
      <c r="L753" s="1"/>
      <c r="M753" s="1"/>
      <c r="N753" s="114"/>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row>
    <row r="754" spans="1:44" ht="15.75" customHeight="1">
      <c r="A754" s="1"/>
      <c r="B754" s="1"/>
      <c r="C754" s="1"/>
      <c r="D754" s="1"/>
      <c r="E754" s="1"/>
      <c r="F754" s="1"/>
      <c r="G754" s="1"/>
      <c r="H754" s="1"/>
      <c r="I754" s="284"/>
      <c r="J754" s="1"/>
      <c r="K754" s="1"/>
      <c r="L754" s="1"/>
      <c r="M754" s="1"/>
      <c r="N754" s="114"/>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row>
    <row r="755" spans="1:44" ht="15.75" customHeight="1">
      <c r="A755" s="1"/>
      <c r="B755" s="1"/>
      <c r="C755" s="1"/>
      <c r="D755" s="1"/>
      <c r="E755" s="1"/>
      <c r="F755" s="1"/>
      <c r="G755" s="1"/>
      <c r="H755" s="1"/>
      <c r="I755" s="284"/>
      <c r="J755" s="1"/>
      <c r="K755" s="1"/>
      <c r="L755" s="1"/>
      <c r="M755" s="1"/>
      <c r="N755" s="114"/>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row>
    <row r="756" spans="1:44" ht="15.75" customHeight="1">
      <c r="A756" s="1"/>
      <c r="B756" s="1"/>
      <c r="C756" s="1"/>
      <c r="D756" s="1"/>
      <c r="E756" s="1"/>
      <c r="F756" s="1"/>
      <c r="G756" s="1"/>
      <c r="H756" s="1"/>
      <c r="I756" s="284"/>
      <c r="J756" s="1"/>
      <c r="K756" s="1"/>
      <c r="L756" s="1"/>
      <c r="M756" s="1"/>
      <c r="N756" s="114"/>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row>
    <row r="757" spans="1:44" ht="15.75" customHeight="1">
      <c r="A757" s="1"/>
      <c r="B757" s="1"/>
      <c r="C757" s="1"/>
      <c r="D757" s="1"/>
      <c r="E757" s="1"/>
      <c r="F757" s="1"/>
      <c r="G757" s="1"/>
      <c r="H757" s="1"/>
      <c r="I757" s="284"/>
      <c r="J757" s="1"/>
      <c r="K757" s="1"/>
      <c r="L757" s="1"/>
      <c r="M757" s="1"/>
      <c r="N757" s="114"/>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row>
    <row r="758" spans="1:44" ht="15.75" customHeight="1">
      <c r="A758" s="1"/>
      <c r="B758" s="1"/>
      <c r="C758" s="1"/>
      <c r="D758" s="1"/>
      <c r="E758" s="1"/>
      <c r="F758" s="1"/>
      <c r="G758" s="1"/>
      <c r="H758" s="1"/>
      <c r="I758" s="284"/>
      <c r="J758" s="1"/>
      <c r="K758" s="1"/>
      <c r="L758" s="1"/>
      <c r="M758" s="1"/>
      <c r="N758" s="114"/>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row>
    <row r="759" spans="1:44" ht="15.75" customHeight="1">
      <c r="A759" s="1"/>
      <c r="B759" s="1"/>
      <c r="C759" s="1"/>
      <c r="D759" s="1"/>
      <c r="E759" s="1"/>
      <c r="F759" s="1"/>
      <c r="G759" s="1"/>
      <c r="H759" s="1"/>
      <c r="I759" s="284"/>
      <c r="J759" s="1"/>
      <c r="K759" s="1"/>
      <c r="L759" s="1"/>
      <c r="M759" s="1"/>
      <c r="N759" s="114"/>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row>
    <row r="760" spans="1:44" ht="15.75" customHeight="1">
      <c r="A760" s="1"/>
      <c r="B760" s="1"/>
      <c r="C760" s="1"/>
      <c r="D760" s="1"/>
      <c r="E760" s="1"/>
      <c r="F760" s="1"/>
      <c r="G760" s="1"/>
      <c r="H760" s="1"/>
      <c r="I760" s="284"/>
      <c r="J760" s="1"/>
      <c r="K760" s="1"/>
      <c r="L760" s="1"/>
      <c r="M760" s="1"/>
      <c r="N760" s="114"/>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row>
    <row r="761" spans="1:44" ht="15.75" customHeight="1">
      <c r="A761" s="1"/>
      <c r="B761" s="1"/>
      <c r="C761" s="1"/>
      <c r="D761" s="1"/>
      <c r="E761" s="1"/>
      <c r="F761" s="1"/>
      <c r="G761" s="1"/>
      <c r="H761" s="1"/>
      <c r="I761" s="284"/>
      <c r="J761" s="1"/>
      <c r="K761" s="1"/>
      <c r="L761" s="1"/>
      <c r="M761" s="1"/>
      <c r="N761" s="114"/>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row>
    <row r="762" spans="1:44" ht="15.75" customHeight="1">
      <c r="A762" s="1"/>
      <c r="B762" s="1"/>
      <c r="C762" s="1"/>
      <c r="D762" s="1"/>
      <c r="E762" s="1"/>
      <c r="F762" s="1"/>
      <c r="G762" s="1"/>
      <c r="H762" s="1"/>
      <c r="I762" s="284"/>
      <c r="J762" s="1"/>
      <c r="K762" s="1"/>
      <c r="L762" s="1"/>
      <c r="M762" s="1"/>
      <c r="N762" s="114"/>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row>
    <row r="763" spans="1:44" ht="15.75" customHeight="1">
      <c r="A763" s="1"/>
      <c r="B763" s="1"/>
      <c r="C763" s="1"/>
      <c r="D763" s="1"/>
      <c r="E763" s="1"/>
      <c r="F763" s="1"/>
      <c r="G763" s="1"/>
      <c r="H763" s="1"/>
      <c r="I763" s="284"/>
      <c r="J763" s="1"/>
      <c r="K763" s="1"/>
      <c r="L763" s="1"/>
      <c r="M763" s="1"/>
      <c r="N763" s="114"/>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row>
    <row r="764" spans="1:44" ht="15.75" customHeight="1">
      <c r="A764" s="1"/>
      <c r="B764" s="1"/>
      <c r="C764" s="1"/>
      <c r="D764" s="1"/>
      <c r="E764" s="1"/>
      <c r="F764" s="1"/>
      <c r="G764" s="1"/>
      <c r="H764" s="1"/>
      <c r="I764" s="284"/>
      <c r="J764" s="1"/>
      <c r="K764" s="1"/>
      <c r="L764" s="1"/>
      <c r="M764" s="1"/>
      <c r="N764" s="114"/>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row>
    <row r="765" spans="1:44" ht="15.75" customHeight="1">
      <c r="A765" s="1"/>
      <c r="B765" s="1"/>
      <c r="C765" s="1"/>
      <c r="D765" s="1"/>
      <c r="E765" s="1"/>
      <c r="F765" s="1"/>
      <c r="G765" s="1"/>
      <c r="H765" s="1"/>
      <c r="I765" s="284"/>
      <c r="J765" s="1"/>
      <c r="K765" s="1"/>
      <c r="L765" s="1"/>
      <c r="M765" s="1"/>
      <c r="N765" s="114"/>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row>
    <row r="766" spans="1:44" ht="15.75" customHeight="1">
      <c r="A766" s="1"/>
      <c r="B766" s="1"/>
      <c r="C766" s="1"/>
      <c r="D766" s="1"/>
      <c r="E766" s="1"/>
      <c r="F766" s="1"/>
      <c r="G766" s="1"/>
      <c r="H766" s="1"/>
      <c r="I766" s="284"/>
      <c r="J766" s="1"/>
      <c r="K766" s="1"/>
      <c r="L766" s="1"/>
      <c r="M766" s="1"/>
      <c r="N766" s="114"/>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row>
    <row r="767" spans="1:44" ht="15.75" customHeight="1">
      <c r="A767" s="1"/>
      <c r="B767" s="1"/>
      <c r="C767" s="1"/>
      <c r="D767" s="1"/>
      <c r="E767" s="1"/>
      <c r="F767" s="1"/>
      <c r="G767" s="1"/>
      <c r="H767" s="1"/>
      <c r="I767" s="284"/>
      <c r="J767" s="1"/>
      <c r="K767" s="1"/>
      <c r="L767" s="1"/>
      <c r="M767" s="1"/>
      <c r="N767" s="114"/>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row>
    <row r="768" spans="1:44" ht="15.75" customHeight="1">
      <c r="A768" s="1"/>
      <c r="B768" s="1"/>
      <c r="C768" s="1"/>
      <c r="D768" s="1"/>
      <c r="E768" s="1"/>
      <c r="F768" s="1"/>
      <c r="G768" s="1"/>
      <c r="H768" s="1"/>
      <c r="I768" s="284"/>
      <c r="J768" s="1"/>
      <c r="K768" s="1"/>
      <c r="L768" s="1"/>
      <c r="M768" s="1"/>
      <c r="N768" s="114"/>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row>
    <row r="769" spans="1:44" ht="15.75" customHeight="1">
      <c r="A769" s="1"/>
      <c r="B769" s="1"/>
      <c r="C769" s="1"/>
      <c r="D769" s="1"/>
      <c r="E769" s="1"/>
      <c r="F769" s="1"/>
      <c r="G769" s="1"/>
      <c r="H769" s="1"/>
      <c r="I769" s="284"/>
      <c r="J769" s="1"/>
      <c r="K769" s="1"/>
      <c r="L769" s="1"/>
      <c r="M769" s="1"/>
      <c r="N769" s="114"/>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row>
    <row r="770" spans="1:44" ht="15.75" customHeight="1">
      <c r="A770" s="1"/>
      <c r="B770" s="1"/>
      <c r="C770" s="1"/>
      <c r="D770" s="1"/>
      <c r="E770" s="1"/>
      <c r="F770" s="1"/>
      <c r="G770" s="1"/>
      <c r="H770" s="1"/>
      <c r="I770" s="284"/>
      <c r="J770" s="1"/>
      <c r="K770" s="1"/>
      <c r="L770" s="1"/>
      <c r="M770" s="1"/>
      <c r="N770" s="114"/>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row>
    <row r="771" spans="1:44" ht="15.75" customHeight="1">
      <c r="A771" s="1"/>
      <c r="B771" s="1"/>
      <c r="C771" s="1"/>
      <c r="D771" s="1"/>
      <c r="E771" s="1"/>
      <c r="F771" s="1"/>
      <c r="G771" s="1"/>
      <c r="H771" s="1"/>
      <c r="I771" s="284"/>
      <c r="J771" s="1"/>
      <c r="K771" s="1"/>
      <c r="L771" s="1"/>
      <c r="M771" s="1"/>
      <c r="N771" s="114"/>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row>
    <row r="772" spans="1:44" ht="15.75" customHeight="1">
      <c r="A772" s="1"/>
      <c r="B772" s="1"/>
      <c r="C772" s="1"/>
      <c r="D772" s="1"/>
      <c r="E772" s="1"/>
      <c r="F772" s="1"/>
      <c r="G772" s="1"/>
      <c r="H772" s="1"/>
      <c r="I772" s="284"/>
      <c r="J772" s="1"/>
      <c r="K772" s="1"/>
      <c r="L772" s="1"/>
      <c r="M772" s="1"/>
      <c r="N772" s="114"/>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row>
    <row r="773" spans="1:44" ht="15.75" customHeight="1">
      <c r="A773" s="1"/>
      <c r="B773" s="1"/>
      <c r="C773" s="1"/>
      <c r="D773" s="1"/>
      <c r="E773" s="1"/>
      <c r="F773" s="1"/>
      <c r="G773" s="1"/>
      <c r="H773" s="1"/>
      <c r="I773" s="284"/>
      <c r="J773" s="1"/>
      <c r="K773" s="1"/>
      <c r="L773" s="1"/>
      <c r="M773" s="1"/>
      <c r="N773" s="114"/>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row>
    <row r="774" spans="1:44" ht="15.75" customHeight="1">
      <c r="A774" s="1"/>
      <c r="B774" s="1"/>
      <c r="C774" s="1"/>
      <c r="D774" s="1"/>
      <c r="E774" s="1"/>
      <c r="F774" s="1"/>
      <c r="G774" s="1"/>
      <c r="H774" s="1"/>
      <c r="I774" s="284"/>
      <c r="J774" s="1"/>
      <c r="K774" s="1"/>
      <c r="L774" s="1"/>
      <c r="M774" s="1"/>
      <c r="N774" s="114"/>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row>
    <row r="775" spans="1:44" ht="15.75" customHeight="1">
      <c r="A775" s="1"/>
      <c r="B775" s="1"/>
      <c r="C775" s="1"/>
      <c r="D775" s="1"/>
      <c r="E775" s="1"/>
      <c r="F775" s="1"/>
      <c r="G775" s="1"/>
      <c r="H775" s="1"/>
      <c r="I775" s="284"/>
      <c r="J775" s="1"/>
      <c r="K775" s="1"/>
      <c r="L775" s="1"/>
      <c r="M775" s="1"/>
      <c r="N775" s="114"/>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row>
    <row r="776" spans="1:44" ht="15.75" customHeight="1">
      <c r="A776" s="1"/>
      <c r="B776" s="1"/>
      <c r="C776" s="1"/>
      <c r="D776" s="1"/>
      <c r="E776" s="1"/>
      <c r="F776" s="1"/>
      <c r="G776" s="1"/>
      <c r="H776" s="1"/>
      <c r="I776" s="284"/>
      <c r="J776" s="1"/>
      <c r="K776" s="1"/>
      <c r="L776" s="1"/>
      <c r="M776" s="1"/>
      <c r="N776" s="114"/>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row>
    <row r="777" spans="1:44" ht="15.75" customHeight="1">
      <c r="A777" s="1"/>
      <c r="B777" s="1"/>
      <c r="C777" s="1"/>
      <c r="D777" s="1"/>
      <c r="E777" s="1"/>
      <c r="F777" s="1"/>
      <c r="G777" s="1"/>
      <c r="H777" s="1"/>
      <c r="I777" s="284"/>
      <c r="J777" s="1"/>
      <c r="K777" s="1"/>
      <c r="L777" s="1"/>
      <c r="M777" s="1"/>
      <c r="N777" s="114"/>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row>
    <row r="778" spans="1:44" ht="15.75" customHeight="1">
      <c r="A778" s="1"/>
      <c r="B778" s="1"/>
      <c r="C778" s="1"/>
      <c r="D778" s="1"/>
      <c r="E778" s="1"/>
      <c r="F778" s="1"/>
      <c r="G778" s="1"/>
      <c r="H778" s="1"/>
      <c r="I778" s="284"/>
      <c r="J778" s="1"/>
      <c r="K778" s="1"/>
      <c r="L778" s="1"/>
      <c r="M778" s="1"/>
      <c r="N778" s="114"/>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row>
    <row r="779" spans="1:44" ht="15.75" customHeight="1">
      <c r="A779" s="1"/>
      <c r="B779" s="1"/>
      <c r="C779" s="1"/>
      <c r="D779" s="1"/>
      <c r="E779" s="1"/>
      <c r="F779" s="1"/>
      <c r="G779" s="1"/>
      <c r="H779" s="1"/>
      <c r="I779" s="284"/>
      <c r="J779" s="1"/>
      <c r="K779" s="1"/>
      <c r="L779" s="1"/>
      <c r="M779" s="1"/>
      <c r="N779" s="114"/>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row>
    <row r="780" spans="1:44" ht="15.75" customHeight="1">
      <c r="A780" s="1"/>
      <c r="B780" s="1"/>
      <c r="C780" s="1"/>
      <c r="D780" s="1"/>
      <c r="E780" s="1"/>
      <c r="F780" s="1"/>
      <c r="G780" s="1"/>
      <c r="H780" s="1"/>
      <c r="I780" s="284"/>
      <c r="J780" s="1"/>
      <c r="K780" s="1"/>
      <c r="L780" s="1"/>
      <c r="M780" s="1"/>
      <c r="N780" s="114"/>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row>
    <row r="781" spans="1:44" ht="15.75" customHeight="1">
      <c r="A781" s="1"/>
      <c r="B781" s="1"/>
      <c r="C781" s="1"/>
      <c r="D781" s="1"/>
      <c r="E781" s="1"/>
      <c r="F781" s="1"/>
      <c r="G781" s="1"/>
      <c r="H781" s="1"/>
      <c r="I781" s="284"/>
      <c r="J781" s="1"/>
      <c r="K781" s="1"/>
      <c r="L781" s="1"/>
      <c r="M781" s="1"/>
      <c r="N781" s="114"/>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row>
    <row r="782" spans="1:44" ht="15.75" customHeight="1">
      <c r="A782" s="1"/>
      <c r="B782" s="1"/>
      <c r="C782" s="1"/>
      <c r="D782" s="1"/>
      <c r="E782" s="1"/>
      <c r="F782" s="1"/>
      <c r="G782" s="1"/>
      <c r="H782" s="1"/>
      <c r="I782" s="284"/>
      <c r="J782" s="1"/>
      <c r="K782" s="1"/>
      <c r="L782" s="1"/>
      <c r="M782" s="1"/>
      <c r="N782" s="114"/>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row>
    <row r="783" spans="1:44" ht="15.75" customHeight="1">
      <c r="A783" s="1"/>
      <c r="B783" s="1"/>
      <c r="C783" s="1"/>
      <c r="D783" s="1"/>
      <c r="E783" s="1"/>
      <c r="F783" s="1"/>
      <c r="G783" s="1"/>
      <c r="H783" s="1"/>
      <c r="I783" s="284"/>
      <c r="J783" s="1"/>
      <c r="K783" s="1"/>
      <c r="L783" s="1"/>
      <c r="M783" s="1"/>
      <c r="N783" s="114"/>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row>
    <row r="784" spans="1:44" ht="15.75" customHeight="1">
      <c r="A784" s="1"/>
      <c r="B784" s="1"/>
      <c r="C784" s="1"/>
      <c r="D784" s="1"/>
      <c r="E784" s="1"/>
      <c r="F784" s="1"/>
      <c r="G784" s="1"/>
      <c r="H784" s="1"/>
      <c r="I784" s="284"/>
      <c r="J784" s="1"/>
      <c r="K784" s="1"/>
      <c r="L784" s="1"/>
      <c r="M784" s="1"/>
      <c r="N784" s="114"/>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row>
    <row r="785" spans="1:44" ht="15.75" customHeight="1">
      <c r="A785" s="1"/>
      <c r="B785" s="1"/>
      <c r="C785" s="1"/>
      <c r="D785" s="1"/>
      <c r="E785" s="1"/>
      <c r="F785" s="1"/>
      <c r="G785" s="1"/>
      <c r="H785" s="1"/>
      <c r="I785" s="284"/>
      <c r="J785" s="1"/>
      <c r="K785" s="1"/>
      <c r="L785" s="1"/>
      <c r="M785" s="1"/>
      <c r="N785" s="114"/>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row>
    <row r="786" spans="1:44" ht="15.75" customHeight="1">
      <c r="A786" s="1"/>
      <c r="B786" s="1"/>
      <c r="C786" s="1"/>
      <c r="D786" s="1"/>
      <c r="E786" s="1"/>
      <c r="F786" s="1"/>
      <c r="G786" s="1"/>
      <c r="H786" s="1"/>
      <c r="I786" s="284"/>
      <c r="J786" s="1"/>
      <c r="K786" s="1"/>
      <c r="L786" s="1"/>
      <c r="M786" s="1"/>
      <c r="N786" s="114"/>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row>
    <row r="787" spans="1:44" ht="15.75" customHeight="1">
      <c r="A787" s="1"/>
      <c r="B787" s="1"/>
      <c r="C787" s="1"/>
      <c r="D787" s="1"/>
      <c r="E787" s="1"/>
      <c r="F787" s="1"/>
      <c r="G787" s="1"/>
      <c r="H787" s="1"/>
      <c r="I787" s="284"/>
      <c r="J787" s="1"/>
      <c r="K787" s="1"/>
      <c r="L787" s="1"/>
      <c r="M787" s="1"/>
      <c r="N787" s="114"/>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row>
    <row r="788" spans="1:44" ht="15.75" customHeight="1">
      <c r="A788" s="1"/>
      <c r="B788" s="1"/>
      <c r="C788" s="1"/>
      <c r="D788" s="1"/>
      <c r="E788" s="1"/>
      <c r="F788" s="1"/>
      <c r="G788" s="1"/>
      <c r="H788" s="1"/>
      <c r="I788" s="284"/>
      <c r="J788" s="1"/>
      <c r="K788" s="1"/>
      <c r="L788" s="1"/>
      <c r="M788" s="1"/>
      <c r="N788" s="114"/>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row>
    <row r="789" spans="1:44" ht="15.75" customHeight="1">
      <c r="A789" s="1"/>
      <c r="B789" s="1"/>
      <c r="C789" s="1"/>
      <c r="D789" s="1"/>
      <c r="E789" s="1"/>
      <c r="F789" s="1"/>
      <c r="G789" s="1"/>
      <c r="H789" s="1"/>
      <c r="I789" s="284"/>
      <c r="J789" s="1"/>
      <c r="K789" s="1"/>
      <c r="L789" s="1"/>
      <c r="M789" s="1"/>
      <c r="N789" s="114"/>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row>
    <row r="790" spans="1:44" ht="15.75" customHeight="1">
      <c r="A790" s="1"/>
      <c r="B790" s="1"/>
      <c r="C790" s="1"/>
      <c r="D790" s="1"/>
      <c r="E790" s="1"/>
      <c r="F790" s="1"/>
      <c r="G790" s="1"/>
      <c r="H790" s="1"/>
      <c r="I790" s="284"/>
      <c r="J790" s="1"/>
      <c r="K790" s="1"/>
      <c r="L790" s="1"/>
      <c r="M790" s="1"/>
      <c r="N790" s="114"/>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row>
    <row r="791" spans="1:44" ht="15.75" customHeight="1">
      <c r="A791" s="1"/>
      <c r="B791" s="1"/>
      <c r="C791" s="1"/>
      <c r="D791" s="1"/>
      <c r="E791" s="1"/>
      <c r="F791" s="1"/>
      <c r="G791" s="1"/>
      <c r="H791" s="1"/>
      <c r="I791" s="284"/>
      <c r="J791" s="1"/>
      <c r="K791" s="1"/>
      <c r="L791" s="1"/>
      <c r="M791" s="1"/>
      <c r="N791" s="114"/>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row>
    <row r="792" spans="1:44" ht="15.75" customHeight="1">
      <c r="A792" s="1"/>
      <c r="B792" s="1"/>
      <c r="C792" s="1"/>
      <c r="D792" s="1"/>
      <c r="E792" s="1"/>
      <c r="F792" s="1"/>
      <c r="G792" s="1"/>
      <c r="H792" s="1"/>
      <c r="I792" s="284"/>
      <c r="J792" s="1"/>
      <c r="K792" s="1"/>
      <c r="L792" s="1"/>
      <c r="M792" s="1"/>
      <c r="N792" s="114"/>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row>
    <row r="793" spans="1:44" ht="15.75" customHeight="1">
      <c r="A793" s="1"/>
      <c r="B793" s="1"/>
      <c r="C793" s="1"/>
      <c r="D793" s="1"/>
      <c r="E793" s="1"/>
      <c r="F793" s="1"/>
      <c r="G793" s="1"/>
      <c r="H793" s="1"/>
      <c r="I793" s="284"/>
      <c r="J793" s="1"/>
      <c r="K793" s="1"/>
      <c r="L793" s="1"/>
      <c r="M793" s="1"/>
      <c r="N793" s="114"/>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row>
    <row r="794" spans="1:44" ht="15.75" customHeight="1">
      <c r="A794" s="1"/>
      <c r="B794" s="1"/>
      <c r="C794" s="1"/>
      <c r="D794" s="1"/>
      <c r="E794" s="1"/>
      <c r="F794" s="1"/>
      <c r="G794" s="1"/>
      <c r="H794" s="1"/>
      <c r="I794" s="284"/>
      <c r="J794" s="1"/>
      <c r="K794" s="1"/>
      <c r="L794" s="1"/>
      <c r="M794" s="1"/>
      <c r="N794" s="114"/>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row>
    <row r="795" spans="1:44" ht="15.75" customHeight="1">
      <c r="A795" s="1"/>
      <c r="B795" s="1"/>
      <c r="C795" s="1"/>
      <c r="D795" s="1"/>
      <c r="E795" s="1"/>
      <c r="F795" s="1"/>
      <c r="G795" s="1"/>
      <c r="H795" s="1"/>
      <c r="I795" s="284"/>
      <c r="J795" s="1"/>
      <c r="K795" s="1"/>
      <c r="L795" s="1"/>
      <c r="M795" s="1"/>
      <c r="N795" s="114"/>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row>
    <row r="796" spans="1:44" ht="15.75" customHeight="1">
      <c r="A796" s="1"/>
      <c r="B796" s="1"/>
      <c r="C796" s="1"/>
      <c r="D796" s="1"/>
      <c r="E796" s="1"/>
      <c r="F796" s="1"/>
      <c r="G796" s="1"/>
      <c r="H796" s="1"/>
      <c r="I796" s="284"/>
      <c r="J796" s="1"/>
      <c r="K796" s="1"/>
      <c r="L796" s="1"/>
      <c r="M796" s="1"/>
      <c r="N796" s="114"/>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row>
    <row r="797" spans="1:44" ht="15.75" customHeight="1">
      <c r="A797" s="1"/>
      <c r="B797" s="1"/>
      <c r="C797" s="1"/>
      <c r="D797" s="1"/>
      <c r="E797" s="1"/>
      <c r="F797" s="1"/>
      <c r="G797" s="1"/>
      <c r="H797" s="1"/>
      <c r="I797" s="284"/>
      <c r="J797" s="1"/>
      <c r="K797" s="1"/>
      <c r="L797" s="1"/>
      <c r="M797" s="1"/>
      <c r="N797" s="114"/>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row>
    <row r="798" spans="1:44" ht="15.75" customHeight="1">
      <c r="A798" s="1"/>
      <c r="B798" s="1"/>
      <c r="C798" s="1"/>
      <c r="D798" s="1"/>
      <c r="E798" s="1"/>
      <c r="F798" s="1"/>
      <c r="G798" s="1"/>
      <c r="H798" s="1"/>
      <c r="I798" s="284"/>
      <c r="J798" s="1"/>
      <c r="K798" s="1"/>
      <c r="L798" s="1"/>
      <c r="M798" s="1"/>
      <c r="N798" s="114"/>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row>
    <row r="799" spans="1:44" ht="15.75" customHeight="1">
      <c r="A799" s="1"/>
      <c r="B799" s="1"/>
      <c r="C799" s="1"/>
      <c r="D799" s="1"/>
      <c r="E799" s="1"/>
      <c r="F799" s="1"/>
      <c r="G799" s="1"/>
      <c r="H799" s="1"/>
      <c r="I799" s="284"/>
      <c r="J799" s="1"/>
      <c r="K799" s="1"/>
      <c r="L799" s="1"/>
      <c r="M799" s="1"/>
      <c r="N799" s="114"/>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row>
    <row r="800" spans="1:44" ht="15.75" customHeight="1">
      <c r="A800" s="1"/>
      <c r="B800" s="1"/>
      <c r="C800" s="1"/>
      <c r="D800" s="1"/>
      <c r="E800" s="1"/>
      <c r="F800" s="1"/>
      <c r="G800" s="1"/>
      <c r="H800" s="1"/>
      <c r="I800" s="284"/>
      <c r="J800" s="1"/>
      <c r="K800" s="1"/>
      <c r="L800" s="1"/>
      <c r="M800" s="1"/>
      <c r="N800" s="114"/>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row>
    <row r="801" spans="1:44" ht="15.75" customHeight="1">
      <c r="A801" s="1"/>
      <c r="B801" s="1"/>
      <c r="C801" s="1"/>
      <c r="D801" s="1"/>
      <c r="E801" s="1"/>
      <c r="F801" s="1"/>
      <c r="G801" s="1"/>
      <c r="H801" s="1"/>
      <c r="I801" s="284"/>
      <c r="J801" s="1"/>
      <c r="K801" s="1"/>
      <c r="L801" s="1"/>
      <c r="M801" s="1"/>
      <c r="N801" s="114"/>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row>
    <row r="802" spans="1:44" ht="15.75" customHeight="1">
      <c r="A802" s="1"/>
      <c r="B802" s="1"/>
      <c r="C802" s="1"/>
      <c r="D802" s="1"/>
      <c r="E802" s="1"/>
      <c r="F802" s="1"/>
      <c r="G802" s="1"/>
      <c r="H802" s="1"/>
      <c r="I802" s="284"/>
      <c r="J802" s="1"/>
      <c r="K802" s="1"/>
      <c r="L802" s="1"/>
      <c r="M802" s="1"/>
      <c r="N802" s="114"/>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row>
    <row r="803" spans="1:44" ht="15.75" customHeight="1">
      <c r="A803" s="1"/>
      <c r="B803" s="1"/>
      <c r="C803" s="1"/>
      <c r="D803" s="1"/>
      <c r="E803" s="1"/>
      <c r="F803" s="1"/>
      <c r="G803" s="1"/>
      <c r="H803" s="1"/>
      <c r="I803" s="284"/>
      <c r="J803" s="1"/>
      <c r="K803" s="1"/>
      <c r="L803" s="1"/>
      <c r="M803" s="1"/>
      <c r="N803" s="114"/>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row>
    <row r="804" spans="1:44" ht="15.75" customHeight="1">
      <c r="A804" s="1"/>
      <c r="B804" s="1"/>
      <c r="C804" s="1"/>
      <c r="D804" s="1"/>
      <c r="E804" s="1"/>
      <c r="F804" s="1"/>
      <c r="G804" s="1"/>
      <c r="H804" s="1"/>
      <c r="I804" s="284"/>
      <c r="J804" s="1"/>
      <c r="K804" s="1"/>
      <c r="L804" s="1"/>
      <c r="M804" s="1"/>
      <c r="N804" s="114"/>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row>
    <row r="805" spans="1:44" ht="15.75" customHeight="1">
      <c r="A805" s="1"/>
      <c r="B805" s="1"/>
      <c r="C805" s="1"/>
      <c r="D805" s="1"/>
      <c r="E805" s="1"/>
      <c r="F805" s="1"/>
      <c r="G805" s="1"/>
      <c r="H805" s="1"/>
      <c r="I805" s="284"/>
      <c r="J805" s="1"/>
      <c r="K805" s="1"/>
      <c r="L805" s="1"/>
      <c r="M805" s="1"/>
      <c r="N805" s="114"/>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row>
    <row r="806" spans="1:44" ht="15.75" customHeight="1">
      <c r="A806" s="1"/>
      <c r="B806" s="1"/>
      <c r="C806" s="1"/>
      <c r="D806" s="1"/>
      <c r="E806" s="1"/>
      <c r="F806" s="1"/>
      <c r="G806" s="1"/>
      <c r="H806" s="1"/>
      <c r="I806" s="284"/>
      <c r="J806" s="1"/>
      <c r="K806" s="1"/>
      <c r="L806" s="1"/>
      <c r="M806" s="1"/>
      <c r="N806" s="114"/>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row>
    <row r="807" spans="1:44" ht="15.75" customHeight="1">
      <c r="A807" s="1"/>
      <c r="B807" s="1"/>
      <c r="C807" s="1"/>
      <c r="D807" s="1"/>
      <c r="E807" s="1"/>
      <c r="F807" s="1"/>
      <c r="G807" s="1"/>
      <c r="H807" s="1"/>
      <c r="I807" s="284"/>
      <c r="J807" s="1"/>
      <c r="K807" s="1"/>
      <c r="L807" s="1"/>
      <c r="M807" s="1"/>
      <c r="N807" s="114"/>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row>
    <row r="808" spans="1:44" ht="15.75" customHeight="1">
      <c r="A808" s="1"/>
      <c r="B808" s="1"/>
      <c r="C808" s="1"/>
      <c r="D808" s="1"/>
      <c r="E808" s="1"/>
      <c r="F808" s="1"/>
      <c r="G808" s="1"/>
      <c r="H808" s="1"/>
      <c r="I808" s="284"/>
      <c r="J808" s="1"/>
      <c r="K808" s="1"/>
      <c r="L808" s="1"/>
      <c r="M808" s="1"/>
      <c r="N808" s="114"/>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row>
    <row r="809" spans="1:44" ht="15.75" customHeight="1">
      <c r="A809" s="1"/>
      <c r="B809" s="1"/>
      <c r="C809" s="1"/>
      <c r="D809" s="1"/>
      <c r="E809" s="1"/>
      <c r="F809" s="1"/>
      <c r="G809" s="1"/>
      <c r="H809" s="1"/>
      <c r="I809" s="284"/>
      <c r="J809" s="1"/>
      <c r="K809" s="1"/>
      <c r="L809" s="1"/>
      <c r="M809" s="1"/>
      <c r="N809" s="114"/>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row>
    <row r="810" spans="1:44" ht="15.75" customHeight="1">
      <c r="A810" s="1"/>
      <c r="B810" s="1"/>
      <c r="C810" s="1"/>
      <c r="D810" s="1"/>
      <c r="E810" s="1"/>
      <c r="F810" s="1"/>
      <c r="G810" s="1"/>
      <c r="H810" s="1"/>
      <c r="I810" s="284"/>
      <c r="J810" s="1"/>
      <c r="K810" s="1"/>
      <c r="L810" s="1"/>
      <c r="M810" s="1"/>
      <c r="N810" s="114"/>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row>
    <row r="811" spans="1:44" ht="15.75" customHeight="1">
      <c r="A811" s="1"/>
      <c r="B811" s="1"/>
      <c r="C811" s="1"/>
      <c r="D811" s="1"/>
      <c r="E811" s="1"/>
      <c r="F811" s="1"/>
      <c r="G811" s="1"/>
      <c r="H811" s="1"/>
      <c r="I811" s="284"/>
      <c r="J811" s="1"/>
      <c r="K811" s="1"/>
      <c r="L811" s="1"/>
      <c r="M811" s="1"/>
      <c r="N811" s="114"/>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row>
    <row r="812" spans="1:44" ht="15.75" customHeight="1">
      <c r="A812" s="1"/>
      <c r="B812" s="1"/>
      <c r="C812" s="1"/>
      <c r="D812" s="1"/>
      <c r="E812" s="1"/>
      <c r="F812" s="1"/>
      <c r="G812" s="1"/>
      <c r="H812" s="1"/>
      <c r="I812" s="284"/>
      <c r="J812" s="1"/>
      <c r="K812" s="1"/>
      <c r="L812" s="1"/>
      <c r="M812" s="1"/>
      <c r="N812" s="114"/>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row>
    <row r="813" spans="1:44" ht="15.75" customHeight="1">
      <c r="A813" s="1"/>
      <c r="B813" s="1"/>
      <c r="C813" s="1"/>
      <c r="D813" s="1"/>
      <c r="E813" s="1"/>
      <c r="F813" s="1"/>
      <c r="G813" s="1"/>
      <c r="H813" s="1"/>
      <c r="I813" s="284"/>
      <c r="J813" s="1"/>
      <c r="K813" s="1"/>
      <c r="L813" s="1"/>
      <c r="M813" s="1"/>
      <c r="N813" s="114"/>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row>
    <row r="814" spans="1:44" ht="15.75" customHeight="1">
      <c r="A814" s="1"/>
      <c r="B814" s="1"/>
      <c r="C814" s="1"/>
      <c r="D814" s="1"/>
      <c r="E814" s="1"/>
      <c r="F814" s="1"/>
      <c r="G814" s="1"/>
      <c r="H814" s="1"/>
      <c r="I814" s="284"/>
      <c r="J814" s="1"/>
      <c r="K814" s="1"/>
      <c r="L814" s="1"/>
      <c r="M814" s="1"/>
      <c r="N814" s="114"/>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row>
    <row r="815" spans="1:44" ht="15.75" customHeight="1">
      <c r="A815" s="1"/>
      <c r="B815" s="1"/>
      <c r="C815" s="1"/>
      <c r="D815" s="1"/>
      <c r="E815" s="1"/>
      <c r="F815" s="1"/>
      <c r="G815" s="1"/>
      <c r="H815" s="1"/>
      <c r="I815" s="284"/>
      <c r="J815" s="1"/>
      <c r="K815" s="1"/>
      <c r="L815" s="1"/>
      <c r="M815" s="1"/>
      <c r="N815" s="114"/>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row>
    <row r="816" spans="1:44" ht="15.75" customHeight="1">
      <c r="A816" s="1"/>
      <c r="B816" s="1"/>
      <c r="C816" s="1"/>
      <c r="D816" s="1"/>
      <c r="E816" s="1"/>
      <c r="F816" s="1"/>
      <c r="G816" s="1"/>
      <c r="H816" s="1"/>
      <c r="I816" s="284"/>
      <c r="J816" s="1"/>
      <c r="K816" s="1"/>
      <c r="L816" s="1"/>
      <c r="M816" s="1"/>
      <c r="N816" s="114"/>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row>
    <row r="817" spans="1:44" ht="15.75" customHeight="1">
      <c r="A817" s="1"/>
      <c r="B817" s="1"/>
      <c r="C817" s="1"/>
      <c r="D817" s="1"/>
      <c r="E817" s="1"/>
      <c r="F817" s="1"/>
      <c r="G817" s="1"/>
      <c r="H817" s="1"/>
      <c r="I817" s="284"/>
      <c r="J817" s="1"/>
      <c r="K817" s="1"/>
      <c r="L817" s="1"/>
      <c r="M817" s="1"/>
      <c r="N817" s="114"/>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row>
    <row r="818" spans="1:44" ht="15.75" customHeight="1">
      <c r="A818" s="1"/>
      <c r="B818" s="1"/>
      <c r="C818" s="1"/>
      <c r="D818" s="1"/>
      <c r="E818" s="1"/>
      <c r="F818" s="1"/>
      <c r="G818" s="1"/>
      <c r="H818" s="1"/>
      <c r="I818" s="284"/>
      <c r="J818" s="1"/>
      <c r="K818" s="1"/>
      <c r="L818" s="1"/>
      <c r="M818" s="1"/>
      <c r="N818" s="114"/>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row>
    <row r="819" spans="1:44" ht="15.75" customHeight="1">
      <c r="A819" s="1"/>
      <c r="B819" s="1"/>
      <c r="C819" s="1"/>
      <c r="D819" s="1"/>
      <c r="E819" s="1"/>
      <c r="F819" s="1"/>
      <c r="G819" s="1"/>
      <c r="H819" s="1"/>
      <c r="I819" s="284"/>
      <c r="J819" s="1"/>
      <c r="K819" s="1"/>
      <c r="L819" s="1"/>
      <c r="M819" s="1"/>
      <c r="N819" s="114"/>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row>
    <row r="820" spans="1:44" ht="15.75" customHeight="1">
      <c r="A820" s="1"/>
      <c r="B820" s="1"/>
      <c r="C820" s="1"/>
      <c r="D820" s="1"/>
      <c r="E820" s="1"/>
      <c r="F820" s="1"/>
      <c r="G820" s="1"/>
      <c r="H820" s="1"/>
      <c r="I820" s="284"/>
      <c r="J820" s="1"/>
      <c r="K820" s="1"/>
      <c r="L820" s="1"/>
      <c r="M820" s="1"/>
      <c r="N820" s="114"/>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row>
    <row r="821" spans="1:44" ht="15.75" customHeight="1">
      <c r="A821" s="1"/>
      <c r="B821" s="1"/>
      <c r="C821" s="1"/>
      <c r="D821" s="1"/>
      <c r="E821" s="1"/>
      <c r="F821" s="1"/>
      <c r="G821" s="1"/>
      <c r="H821" s="1"/>
      <c r="I821" s="284"/>
      <c r="J821" s="1"/>
      <c r="K821" s="1"/>
      <c r="L821" s="1"/>
      <c r="M821" s="1"/>
      <c r="N821" s="114"/>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row>
    <row r="822" spans="1:44" ht="15.75" customHeight="1">
      <c r="A822" s="1"/>
      <c r="B822" s="1"/>
      <c r="C822" s="1"/>
      <c r="D822" s="1"/>
      <c r="E822" s="1"/>
      <c r="F822" s="1"/>
      <c r="G822" s="1"/>
      <c r="H822" s="1"/>
      <c r="I822" s="284"/>
      <c r="J822" s="1"/>
      <c r="K822" s="1"/>
      <c r="L822" s="1"/>
      <c r="M822" s="1"/>
      <c r="N822" s="114"/>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row>
    <row r="823" spans="1:44" ht="15.75" customHeight="1">
      <c r="A823" s="1"/>
      <c r="B823" s="1"/>
      <c r="C823" s="1"/>
      <c r="D823" s="1"/>
      <c r="E823" s="1"/>
      <c r="F823" s="1"/>
      <c r="G823" s="1"/>
      <c r="H823" s="1"/>
      <c r="I823" s="284"/>
      <c r="J823" s="1"/>
      <c r="K823" s="1"/>
      <c r="L823" s="1"/>
      <c r="M823" s="1"/>
      <c r="N823" s="114"/>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row>
    <row r="824" spans="1:44" ht="15.75" customHeight="1">
      <c r="A824" s="1"/>
      <c r="B824" s="1"/>
      <c r="C824" s="1"/>
      <c r="D824" s="1"/>
      <c r="E824" s="1"/>
      <c r="F824" s="1"/>
      <c r="G824" s="1"/>
      <c r="H824" s="1"/>
      <c r="I824" s="284"/>
      <c r="J824" s="1"/>
      <c r="K824" s="1"/>
      <c r="L824" s="1"/>
      <c r="M824" s="1"/>
      <c r="N824" s="114"/>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row>
    <row r="825" spans="1:44" ht="15.75" customHeight="1">
      <c r="A825" s="1"/>
      <c r="B825" s="1"/>
      <c r="C825" s="1"/>
      <c r="D825" s="1"/>
      <c r="E825" s="1"/>
      <c r="F825" s="1"/>
      <c r="G825" s="1"/>
      <c r="H825" s="1"/>
      <c r="I825" s="284"/>
      <c r="J825" s="1"/>
      <c r="K825" s="1"/>
      <c r="L825" s="1"/>
      <c r="M825" s="1"/>
      <c r="N825" s="114"/>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row>
    <row r="826" spans="1:44" ht="15.75" customHeight="1">
      <c r="A826" s="1"/>
      <c r="B826" s="1"/>
      <c r="C826" s="1"/>
      <c r="D826" s="1"/>
      <c r="E826" s="1"/>
      <c r="F826" s="1"/>
      <c r="G826" s="1"/>
      <c r="H826" s="1"/>
      <c r="I826" s="284"/>
      <c r="J826" s="1"/>
      <c r="K826" s="1"/>
      <c r="L826" s="1"/>
      <c r="M826" s="1"/>
      <c r="N826" s="114"/>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row>
    <row r="827" spans="1:44" ht="15.75" customHeight="1">
      <c r="A827" s="1"/>
      <c r="B827" s="1"/>
      <c r="C827" s="1"/>
      <c r="D827" s="1"/>
      <c r="E827" s="1"/>
      <c r="F827" s="1"/>
      <c r="G827" s="1"/>
      <c r="H827" s="1"/>
      <c r="I827" s="284"/>
      <c r="J827" s="1"/>
      <c r="K827" s="1"/>
      <c r="L827" s="1"/>
      <c r="M827" s="1"/>
      <c r="N827" s="114"/>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row>
    <row r="828" spans="1:44" ht="15.75" customHeight="1">
      <c r="A828" s="1"/>
      <c r="B828" s="1"/>
      <c r="C828" s="1"/>
      <c r="D828" s="1"/>
      <c r="E828" s="1"/>
      <c r="F828" s="1"/>
      <c r="G828" s="1"/>
      <c r="H828" s="1"/>
      <c r="I828" s="284"/>
      <c r="J828" s="1"/>
      <c r="K828" s="1"/>
      <c r="L828" s="1"/>
      <c r="M828" s="1"/>
      <c r="N828" s="114"/>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row>
    <row r="829" spans="1:44" ht="15.75" customHeight="1">
      <c r="A829" s="1"/>
      <c r="B829" s="1"/>
      <c r="C829" s="1"/>
      <c r="D829" s="1"/>
      <c r="E829" s="1"/>
      <c r="F829" s="1"/>
      <c r="G829" s="1"/>
      <c r="H829" s="1"/>
      <c r="I829" s="284"/>
      <c r="J829" s="1"/>
      <c r="K829" s="1"/>
      <c r="L829" s="1"/>
      <c r="M829" s="1"/>
      <c r="N829" s="114"/>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row>
    <row r="830" spans="1:44" ht="15.75" customHeight="1">
      <c r="A830" s="1"/>
      <c r="B830" s="1"/>
      <c r="C830" s="1"/>
      <c r="D830" s="1"/>
      <c r="E830" s="1"/>
      <c r="F830" s="1"/>
      <c r="G830" s="1"/>
      <c r="H830" s="1"/>
      <c r="I830" s="284"/>
      <c r="J830" s="1"/>
      <c r="K830" s="1"/>
      <c r="L830" s="1"/>
      <c r="M830" s="1"/>
      <c r="N830" s="114"/>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row>
    <row r="831" spans="1:44" ht="15.75" customHeight="1">
      <c r="A831" s="1"/>
      <c r="B831" s="1"/>
      <c r="C831" s="1"/>
      <c r="D831" s="1"/>
      <c r="E831" s="1"/>
      <c r="F831" s="1"/>
      <c r="G831" s="1"/>
      <c r="H831" s="1"/>
      <c r="I831" s="284"/>
      <c r="J831" s="1"/>
      <c r="K831" s="1"/>
      <c r="L831" s="1"/>
      <c r="M831" s="1"/>
      <c r="N831" s="114"/>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row>
    <row r="832" spans="1:44" ht="15.75" customHeight="1">
      <c r="A832" s="1"/>
      <c r="B832" s="1"/>
      <c r="C832" s="1"/>
      <c r="D832" s="1"/>
      <c r="E832" s="1"/>
      <c r="F832" s="1"/>
      <c r="G832" s="1"/>
      <c r="H832" s="1"/>
      <c r="I832" s="284"/>
      <c r="J832" s="1"/>
      <c r="K832" s="1"/>
      <c r="L832" s="1"/>
      <c r="M832" s="1"/>
      <c r="N832" s="114"/>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row>
    <row r="833" spans="1:44" ht="15.75" customHeight="1">
      <c r="A833" s="1"/>
      <c r="B833" s="1"/>
      <c r="C833" s="1"/>
      <c r="D833" s="1"/>
      <c r="E833" s="1"/>
      <c r="F833" s="1"/>
      <c r="G833" s="1"/>
      <c r="H833" s="1"/>
      <c r="I833" s="284"/>
      <c r="J833" s="1"/>
      <c r="K833" s="1"/>
      <c r="L833" s="1"/>
      <c r="M833" s="1"/>
      <c r="N833" s="114"/>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row>
    <row r="834" spans="1:44" ht="15.75" customHeight="1">
      <c r="A834" s="1"/>
      <c r="B834" s="1"/>
      <c r="C834" s="1"/>
      <c r="D834" s="1"/>
      <c r="E834" s="1"/>
      <c r="F834" s="1"/>
      <c r="G834" s="1"/>
      <c r="H834" s="1"/>
      <c r="I834" s="284"/>
      <c r="J834" s="1"/>
      <c r="K834" s="1"/>
      <c r="L834" s="1"/>
      <c r="M834" s="1"/>
      <c r="N834" s="114"/>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row>
    <row r="835" spans="1:44" ht="15.75" customHeight="1">
      <c r="A835" s="1"/>
      <c r="B835" s="1"/>
      <c r="C835" s="1"/>
      <c r="D835" s="1"/>
      <c r="E835" s="1"/>
      <c r="F835" s="1"/>
      <c r="G835" s="1"/>
      <c r="H835" s="1"/>
      <c r="I835" s="284"/>
      <c r="J835" s="1"/>
      <c r="K835" s="1"/>
      <c r="L835" s="1"/>
      <c r="M835" s="1"/>
      <c r="N835" s="114"/>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row>
    <row r="836" spans="1:44" ht="15.75" customHeight="1">
      <c r="A836" s="1"/>
      <c r="B836" s="1"/>
      <c r="C836" s="1"/>
      <c r="D836" s="1"/>
      <c r="E836" s="1"/>
      <c r="F836" s="1"/>
      <c r="G836" s="1"/>
      <c r="H836" s="1"/>
      <c r="I836" s="284"/>
      <c r="J836" s="1"/>
      <c r="K836" s="1"/>
      <c r="L836" s="1"/>
      <c r="M836" s="1"/>
      <c r="N836" s="114"/>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row>
    <row r="837" spans="1:44" ht="15.75" customHeight="1">
      <c r="A837" s="1"/>
      <c r="B837" s="1"/>
      <c r="C837" s="1"/>
      <c r="D837" s="1"/>
      <c r="E837" s="1"/>
      <c r="F837" s="1"/>
      <c r="G837" s="1"/>
      <c r="H837" s="1"/>
      <c r="I837" s="284"/>
      <c r="J837" s="1"/>
      <c r="K837" s="1"/>
      <c r="L837" s="1"/>
      <c r="M837" s="1"/>
      <c r="N837" s="114"/>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row>
    <row r="838" spans="1:44" ht="15.75" customHeight="1">
      <c r="A838" s="1"/>
      <c r="B838" s="1"/>
      <c r="C838" s="1"/>
      <c r="D838" s="1"/>
      <c r="E838" s="1"/>
      <c r="F838" s="1"/>
      <c r="G838" s="1"/>
      <c r="H838" s="1"/>
      <c r="I838" s="284"/>
      <c r="J838" s="1"/>
      <c r="K838" s="1"/>
      <c r="L838" s="1"/>
      <c r="M838" s="1"/>
      <c r="N838" s="114"/>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row>
    <row r="839" spans="1:44" ht="15.75" customHeight="1">
      <c r="A839" s="1"/>
      <c r="B839" s="1"/>
      <c r="C839" s="1"/>
      <c r="D839" s="1"/>
      <c r="E839" s="1"/>
      <c r="F839" s="1"/>
      <c r="G839" s="1"/>
      <c r="H839" s="1"/>
      <c r="I839" s="284"/>
      <c r="J839" s="1"/>
      <c r="K839" s="1"/>
      <c r="L839" s="1"/>
      <c r="M839" s="1"/>
      <c r="N839" s="114"/>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row>
    <row r="840" spans="1:44" ht="15.75" customHeight="1">
      <c r="A840" s="1"/>
      <c r="B840" s="1"/>
      <c r="C840" s="1"/>
      <c r="D840" s="1"/>
      <c r="E840" s="1"/>
      <c r="F840" s="1"/>
      <c r="G840" s="1"/>
      <c r="H840" s="1"/>
      <c r="I840" s="284"/>
      <c r="J840" s="1"/>
      <c r="K840" s="1"/>
      <c r="L840" s="1"/>
      <c r="M840" s="1"/>
      <c r="N840" s="114"/>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row>
    <row r="841" spans="1:44" ht="15.75" customHeight="1">
      <c r="A841" s="1"/>
      <c r="B841" s="1"/>
      <c r="C841" s="1"/>
      <c r="D841" s="1"/>
      <c r="E841" s="1"/>
      <c r="F841" s="1"/>
      <c r="G841" s="1"/>
      <c r="H841" s="1"/>
      <c r="I841" s="284"/>
      <c r="J841" s="1"/>
      <c r="K841" s="1"/>
      <c r="L841" s="1"/>
      <c r="M841" s="1"/>
      <c r="N841" s="114"/>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row>
    <row r="842" spans="1:44" ht="15.75" customHeight="1">
      <c r="A842" s="1"/>
      <c r="B842" s="1"/>
      <c r="C842" s="1"/>
      <c r="D842" s="1"/>
      <c r="E842" s="1"/>
      <c r="F842" s="1"/>
      <c r="G842" s="1"/>
      <c r="H842" s="1"/>
      <c r="I842" s="284"/>
      <c r="J842" s="1"/>
      <c r="K842" s="1"/>
      <c r="L842" s="1"/>
      <c r="M842" s="1"/>
      <c r="N842" s="114"/>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row>
    <row r="843" spans="1:44" ht="15.75" customHeight="1">
      <c r="A843" s="1"/>
      <c r="B843" s="1"/>
      <c r="C843" s="1"/>
      <c r="D843" s="1"/>
      <c r="E843" s="1"/>
      <c r="F843" s="1"/>
      <c r="G843" s="1"/>
      <c r="H843" s="1"/>
      <c r="I843" s="284"/>
      <c r="J843" s="1"/>
      <c r="K843" s="1"/>
      <c r="L843" s="1"/>
      <c r="M843" s="1"/>
      <c r="N843" s="114"/>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row>
    <row r="844" spans="1:44" ht="15.75" customHeight="1">
      <c r="A844" s="1"/>
      <c r="B844" s="1"/>
      <c r="C844" s="1"/>
      <c r="D844" s="1"/>
      <c r="E844" s="1"/>
      <c r="F844" s="1"/>
      <c r="G844" s="1"/>
      <c r="H844" s="1"/>
      <c r="I844" s="284"/>
      <c r="J844" s="1"/>
      <c r="K844" s="1"/>
      <c r="L844" s="1"/>
      <c r="M844" s="1"/>
      <c r="N844" s="114"/>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row>
    <row r="845" spans="1:44" ht="15.75" customHeight="1">
      <c r="A845" s="1"/>
      <c r="B845" s="1"/>
      <c r="C845" s="1"/>
      <c r="D845" s="1"/>
      <c r="E845" s="1"/>
      <c r="F845" s="1"/>
      <c r="G845" s="1"/>
      <c r="H845" s="1"/>
      <c r="I845" s="284"/>
      <c r="J845" s="1"/>
      <c r="K845" s="1"/>
      <c r="L845" s="1"/>
      <c r="M845" s="1"/>
      <c r="N845" s="114"/>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row>
    <row r="846" spans="1:44" ht="15.75" customHeight="1">
      <c r="A846" s="1"/>
      <c r="B846" s="1"/>
      <c r="C846" s="1"/>
      <c r="D846" s="1"/>
      <c r="E846" s="1"/>
      <c r="F846" s="1"/>
      <c r="G846" s="1"/>
      <c r="H846" s="1"/>
      <c r="I846" s="284"/>
      <c r="J846" s="1"/>
      <c r="K846" s="1"/>
      <c r="L846" s="1"/>
      <c r="M846" s="1"/>
      <c r="N846" s="114"/>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row>
    <row r="847" spans="1:44" ht="15.75" customHeight="1">
      <c r="A847" s="1"/>
      <c r="B847" s="1"/>
      <c r="C847" s="1"/>
      <c r="D847" s="1"/>
      <c r="E847" s="1"/>
      <c r="F847" s="1"/>
      <c r="G847" s="1"/>
      <c r="H847" s="1"/>
      <c r="I847" s="284"/>
      <c r="J847" s="1"/>
      <c r="K847" s="1"/>
      <c r="L847" s="1"/>
      <c r="M847" s="1"/>
      <c r="N847" s="114"/>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row>
    <row r="848" spans="1:44" ht="15.75" customHeight="1">
      <c r="A848" s="1"/>
      <c r="B848" s="1"/>
      <c r="C848" s="1"/>
      <c r="D848" s="1"/>
      <c r="E848" s="1"/>
      <c r="F848" s="1"/>
      <c r="G848" s="1"/>
      <c r="H848" s="1"/>
      <c r="I848" s="284"/>
      <c r="J848" s="1"/>
      <c r="K848" s="1"/>
      <c r="L848" s="1"/>
      <c r="M848" s="1"/>
      <c r="N848" s="114"/>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row>
    <row r="849" spans="1:44" ht="15.75" customHeight="1">
      <c r="A849" s="1"/>
      <c r="B849" s="1"/>
      <c r="C849" s="1"/>
      <c r="D849" s="1"/>
      <c r="E849" s="1"/>
      <c r="F849" s="1"/>
      <c r="G849" s="1"/>
      <c r="H849" s="1"/>
      <c r="I849" s="284"/>
      <c r="J849" s="1"/>
      <c r="K849" s="1"/>
      <c r="L849" s="1"/>
      <c r="M849" s="1"/>
      <c r="N849" s="114"/>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row>
    <row r="850" spans="1:44" ht="15.75" customHeight="1">
      <c r="A850" s="1"/>
      <c r="B850" s="1"/>
      <c r="C850" s="1"/>
      <c r="D850" s="1"/>
      <c r="E850" s="1"/>
      <c r="F850" s="1"/>
      <c r="G850" s="1"/>
      <c r="H850" s="1"/>
      <c r="I850" s="284"/>
      <c r="J850" s="1"/>
      <c r="K850" s="1"/>
      <c r="L850" s="1"/>
      <c r="M850" s="1"/>
      <c r="N850" s="114"/>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row>
    <row r="851" spans="1:44" ht="15.75" customHeight="1">
      <c r="A851" s="1"/>
      <c r="B851" s="1"/>
      <c r="C851" s="1"/>
      <c r="D851" s="1"/>
      <c r="E851" s="1"/>
      <c r="F851" s="1"/>
      <c r="G851" s="1"/>
      <c r="H851" s="1"/>
      <c r="I851" s="284"/>
      <c r="J851" s="1"/>
      <c r="K851" s="1"/>
      <c r="L851" s="1"/>
      <c r="M851" s="1"/>
      <c r="N851" s="114"/>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row>
    <row r="852" spans="1:44" ht="15.75" customHeight="1">
      <c r="A852" s="1"/>
      <c r="B852" s="1"/>
      <c r="C852" s="1"/>
      <c r="D852" s="1"/>
      <c r="E852" s="1"/>
      <c r="F852" s="1"/>
      <c r="G852" s="1"/>
      <c r="H852" s="1"/>
      <c r="I852" s="284"/>
      <c r="J852" s="1"/>
      <c r="K852" s="1"/>
      <c r="L852" s="1"/>
      <c r="M852" s="1"/>
      <c r="N852" s="114"/>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row>
    <row r="853" spans="1:44" ht="15.75" customHeight="1">
      <c r="A853" s="1"/>
      <c r="B853" s="1"/>
      <c r="C853" s="1"/>
      <c r="D853" s="1"/>
      <c r="E853" s="1"/>
      <c r="F853" s="1"/>
      <c r="G853" s="1"/>
      <c r="H853" s="1"/>
      <c r="I853" s="284"/>
      <c r="J853" s="1"/>
      <c r="K853" s="1"/>
      <c r="L853" s="1"/>
      <c r="M853" s="1"/>
      <c r="N853" s="114"/>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row>
    <row r="854" spans="1:44" ht="15.75" customHeight="1">
      <c r="A854" s="1"/>
      <c r="B854" s="1"/>
      <c r="C854" s="1"/>
      <c r="D854" s="1"/>
      <c r="E854" s="1"/>
      <c r="F854" s="1"/>
      <c r="G854" s="1"/>
      <c r="H854" s="1"/>
      <c r="I854" s="284"/>
      <c r="J854" s="1"/>
      <c r="K854" s="1"/>
      <c r="L854" s="1"/>
      <c r="M854" s="1"/>
      <c r="N854" s="114"/>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row>
    <row r="855" spans="1:44" ht="15.75" customHeight="1">
      <c r="A855" s="1"/>
      <c r="B855" s="1"/>
      <c r="C855" s="1"/>
      <c r="D855" s="1"/>
      <c r="E855" s="1"/>
      <c r="F855" s="1"/>
      <c r="G855" s="1"/>
      <c r="H855" s="1"/>
      <c r="I855" s="284"/>
      <c r="J855" s="1"/>
      <c r="K855" s="1"/>
      <c r="L855" s="1"/>
      <c r="M855" s="1"/>
      <c r="N855" s="114"/>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row>
    <row r="856" spans="1:44" ht="15.75" customHeight="1">
      <c r="A856" s="1"/>
      <c r="B856" s="1"/>
      <c r="C856" s="1"/>
      <c r="D856" s="1"/>
      <c r="E856" s="1"/>
      <c r="F856" s="1"/>
      <c r="G856" s="1"/>
      <c r="H856" s="1"/>
      <c r="I856" s="284"/>
      <c r="J856" s="1"/>
      <c r="K856" s="1"/>
      <c r="L856" s="1"/>
      <c r="M856" s="1"/>
      <c r="N856" s="114"/>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row>
    <row r="857" spans="1:44" ht="15.75" customHeight="1">
      <c r="A857" s="1"/>
      <c r="B857" s="1"/>
      <c r="C857" s="1"/>
      <c r="D857" s="1"/>
      <c r="E857" s="1"/>
      <c r="F857" s="1"/>
      <c r="G857" s="1"/>
      <c r="H857" s="1"/>
      <c r="I857" s="284"/>
      <c r="J857" s="1"/>
      <c r="K857" s="1"/>
      <c r="L857" s="1"/>
      <c r="M857" s="1"/>
      <c r="N857" s="114"/>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row>
    <row r="858" spans="1:44" ht="15.75" customHeight="1">
      <c r="A858" s="1"/>
      <c r="B858" s="1"/>
      <c r="C858" s="1"/>
      <c r="D858" s="1"/>
      <c r="E858" s="1"/>
      <c r="F858" s="1"/>
      <c r="G858" s="1"/>
      <c r="H858" s="1"/>
      <c r="I858" s="284"/>
      <c r="J858" s="1"/>
      <c r="K858" s="1"/>
      <c r="L858" s="1"/>
      <c r="M858" s="1"/>
      <c r="N858" s="114"/>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row>
    <row r="859" spans="1:44" ht="15.75" customHeight="1">
      <c r="A859" s="1"/>
      <c r="B859" s="1"/>
      <c r="C859" s="1"/>
      <c r="D859" s="1"/>
      <c r="E859" s="1"/>
      <c r="F859" s="1"/>
      <c r="G859" s="1"/>
      <c r="H859" s="1"/>
      <c r="I859" s="284"/>
      <c r="J859" s="1"/>
      <c r="K859" s="1"/>
      <c r="L859" s="1"/>
      <c r="M859" s="1"/>
      <c r="N859" s="114"/>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row>
    <row r="860" spans="1:44" ht="15.75" customHeight="1">
      <c r="A860" s="1"/>
      <c r="B860" s="1"/>
      <c r="C860" s="1"/>
      <c r="D860" s="1"/>
      <c r="E860" s="1"/>
      <c r="F860" s="1"/>
      <c r="G860" s="1"/>
      <c r="H860" s="1"/>
      <c r="I860" s="284"/>
      <c r="J860" s="1"/>
      <c r="K860" s="1"/>
      <c r="L860" s="1"/>
      <c r="M860" s="1"/>
      <c r="N860" s="114"/>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row>
    <row r="861" spans="1:44" ht="15.75" customHeight="1">
      <c r="A861" s="1"/>
      <c r="B861" s="1"/>
      <c r="C861" s="1"/>
      <c r="D861" s="1"/>
      <c r="E861" s="1"/>
      <c r="F861" s="1"/>
      <c r="G861" s="1"/>
      <c r="H861" s="1"/>
      <c r="I861" s="284"/>
      <c r="J861" s="1"/>
      <c r="K861" s="1"/>
      <c r="L861" s="1"/>
      <c r="M861" s="1"/>
      <c r="N861" s="114"/>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row>
    <row r="862" spans="1:44" ht="15.75" customHeight="1">
      <c r="A862" s="1"/>
      <c r="B862" s="1"/>
      <c r="C862" s="1"/>
      <c r="D862" s="1"/>
      <c r="E862" s="1"/>
      <c r="F862" s="1"/>
      <c r="G862" s="1"/>
      <c r="H862" s="1"/>
      <c r="I862" s="284"/>
      <c r="J862" s="1"/>
      <c r="K862" s="1"/>
      <c r="L862" s="1"/>
      <c r="M862" s="1"/>
      <c r="N862" s="114"/>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row>
    <row r="863" spans="1:44" ht="15.75" customHeight="1">
      <c r="A863" s="1"/>
      <c r="B863" s="1"/>
      <c r="C863" s="1"/>
      <c r="D863" s="1"/>
      <c r="E863" s="1"/>
      <c r="F863" s="1"/>
      <c r="G863" s="1"/>
      <c r="H863" s="1"/>
      <c r="I863" s="284"/>
      <c r="J863" s="1"/>
      <c r="K863" s="1"/>
      <c r="L863" s="1"/>
      <c r="M863" s="1"/>
      <c r="N863" s="114"/>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row>
    <row r="864" spans="1:44" ht="15.75" customHeight="1">
      <c r="A864" s="1"/>
      <c r="B864" s="1"/>
      <c r="C864" s="1"/>
      <c r="D864" s="1"/>
      <c r="E864" s="1"/>
      <c r="F864" s="1"/>
      <c r="G864" s="1"/>
      <c r="H864" s="1"/>
      <c r="I864" s="284"/>
      <c r="J864" s="1"/>
      <c r="K864" s="1"/>
      <c r="L864" s="1"/>
      <c r="M864" s="1"/>
      <c r="N864" s="114"/>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row>
    <row r="865" spans="1:44" ht="15.75" customHeight="1">
      <c r="A865" s="1"/>
      <c r="B865" s="1"/>
      <c r="C865" s="1"/>
      <c r="D865" s="1"/>
      <c r="E865" s="1"/>
      <c r="F865" s="1"/>
      <c r="G865" s="1"/>
      <c r="H865" s="1"/>
      <c r="I865" s="284"/>
      <c r="J865" s="1"/>
      <c r="K865" s="1"/>
      <c r="L865" s="1"/>
      <c r="M865" s="1"/>
      <c r="N865" s="114"/>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row>
    <row r="866" spans="1:44" ht="15.75" customHeight="1">
      <c r="A866" s="1"/>
      <c r="B866" s="1"/>
      <c r="C866" s="1"/>
      <c r="D866" s="1"/>
      <c r="E866" s="1"/>
      <c r="F866" s="1"/>
      <c r="G866" s="1"/>
      <c r="H866" s="1"/>
      <c r="I866" s="284"/>
      <c r="J866" s="1"/>
      <c r="K866" s="1"/>
      <c r="L866" s="1"/>
      <c r="M866" s="1"/>
      <c r="N866" s="114"/>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row>
    <row r="867" spans="1:44" ht="15.75" customHeight="1">
      <c r="A867" s="1"/>
      <c r="B867" s="1"/>
      <c r="C867" s="1"/>
      <c r="D867" s="1"/>
      <c r="E867" s="1"/>
      <c r="F867" s="1"/>
      <c r="G867" s="1"/>
      <c r="H867" s="1"/>
      <c r="I867" s="284"/>
      <c r="J867" s="1"/>
      <c r="K867" s="1"/>
      <c r="L867" s="1"/>
      <c r="M867" s="1"/>
      <c r="N867" s="114"/>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row>
    <row r="868" spans="1:44" ht="15.75" customHeight="1">
      <c r="A868" s="1"/>
      <c r="B868" s="1"/>
      <c r="C868" s="1"/>
      <c r="D868" s="1"/>
      <c r="E868" s="1"/>
      <c r="F868" s="1"/>
      <c r="G868" s="1"/>
      <c r="H868" s="1"/>
      <c r="I868" s="284"/>
      <c r="J868" s="1"/>
      <c r="K868" s="1"/>
      <c r="L868" s="1"/>
      <c r="M868" s="1"/>
      <c r="N868" s="114"/>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row>
    <row r="869" spans="1:44" ht="15.75" customHeight="1">
      <c r="A869" s="1"/>
      <c r="B869" s="1"/>
      <c r="C869" s="1"/>
      <c r="D869" s="1"/>
      <c r="E869" s="1"/>
      <c r="F869" s="1"/>
      <c r="G869" s="1"/>
      <c r="H869" s="1"/>
      <c r="I869" s="284"/>
      <c r="J869" s="1"/>
      <c r="K869" s="1"/>
      <c r="L869" s="1"/>
      <c r="M869" s="1"/>
      <c r="N869" s="114"/>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row>
    <row r="870" spans="1:44" ht="15.75" customHeight="1">
      <c r="A870" s="1"/>
      <c r="B870" s="1"/>
      <c r="C870" s="1"/>
      <c r="D870" s="1"/>
      <c r="E870" s="1"/>
      <c r="F870" s="1"/>
      <c r="G870" s="1"/>
      <c r="H870" s="1"/>
      <c r="I870" s="284"/>
      <c r="J870" s="1"/>
      <c r="K870" s="1"/>
      <c r="L870" s="1"/>
      <c r="M870" s="1"/>
      <c r="N870" s="114"/>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row>
    <row r="871" spans="1:44" ht="15.75" customHeight="1">
      <c r="A871" s="1"/>
      <c r="B871" s="1"/>
      <c r="C871" s="1"/>
      <c r="D871" s="1"/>
      <c r="E871" s="1"/>
      <c r="F871" s="1"/>
      <c r="G871" s="1"/>
      <c r="H871" s="1"/>
      <c r="I871" s="284"/>
      <c r="J871" s="1"/>
      <c r="K871" s="1"/>
      <c r="L871" s="1"/>
      <c r="M871" s="1"/>
      <c r="N871" s="114"/>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row>
    <row r="872" spans="1:44" ht="15.75" customHeight="1">
      <c r="A872" s="1"/>
      <c r="B872" s="1"/>
      <c r="C872" s="1"/>
      <c r="D872" s="1"/>
      <c r="E872" s="1"/>
      <c r="F872" s="1"/>
      <c r="G872" s="1"/>
      <c r="H872" s="1"/>
      <c r="I872" s="284"/>
      <c r="J872" s="1"/>
      <c r="K872" s="1"/>
      <c r="L872" s="1"/>
      <c r="M872" s="1"/>
      <c r="N872" s="114"/>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row>
    <row r="873" spans="1:44" ht="15.75" customHeight="1">
      <c r="A873" s="1"/>
      <c r="B873" s="1"/>
      <c r="C873" s="1"/>
      <c r="D873" s="1"/>
      <c r="E873" s="1"/>
      <c r="F873" s="1"/>
      <c r="G873" s="1"/>
      <c r="H873" s="1"/>
      <c r="I873" s="284"/>
      <c r="J873" s="1"/>
      <c r="K873" s="1"/>
      <c r="L873" s="1"/>
      <c r="M873" s="1"/>
      <c r="N873" s="114"/>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row>
    <row r="874" spans="1:44" ht="15.75" customHeight="1">
      <c r="A874" s="1"/>
      <c r="B874" s="1"/>
      <c r="C874" s="1"/>
      <c r="D874" s="1"/>
      <c r="E874" s="1"/>
      <c r="F874" s="1"/>
      <c r="G874" s="1"/>
      <c r="H874" s="1"/>
      <c r="I874" s="284"/>
      <c r="J874" s="1"/>
      <c r="K874" s="1"/>
      <c r="L874" s="1"/>
      <c r="M874" s="1"/>
      <c r="N874" s="114"/>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row>
    <row r="875" spans="1:44" ht="15.75" customHeight="1">
      <c r="A875" s="1"/>
      <c r="B875" s="1"/>
      <c r="C875" s="1"/>
      <c r="D875" s="1"/>
      <c r="E875" s="1"/>
      <c r="F875" s="1"/>
      <c r="G875" s="1"/>
      <c r="H875" s="1"/>
      <c r="I875" s="284"/>
      <c r="J875" s="1"/>
      <c r="K875" s="1"/>
      <c r="L875" s="1"/>
      <c r="M875" s="1"/>
      <c r="N875" s="114"/>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row>
    <row r="876" spans="1:44" ht="15.75" customHeight="1">
      <c r="A876" s="1"/>
      <c r="B876" s="1"/>
      <c r="C876" s="1"/>
      <c r="D876" s="1"/>
      <c r="E876" s="1"/>
      <c r="F876" s="1"/>
      <c r="G876" s="1"/>
      <c r="H876" s="1"/>
      <c r="I876" s="284"/>
      <c r="J876" s="1"/>
      <c r="K876" s="1"/>
      <c r="L876" s="1"/>
      <c r="M876" s="1"/>
      <c r="N876" s="114"/>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row>
    <row r="877" spans="1:44" ht="15.75" customHeight="1">
      <c r="A877" s="1"/>
      <c r="B877" s="1"/>
      <c r="C877" s="1"/>
      <c r="D877" s="1"/>
      <c r="E877" s="1"/>
      <c r="F877" s="1"/>
      <c r="G877" s="1"/>
      <c r="H877" s="1"/>
      <c r="I877" s="284"/>
      <c r="J877" s="1"/>
      <c r="K877" s="1"/>
      <c r="L877" s="1"/>
      <c r="M877" s="1"/>
      <c r="N877" s="114"/>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row>
    <row r="878" spans="1:44" ht="15.75" customHeight="1">
      <c r="A878" s="1"/>
      <c r="B878" s="1"/>
      <c r="C878" s="1"/>
      <c r="D878" s="1"/>
      <c r="E878" s="1"/>
      <c r="F878" s="1"/>
      <c r="G878" s="1"/>
      <c r="H878" s="1"/>
      <c r="I878" s="284"/>
      <c r="J878" s="1"/>
      <c r="K878" s="1"/>
      <c r="L878" s="1"/>
      <c r="M878" s="1"/>
      <c r="N878" s="114"/>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row>
    <row r="879" spans="1:44" ht="15.75" customHeight="1">
      <c r="A879" s="1"/>
      <c r="B879" s="1"/>
      <c r="C879" s="1"/>
      <c r="D879" s="1"/>
      <c r="E879" s="1"/>
      <c r="F879" s="1"/>
      <c r="G879" s="1"/>
      <c r="H879" s="1"/>
      <c r="I879" s="284"/>
      <c r="J879" s="1"/>
      <c r="K879" s="1"/>
      <c r="L879" s="1"/>
      <c r="M879" s="1"/>
      <c r="N879" s="114"/>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row>
    <row r="880" spans="1:44" ht="15.75" customHeight="1">
      <c r="A880" s="1"/>
      <c r="B880" s="1"/>
      <c r="C880" s="1"/>
      <c r="D880" s="1"/>
      <c r="E880" s="1"/>
      <c r="F880" s="1"/>
      <c r="G880" s="1"/>
      <c r="H880" s="1"/>
      <c r="I880" s="284"/>
      <c r="J880" s="1"/>
      <c r="K880" s="1"/>
      <c r="L880" s="1"/>
      <c r="M880" s="1"/>
      <c r="N880" s="114"/>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row>
    <row r="881" spans="1:44" ht="15.75" customHeight="1">
      <c r="A881" s="1"/>
      <c r="B881" s="1"/>
      <c r="C881" s="1"/>
      <c r="D881" s="1"/>
      <c r="E881" s="1"/>
      <c r="F881" s="1"/>
      <c r="G881" s="1"/>
      <c r="H881" s="1"/>
      <c r="I881" s="284"/>
      <c r="J881" s="1"/>
      <c r="K881" s="1"/>
      <c r="L881" s="1"/>
      <c r="M881" s="1"/>
      <c r="N881" s="114"/>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row>
    <row r="882" spans="1:44" ht="15.75" customHeight="1">
      <c r="A882" s="1"/>
      <c r="B882" s="1"/>
      <c r="C882" s="1"/>
      <c r="D882" s="1"/>
      <c r="E882" s="1"/>
      <c r="F882" s="1"/>
      <c r="G882" s="1"/>
      <c r="H882" s="1"/>
      <c r="I882" s="284"/>
      <c r="J882" s="1"/>
      <c r="K882" s="1"/>
      <c r="L882" s="1"/>
      <c r="M882" s="1"/>
      <c r="N882" s="114"/>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row>
    <row r="883" spans="1:44" ht="15.75" customHeight="1">
      <c r="A883" s="1"/>
      <c r="B883" s="1"/>
      <c r="C883" s="1"/>
      <c r="D883" s="1"/>
      <c r="E883" s="1"/>
      <c r="F883" s="1"/>
      <c r="G883" s="1"/>
      <c r="H883" s="1"/>
      <c r="I883" s="284"/>
      <c r="J883" s="1"/>
      <c r="K883" s="1"/>
      <c r="L883" s="1"/>
      <c r="M883" s="1"/>
      <c r="N883" s="114"/>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row>
    <row r="884" spans="1:44" ht="15.75" customHeight="1">
      <c r="A884" s="1"/>
      <c r="B884" s="1"/>
      <c r="C884" s="1"/>
      <c r="D884" s="1"/>
      <c r="E884" s="1"/>
      <c r="F884" s="1"/>
      <c r="G884" s="1"/>
      <c r="H884" s="1"/>
      <c r="I884" s="284"/>
      <c r="J884" s="1"/>
      <c r="K884" s="1"/>
      <c r="L884" s="1"/>
      <c r="M884" s="1"/>
      <c r="N884" s="114"/>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row>
    <row r="885" spans="1:44" ht="15.75" customHeight="1">
      <c r="A885" s="1"/>
      <c r="B885" s="1"/>
      <c r="C885" s="1"/>
      <c r="D885" s="1"/>
      <c r="E885" s="1"/>
      <c r="F885" s="1"/>
      <c r="G885" s="1"/>
      <c r="H885" s="1"/>
      <c r="I885" s="284"/>
      <c r="J885" s="1"/>
      <c r="K885" s="1"/>
      <c r="L885" s="1"/>
      <c r="M885" s="1"/>
      <c r="N885" s="114"/>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row>
    <row r="886" spans="1:44" ht="15.75" customHeight="1">
      <c r="A886" s="1"/>
      <c r="B886" s="1"/>
      <c r="C886" s="1"/>
      <c r="D886" s="1"/>
      <c r="E886" s="1"/>
      <c r="F886" s="1"/>
      <c r="G886" s="1"/>
      <c r="H886" s="1"/>
      <c r="I886" s="284"/>
      <c r="J886" s="1"/>
      <c r="K886" s="1"/>
      <c r="L886" s="1"/>
      <c r="M886" s="1"/>
      <c r="N886" s="114"/>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row>
    <row r="887" spans="1:44" ht="15.75" customHeight="1">
      <c r="A887" s="1"/>
      <c r="B887" s="1"/>
      <c r="C887" s="1"/>
      <c r="D887" s="1"/>
      <c r="E887" s="1"/>
      <c r="F887" s="1"/>
      <c r="G887" s="1"/>
      <c r="H887" s="1"/>
      <c r="I887" s="284"/>
      <c r="J887" s="1"/>
      <c r="K887" s="1"/>
      <c r="L887" s="1"/>
      <c r="M887" s="1"/>
      <c r="N887" s="114"/>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row>
    <row r="888" spans="1:44" ht="15.75" customHeight="1">
      <c r="A888" s="1"/>
      <c r="B888" s="1"/>
      <c r="C888" s="1"/>
      <c r="D888" s="1"/>
      <c r="E888" s="1"/>
      <c r="F888" s="1"/>
      <c r="G888" s="1"/>
      <c r="H888" s="1"/>
      <c r="I888" s="284"/>
      <c r="J888" s="1"/>
      <c r="K888" s="1"/>
      <c r="L888" s="1"/>
      <c r="M888" s="1"/>
      <c r="N888" s="114"/>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row>
    <row r="889" spans="1:44" ht="15.75" customHeight="1">
      <c r="A889" s="1"/>
      <c r="B889" s="1"/>
      <c r="C889" s="1"/>
      <c r="D889" s="1"/>
      <c r="E889" s="1"/>
      <c r="F889" s="1"/>
      <c r="G889" s="1"/>
      <c r="H889" s="1"/>
      <c r="I889" s="284"/>
      <c r="J889" s="1"/>
      <c r="K889" s="1"/>
      <c r="L889" s="1"/>
      <c r="M889" s="1"/>
      <c r="N889" s="114"/>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row>
    <row r="890" spans="1:44" ht="15.75" customHeight="1">
      <c r="A890" s="1"/>
      <c r="B890" s="1"/>
      <c r="C890" s="1"/>
      <c r="D890" s="1"/>
      <c r="E890" s="1"/>
      <c r="F890" s="1"/>
      <c r="G890" s="1"/>
      <c r="H890" s="1"/>
      <c r="I890" s="284"/>
      <c r="J890" s="1"/>
      <c r="K890" s="1"/>
      <c r="L890" s="1"/>
      <c r="M890" s="1"/>
      <c r="N890" s="114"/>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row>
    <row r="891" spans="1:44" ht="15.75" customHeight="1">
      <c r="A891" s="1"/>
      <c r="B891" s="1"/>
      <c r="C891" s="1"/>
      <c r="D891" s="1"/>
      <c r="E891" s="1"/>
      <c r="F891" s="1"/>
      <c r="G891" s="1"/>
      <c r="H891" s="1"/>
      <c r="I891" s="284"/>
      <c r="J891" s="1"/>
      <c r="K891" s="1"/>
      <c r="L891" s="1"/>
      <c r="M891" s="1"/>
      <c r="N891" s="114"/>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row>
    <row r="892" spans="1:44" ht="15.75" customHeight="1">
      <c r="A892" s="1"/>
      <c r="B892" s="1"/>
      <c r="C892" s="1"/>
      <c r="D892" s="1"/>
      <c r="E892" s="1"/>
      <c r="F892" s="1"/>
      <c r="G892" s="1"/>
      <c r="H892" s="1"/>
      <c r="I892" s="284"/>
      <c r="J892" s="1"/>
      <c r="K892" s="1"/>
      <c r="L892" s="1"/>
      <c r="M892" s="1"/>
      <c r="N892" s="114"/>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row>
    <row r="893" spans="1:44" ht="15.75" customHeight="1">
      <c r="A893" s="1"/>
      <c r="B893" s="1"/>
      <c r="C893" s="1"/>
      <c r="D893" s="1"/>
      <c r="E893" s="1"/>
      <c r="F893" s="1"/>
      <c r="G893" s="1"/>
      <c r="H893" s="1"/>
      <c r="I893" s="284"/>
      <c r="J893" s="1"/>
      <c r="K893" s="1"/>
      <c r="L893" s="1"/>
      <c r="M893" s="1"/>
      <c r="N893" s="114"/>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row>
    <row r="894" spans="1:44" ht="15.75" customHeight="1">
      <c r="A894" s="1"/>
      <c r="B894" s="1"/>
      <c r="C894" s="1"/>
      <c r="D894" s="1"/>
      <c r="E894" s="1"/>
      <c r="F894" s="1"/>
      <c r="G894" s="1"/>
      <c r="H894" s="1"/>
      <c r="I894" s="284"/>
      <c r="J894" s="1"/>
      <c r="K894" s="1"/>
      <c r="L894" s="1"/>
      <c r="M894" s="1"/>
      <c r="N894" s="114"/>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row>
    <row r="895" spans="1:44" ht="15.75" customHeight="1">
      <c r="A895" s="1"/>
      <c r="B895" s="1"/>
      <c r="C895" s="1"/>
      <c r="D895" s="1"/>
      <c r="E895" s="1"/>
      <c r="F895" s="1"/>
      <c r="G895" s="1"/>
      <c r="H895" s="1"/>
      <c r="I895" s="284"/>
      <c r="J895" s="1"/>
      <c r="K895" s="1"/>
      <c r="L895" s="1"/>
      <c r="M895" s="1"/>
      <c r="N895" s="114"/>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row>
    <row r="896" spans="1:44" ht="15.75" customHeight="1">
      <c r="A896" s="1"/>
      <c r="B896" s="1"/>
      <c r="C896" s="1"/>
      <c r="D896" s="1"/>
      <c r="E896" s="1"/>
      <c r="F896" s="1"/>
      <c r="G896" s="1"/>
      <c r="H896" s="1"/>
      <c r="I896" s="284"/>
      <c r="J896" s="1"/>
      <c r="K896" s="1"/>
      <c r="L896" s="1"/>
      <c r="M896" s="1"/>
      <c r="N896" s="114"/>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row>
    <row r="897" spans="1:44" ht="15.75" customHeight="1">
      <c r="A897" s="1"/>
      <c r="B897" s="1"/>
      <c r="C897" s="1"/>
      <c r="D897" s="1"/>
      <c r="E897" s="1"/>
      <c r="F897" s="1"/>
      <c r="G897" s="1"/>
      <c r="H897" s="1"/>
      <c r="I897" s="284"/>
      <c r="J897" s="1"/>
      <c r="K897" s="1"/>
      <c r="L897" s="1"/>
      <c r="M897" s="1"/>
      <c r="N897" s="114"/>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row>
    <row r="898" spans="1:44" ht="15.75" customHeight="1">
      <c r="A898" s="1"/>
      <c r="B898" s="1"/>
      <c r="C898" s="1"/>
      <c r="D898" s="1"/>
      <c r="E898" s="1"/>
      <c r="F898" s="1"/>
      <c r="G898" s="1"/>
      <c r="H898" s="1"/>
      <c r="I898" s="284"/>
      <c r="J898" s="1"/>
      <c r="K898" s="1"/>
      <c r="L898" s="1"/>
      <c r="M898" s="1"/>
      <c r="N898" s="114"/>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row>
    <row r="899" spans="1:44" ht="15.75" customHeight="1">
      <c r="A899" s="1"/>
      <c r="B899" s="1"/>
      <c r="C899" s="1"/>
      <c r="D899" s="1"/>
      <c r="E899" s="1"/>
      <c r="F899" s="1"/>
      <c r="G899" s="1"/>
      <c r="H899" s="1"/>
      <c r="I899" s="284"/>
      <c r="J899" s="1"/>
      <c r="K899" s="1"/>
      <c r="L899" s="1"/>
      <c r="M899" s="1"/>
      <c r="N899" s="114"/>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row>
    <row r="900" spans="1:44" ht="15.75" customHeight="1">
      <c r="A900" s="1"/>
      <c r="B900" s="1"/>
      <c r="C900" s="1"/>
      <c r="D900" s="1"/>
      <c r="E900" s="1"/>
      <c r="F900" s="1"/>
      <c r="G900" s="1"/>
      <c r="H900" s="1"/>
      <c r="I900" s="284"/>
      <c r="J900" s="1"/>
      <c r="K900" s="1"/>
      <c r="L900" s="1"/>
      <c r="M900" s="1"/>
      <c r="N900" s="114"/>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row>
    <row r="901" spans="1:44" ht="15.75" customHeight="1">
      <c r="A901" s="1"/>
      <c r="B901" s="1"/>
      <c r="C901" s="1"/>
      <c r="D901" s="1"/>
      <c r="E901" s="1"/>
      <c r="F901" s="1"/>
      <c r="G901" s="1"/>
      <c r="H901" s="1"/>
      <c r="I901" s="284"/>
      <c r="J901" s="1"/>
      <c r="K901" s="1"/>
      <c r="L901" s="1"/>
      <c r="M901" s="1"/>
      <c r="N901" s="114"/>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row>
    <row r="902" spans="1:44" ht="15.75" customHeight="1">
      <c r="A902" s="1"/>
      <c r="B902" s="1"/>
      <c r="C902" s="1"/>
      <c r="D902" s="1"/>
      <c r="E902" s="1"/>
      <c r="F902" s="1"/>
      <c r="G902" s="1"/>
      <c r="H902" s="1"/>
      <c r="I902" s="284"/>
      <c r="J902" s="1"/>
      <c r="K902" s="1"/>
      <c r="L902" s="1"/>
      <c r="M902" s="1"/>
      <c r="N902" s="114"/>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row>
    <row r="903" spans="1:44" ht="15.75" customHeight="1">
      <c r="A903" s="1"/>
      <c r="B903" s="1"/>
      <c r="C903" s="1"/>
      <c r="D903" s="1"/>
      <c r="E903" s="1"/>
      <c r="F903" s="1"/>
      <c r="G903" s="1"/>
      <c r="H903" s="1"/>
      <c r="I903" s="284"/>
      <c r="J903" s="1"/>
      <c r="K903" s="1"/>
      <c r="L903" s="1"/>
      <c r="M903" s="1"/>
      <c r="N903" s="114"/>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row>
    <row r="904" spans="1:44" ht="15.75" customHeight="1">
      <c r="A904" s="1"/>
      <c r="B904" s="1"/>
      <c r="C904" s="1"/>
      <c r="D904" s="1"/>
      <c r="E904" s="1"/>
      <c r="F904" s="1"/>
      <c r="G904" s="1"/>
      <c r="H904" s="1"/>
      <c r="I904" s="284"/>
      <c r="J904" s="1"/>
      <c r="K904" s="1"/>
      <c r="L904" s="1"/>
      <c r="M904" s="1"/>
      <c r="N904" s="114"/>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row>
    <row r="905" spans="1:44" ht="15.75" customHeight="1">
      <c r="A905" s="1"/>
      <c r="B905" s="1"/>
      <c r="C905" s="1"/>
      <c r="D905" s="1"/>
      <c r="E905" s="1"/>
      <c r="F905" s="1"/>
      <c r="G905" s="1"/>
      <c r="H905" s="1"/>
      <c r="I905" s="284"/>
      <c r="J905" s="1"/>
      <c r="K905" s="1"/>
      <c r="L905" s="1"/>
      <c r="M905" s="1"/>
      <c r="N905" s="114"/>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row>
    <row r="906" spans="1:44" ht="15.75" customHeight="1">
      <c r="A906" s="1"/>
      <c r="B906" s="1"/>
      <c r="C906" s="1"/>
      <c r="D906" s="1"/>
      <c r="E906" s="1"/>
      <c r="F906" s="1"/>
      <c r="G906" s="1"/>
      <c r="H906" s="1"/>
      <c r="I906" s="284"/>
      <c r="J906" s="1"/>
      <c r="K906" s="1"/>
      <c r="L906" s="1"/>
      <c r="M906" s="1"/>
      <c r="N906" s="114"/>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row>
    <row r="907" spans="1:44" ht="15.75" customHeight="1">
      <c r="A907" s="1"/>
      <c r="B907" s="1"/>
      <c r="C907" s="1"/>
      <c r="D907" s="1"/>
      <c r="E907" s="1"/>
      <c r="F907" s="1"/>
      <c r="G907" s="1"/>
      <c r="H907" s="1"/>
      <c r="I907" s="284"/>
      <c r="J907" s="1"/>
      <c r="K907" s="1"/>
      <c r="L907" s="1"/>
      <c r="M907" s="1"/>
      <c r="N907" s="114"/>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row>
    <row r="908" spans="1:44" ht="15.75" customHeight="1">
      <c r="A908" s="1"/>
      <c r="B908" s="1"/>
      <c r="C908" s="1"/>
      <c r="D908" s="1"/>
      <c r="E908" s="1"/>
      <c r="F908" s="1"/>
      <c r="G908" s="1"/>
      <c r="H908" s="1"/>
      <c r="I908" s="284"/>
      <c r="J908" s="1"/>
      <c r="K908" s="1"/>
      <c r="L908" s="1"/>
      <c r="M908" s="1"/>
      <c r="N908" s="114"/>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row>
    <row r="909" spans="1:44" ht="15.75" customHeight="1">
      <c r="A909" s="1"/>
      <c r="B909" s="1"/>
      <c r="C909" s="1"/>
      <c r="D909" s="1"/>
      <c r="E909" s="1"/>
      <c r="F909" s="1"/>
      <c r="G909" s="1"/>
      <c r="H909" s="1"/>
      <c r="I909" s="284"/>
      <c r="J909" s="1"/>
      <c r="K909" s="1"/>
      <c r="L909" s="1"/>
      <c r="M909" s="1"/>
      <c r="N909" s="114"/>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row>
    <row r="910" spans="1:44" ht="15.75" customHeight="1">
      <c r="A910" s="1"/>
      <c r="B910" s="1"/>
      <c r="C910" s="1"/>
      <c r="D910" s="1"/>
      <c r="E910" s="1"/>
      <c r="F910" s="1"/>
      <c r="G910" s="1"/>
      <c r="H910" s="1"/>
      <c r="I910" s="284"/>
      <c r="J910" s="1"/>
      <c r="K910" s="1"/>
      <c r="L910" s="1"/>
      <c r="M910" s="1"/>
      <c r="N910" s="114"/>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row>
    <row r="911" spans="1:44" ht="15.75" customHeight="1">
      <c r="A911" s="1"/>
      <c r="B911" s="1"/>
      <c r="C911" s="1"/>
      <c r="D911" s="1"/>
      <c r="E911" s="1"/>
      <c r="F911" s="1"/>
      <c r="G911" s="1"/>
      <c r="H911" s="1"/>
      <c r="I911" s="284"/>
      <c r="J911" s="1"/>
      <c r="K911" s="1"/>
      <c r="L911" s="1"/>
      <c r="M911" s="1"/>
      <c r="N911" s="114"/>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row>
    <row r="912" spans="1:44" ht="15.75" customHeight="1">
      <c r="A912" s="1"/>
      <c r="B912" s="1"/>
      <c r="C912" s="1"/>
      <c r="D912" s="1"/>
      <c r="E912" s="1"/>
      <c r="F912" s="1"/>
      <c r="G912" s="1"/>
      <c r="H912" s="1"/>
      <c r="I912" s="284"/>
      <c r="J912" s="1"/>
      <c r="K912" s="1"/>
      <c r="L912" s="1"/>
      <c r="M912" s="1"/>
      <c r="N912" s="114"/>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row>
    <row r="913" spans="1:44" ht="15.75" customHeight="1">
      <c r="A913" s="1"/>
      <c r="B913" s="1"/>
      <c r="C913" s="1"/>
      <c r="D913" s="1"/>
      <c r="E913" s="1"/>
      <c r="F913" s="1"/>
      <c r="G913" s="1"/>
      <c r="H913" s="1"/>
      <c r="I913" s="284"/>
      <c r="J913" s="1"/>
      <c r="K913" s="1"/>
      <c r="L913" s="1"/>
      <c r="M913" s="1"/>
      <c r="N913" s="114"/>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row>
    <row r="914" spans="1:44" ht="15.75" customHeight="1">
      <c r="A914" s="1"/>
      <c r="B914" s="1"/>
      <c r="C914" s="1"/>
      <c r="D914" s="1"/>
      <c r="E914" s="1"/>
      <c r="F914" s="1"/>
      <c r="G914" s="1"/>
      <c r="H914" s="1"/>
      <c r="I914" s="284"/>
      <c r="J914" s="1"/>
      <c r="K914" s="1"/>
      <c r="L914" s="1"/>
      <c r="M914" s="1"/>
      <c r="N914" s="114"/>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row>
    <row r="915" spans="1:44" ht="15.75" customHeight="1">
      <c r="A915" s="1"/>
      <c r="B915" s="1"/>
      <c r="C915" s="1"/>
      <c r="D915" s="1"/>
      <c r="E915" s="1"/>
      <c r="F915" s="1"/>
      <c r="G915" s="1"/>
      <c r="H915" s="1"/>
      <c r="I915" s="284"/>
      <c r="J915" s="1"/>
      <c r="K915" s="1"/>
      <c r="L915" s="1"/>
      <c r="M915" s="1"/>
      <c r="N915" s="114"/>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row>
    <row r="916" spans="1:44" ht="15.75" customHeight="1">
      <c r="A916" s="1"/>
      <c r="B916" s="1"/>
      <c r="C916" s="1"/>
      <c r="D916" s="1"/>
      <c r="E916" s="1"/>
      <c r="F916" s="1"/>
      <c r="G916" s="1"/>
      <c r="H916" s="1"/>
      <c r="I916" s="284"/>
      <c r="J916" s="1"/>
      <c r="K916" s="1"/>
      <c r="L916" s="1"/>
      <c r="M916" s="1"/>
      <c r="N916" s="114"/>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row>
    <row r="917" spans="1:44" ht="15.75" customHeight="1">
      <c r="A917" s="1"/>
      <c r="B917" s="1"/>
      <c r="C917" s="1"/>
      <c r="D917" s="1"/>
      <c r="E917" s="1"/>
      <c r="F917" s="1"/>
      <c r="G917" s="1"/>
      <c r="H917" s="1"/>
      <c r="I917" s="284"/>
      <c r="J917" s="1"/>
      <c r="K917" s="1"/>
      <c r="L917" s="1"/>
      <c r="M917" s="1"/>
      <c r="N917" s="114"/>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row>
    <row r="918" spans="1:44" ht="15.75" customHeight="1">
      <c r="A918" s="1"/>
      <c r="B918" s="1"/>
      <c r="C918" s="1"/>
      <c r="D918" s="1"/>
      <c r="E918" s="1"/>
      <c r="F918" s="1"/>
      <c r="G918" s="1"/>
      <c r="H918" s="1"/>
      <c r="I918" s="284"/>
      <c r="J918" s="1"/>
      <c r="K918" s="1"/>
      <c r="L918" s="1"/>
      <c r="M918" s="1"/>
      <c r="N918" s="114"/>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row>
    <row r="919" spans="1:44" ht="15.75" customHeight="1">
      <c r="A919" s="1"/>
      <c r="B919" s="1"/>
      <c r="C919" s="1"/>
      <c r="D919" s="1"/>
      <c r="E919" s="1"/>
      <c r="F919" s="1"/>
      <c r="G919" s="1"/>
      <c r="H919" s="1"/>
      <c r="I919" s="284"/>
      <c r="J919" s="1"/>
      <c r="K919" s="1"/>
      <c r="L919" s="1"/>
      <c r="M919" s="1"/>
      <c r="N919" s="114"/>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row>
    <row r="920" spans="1:44" ht="15.75" customHeight="1">
      <c r="A920" s="1"/>
      <c r="B920" s="1"/>
      <c r="C920" s="1"/>
      <c r="D920" s="1"/>
      <c r="E920" s="1"/>
      <c r="F920" s="1"/>
      <c r="G920" s="1"/>
      <c r="H920" s="1"/>
      <c r="I920" s="284"/>
      <c r="J920" s="1"/>
      <c r="K920" s="1"/>
      <c r="L920" s="1"/>
      <c r="M920" s="1"/>
      <c r="N920" s="114"/>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row>
    <row r="921" spans="1:44" ht="15.75" customHeight="1">
      <c r="A921" s="1"/>
      <c r="B921" s="1"/>
      <c r="C921" s="1"/>
      <c r="D921" s="1"/>
      <c r="E921" s="1"/>
      <c r="F921" s="1"/>
      <c r="G921" s="1"/>
      <c r="H921" s="1"/>
      <c r="I921" s="284"/>
      <c r="J921" s="1"/>
      <c r="K921" s="1"/>
      <c r="L921" s="1"/>
      <c r="M921" s="1"/>
      <c r="N921" s="114"/>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row>
    <row r="922" spans="1:44" ht="15.75" customHeight="1">
      <c r="A922" s="1"/>
      <c r="B922" s="1"/>
      <c r="C922" s="1"/>
      <c r="D922" s="1"/>
      <c r="E922" s="1"/>
      <c r="F922" s="1"/>
      <c r="G922" s="1"/>
      <c r="H922" s="1"/>
      <c r="I922" s="284"/>
      <c r="J922" s="1"/>
      <c r="K922" s="1"/>
      <c r="L922" s="1"/>
      <c r="M922" s="1"/>
      <c r="N922" s="114"/>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row>
    <row r="923" spans="1:44" ht="15.75" customHeight="1">
      <c r="A923" s="1"/>
      <c r="B923" s="1"/>
      <c r="C923" s="1"/>
      <c r="D923" s="1"/>
      <c r="E923" s="1"/>
      <c r="F923" s="1"/>
      <c r="G923" s="1"/>
      <c r="H923" s="1"/>
      <c r="I923" s="284"/>
      <c r="J923" s="1"/>
      <c r="K923" s="1"/>
      <c r="L923" s="1"/>
      <c r="M923" s="1"/>
      <c r="N923" s="114"/>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row>
    <row r="924" spans="1:44" ht="15.75" customHeight="1">
      <c r="A924" s="1"/>
      <c r="B924" s="1"/>
      <c r="C924" s="1"/>
      <c r="D924" s="1"/>
      <c r="E924" s="1"/>
      <c r="F924" s="1"/>
      <c r="G924" s="1"/>
      <c r="H924" s="1"/>
      <c r="I924" s="284"/>
      <c r="J924" s="1"/>
      <c r="K924" s="1"/>
      <c r="L924" s="1"/>
      <c r="M924" s="1"/>
      <c r="N924" s="114"/>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row>
    <row r="925" spans="1:44" ht="15.75" customHeight="1">
      <c r="A925" s="1"/>
      <c r="B925" s="1"/>
      <c r="C925" s="1"/>
      <c r="D925" s="1"/>
      <c r="E925" s="1"/>
      <c r="F925" s="1"/>
      <c r="G925" s="1"/>
      <c r="H925" s="1"/>
      <c r="I925" s="284"/>
      <c r="J925" s="1"/>
      <c r="K925" s="1"/>
      <c r="L925" s="1"/>
      <c r="M925" s="1"/>
      <c r="N925" s="114"/>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row>
    <row r="926" spans="1:44" ht="15.75" customHeight="1">
      <c r="A926" s="1"/>
      <c r="B926" s="1"/>
      <c r="C926" s="1"/>
      <c r="D926" s="1"/>
      <c r="E926" s="1"/>
      <c r="F926" s="1"/>
      <c r="G926" s="1"/>
      <c r="H926" s="1"/>
      <c r="I926" s="284"/>
      <c r="J926" s="1"/>
      <c r="K926" s="1"/>
      <c r="L926" s="1"/>
      <c r="M926" s="1"/>
      <c r="N926" s="114"/>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row>
    <row r="927" spans="1:44" ht="15.75" customHeight="1">
      <c r="A927" s="1"/>
      <c r="B927" s="1"/>
      <c r="C927" s="1"/>
      <c r="D927" s="1"/>
      <c r="E927" s="1"/>
      <c r="F927" s="1"/>
      <c r="G927" s="1"/>
      <c r="H927" s="1"/>
      <c r="I927" s="284"/>
      <c r="J927" s="1"/>
      <c r="K927" s="1"/>
      <c r="L927" s="1"/>
      <c r="M927" s="1"/>
      <c r="N927" s="114"/>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row>
    <row r="928" spans="1:44" ht="15.75" customHeight="1">
      <c r="A928" s="1"/>
      <c r="B928" s="1"/>
      <c r="C928" s="1"/>
      <c r="D928" s="1"/>
      <c r="E928" s="1"/>
      <c r="F928" s="1"/>
      <c r="G928" s="1"/>
      <c r="H928" s="1"/>
      <c r="I928" s="284"/>
      <c r="J928" s="1"/>
      <c r="K928" s="1"/>
      <c r="L928" s="1"/>
      <c r="M928" s="1"/>
      <c r="N928" s="114"/>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row>
    <row r="929" spans="1:44" ht="15.75" customHeight="1">
      <c r="A929" s="1"/>
      <c r="B929" s="1"/>
      <c r="C929" s="1"/>
      <c r="D929" s="1"/>
      <c r="E929" s="1"/>
      <c r="F929" s="1"/>
      <c r="G929" s="1"/>
      <c r="H929" s="1"/>
      <c r="I929" s="284"/>
      <c r="J929" s="1"/>
      <c r="K929" s="1"/>
      <c r="L929" s="1"/>
      <c r="M929" s="1"/>
      <c r="N929" s="114"/>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row>
    <row r="930" spans="1:44" ht="15.75" customHeight="1">
      <c r="A930" s="1"/>
      <c r="B930" s="1"/>
      <c r="C930" s="1"/>
      <c r="D930" s="1"/>
      <c r="E930" s="1"/>
      <c r="F930" s="1"/>
      <c r="G930" s="1"/>
      <c r="H930" s="1"/>
      <c r="I930" s="284"/>
      <c r="J930" s="1"/>
      <c r="K930" s="1"/>
      <c r="L930" s="1"/>
      <c r="M930" s="1"/>
      <c r="N930" s="114"/>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row>
    <row r="931" spans="1:44" ht="15.75" customHeight="1">
      <c r="A931" s="1"/>
      <c r="B931" s="1"/>
      <c r="C931" s="1"/>
      <c r="D931" s="1"/>
      <c r="E931" s="1"/>
      <c r="F931" s="1"/>
      <c r="G931" s="1"/>
      <c r="H931" s="1"/>
      <c r="I931" s="284"/>
      <c r="J931" s="1"/>
      <c r="K931" s="1"/>
      <c r="L931" s="1"/>
      <c r="M931" s="1"/>
      <c r="N931" s="114"/>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row>
    <row r="932" spans="1:44" ht="15.75" customHeight="1">
      <c r="A932" s="1"/>
      <c r="B932" s="1"/>
      <c r="C932" s="1"/>
      <c r="D932" s="1"/>
      <c r="E932" s="1"/>
      <c r="F932" s="1"/>
      <c r="G932" s="1"/>
      <c r="H932" s="1"/>
      <c r="I932" s="284"/>
      <c r="J932" s="1"/>
      <c r="K932" s="1"/>
      <c r="L932" s="1"/>
      <c r="M932" s="1"/>
      <c r="N932" s="114"/>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row>
    <row r="933" spans="1:44" ht="15.75" customHeight="1">
      <c r="A933" s="1"/>
      <c r="B933" s="1"/>
      <c r="C933" s="1"/>
      <c r="D933" s="1"/>
      <c r="E933" s="1"/>
      <c r="F933" s="1"/>
      <c r="G933" s="1"/>
      <c r="H933" s="1"/>
      <c r="I933" s="284"/>
      <c r="J933" s="1"/>
      <c r="K933" s="1"/>
      <c r="L933" s="1"/>
      <c r="M933" s="1"/>
      <c r="N933" s="114"/>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row>
    <row r="934" spans="1:44" ht="15.75" customHeight="1">
      <c r="A934" s="1"/>
      <c r="B934" s="1"/>
      <c r="C934" s="1"/>
      <c r="D934" s="1"/>
      <c r="E934" s="1"/>
      <c r="F934" s="1"/>
      <c r="G934" s="1"/>
      <c r="H934" s="1"/>
      <c r="I934" s="284"/>
      <c r="J934" s="1"/>
      <c r="K934" s="1"/>
      <c r="L934" s="1"/>
      <c r="M934" s="1"/>
      <c r="N934" s="114"/>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row>
    <row r="935" spans="1:44" ht="15.75" customHeight="1">
      <c r="A935" s="1"/>
      <c r="B935" s="1"/>
      <c r="C935" s="1"/>
      <c r="D935" s="1"/>
      <c r="E935" s="1"/>
      <c r="F935" s="1"/>
      <c r="G935" s="1"/>
      <c r="H935" s="1"/>
      <c r="I935" s="284"/>
      <c r="J935" s="1"/>
      <c r="K935" s="1"/>
      <c r="L935" s="1"/>
      <c r="M935" s="1"/>
      <c r="N935" s="114"/>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row>
    <row r="936" spans="1:44" ht="15.75" customHeight="1">
      <c r="A936" s="1"/>
      <c r="B936" s="1"/>
      <c r="C936" s="1"/>
      <c r="D936" s="1"/>
      <c r="E936" s="1"/>
      <c r="F936" s="1"/>
      <c r="G936" s="1"/>
      <c r="H936" s="1"/>
      <c r="I936" s="284"/>
      <c r="J936" s="1"/>
      <c r="K936" s="1"/>
      <c r="L936" s="1"/>
      <c r="M936" s="1"/>
      <c r="N936" s="114"/>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row>
    <row r="937" spans="1:44" ht="15.75" customHeight="1">
      <c r="A937" s="1"/>
      <c r="B937" s="1"/>
      <c r="C937" s="1"/>
      <c r="D937" s="1"/>
      <c r="E937" s="1"/>
      <c r="F937" s="1"/>
      <c r="G937" s="1"/>
      <c r="H937" s="1"/>
      <c r="I937" s="284"/>
      <c r="J937" s="1"/>
      <c r="K937" s="1"/>
      <c r="L937" s="1"/>
      <c r="M937" s="1"/>
      <c r="N937" s="114"/>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row>
    <row r="938" spans="1:44" ht="15.75" customHeight="1">
      <c r="A938" s="1"/>
      <c r="B938" s="1"/>
      <c r="C938" s="1"/>
      <c r="D938" s="1"/>
      <c r="E938" s="1"/>
      <c r="F938" s="1"/>
      <c r="G938" s="1"/>
      <c r="H938" s="1"/>
      <c r="I938" s="284"/>
      <c r="J938" s="1"/>
      <c r="K938" s="1"/>
      <c r="L938" s="1"/>
      <c r="M938" s="1"/>
      <c r="N938" s="114"/>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row>
    <row r="939" spans="1:44" ht="15.75" customHeight="1">
      <c r="A939" s="1"/>
      <c r="B939" s="1"/>
      <c r="C939" s="1"/>
      <c r="D939" s="1"/>
      <c r="E939" s="1"/>
      <c r="F939" s="1"/>
      <c r="G939" s="1"/>
      <c r="H939" s="1"/>
      <c r="I939" s="284"/>
      <c r="J939" s="1"/>
      <c r="K939" s="1"/>
      <c r="L939" s="1"/>
      <c r="M939" s="1"/>
      <c r="N939" s="114"/>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row>
    <row r="940" spans="1:44" ht="15.75" customHeight="1">
      <c r="A940" s="1"/>
      <c r="B940" s="1"/>
      <c r="C940" s="1"/>
      <c r="D940" s="1"/>
      <c r="E940" s="1"/>
      <c r="F940" s="1"/>
      <c r="G940" s="1"/>
      <c r="H940" s="1"/>
      <c r="I940" s="284"/>
      <c r="J940" s="1"/>
      <c r="K940" s="1"/>
      <c r="L940" s="1"/>
      <c r="M940" s="1"/>
      <c r="N940" s="114"/>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row>
    <row r="941" spans="1:44" ht="15.75" customHeight="1">
      <c r="A941" s="1"/>
      <c r="B941" s="1"/>
      <c r="C941" s="1"/>
      <c r="D941" s="1"/>
      <c r="E941" s="1"/>
      <c r="F941" s="1"/>
      <c r="G941" s="1"/>
      <c r="H941" s="1"/>
      <c r="I941" s="284"/>
      <c r="J941" s="1"/>
      <c r="K941" s="1"/>
      <c r="L941" s="1"/>
      <c r="M941" s="1"/>
      <c r="N941" s="114"/>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row>
    <row r="942" spans="1:44" ht="15.75" customHeight="1">
      <c r="A942" s="1"/>
      <c r="B942" s="1"/>
      <c r="C942" s="1"/>
      <c r="D942" s="1"/>
      <c r="E942" s="1"/>
      <c r="F942" s="1"/>
      <c r="G942" s="1"/>
      <c r="H942" s="1"/>
      <c r="I942" s="284"/>
      <c r="J942" s="1"/>
      <c r="K942" s="1"/>
      <c r="L942" s="1"/>
      <c r="M942" s="1"/>
      <c r="N942" s="114"/>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row>
    <row r="943" spans="1:44" ht="15.75" customHeight="1">
      <c r="A943" s="1"/>
      <c r="B943" s="1"/>
      <c r="C943" s="1"/>
      <c r="D943" s="1"/>
      <c r="E943" s="1"/>
      <c r="F943" s="1"/>
      <c r="G943" s="1"/>
      <c r="H943" s="1"/>
      <c r="I943" s="284"/>
      <c r="J943" s="1"/>
      <c r="K943" s="1"/>
      <c r="L943" s="1"/>
      <c r="M943" s="1"/>
      <c r="N943" s="114"/>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row>
    <row r="944" spans="1:44" ht="15.75" customHeight="1">
      <c r="A944" s="1"/>
      <c r="B944" s="1"/>
      <c r="C944" s="1"/>
      <c r="D944" s="1"/>
      <c r="E944" s="1"/>
      <c r="F944" s="1"/>
      <c r="G944" s="1"/>
      <c r="H944" s="1"/>
      <c r="I944" s="284"/>
      <c r="J944" s="1"/>
      <c r="K944" s="1"/>
      <c r="L944" s="1"/>
      <c r="M944" s="1"/>
      <c r="N944" s="114"/>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row>
    <row r="945" spans="1:44" ht="15.75" customHeight="1">
      <c r="A945" s="1"/>
      <c r="B945" s="1"/>
      <c r="C945" s="1"/>
      <c r="D945" s="1"/>
      <c r="E945" s="1"/>
      <c r="F945" s="1"/>
      <c r="G945" s="1"/>
      <c r="H945" s="1"/>
      <c r="I945" s="284"/>
      <c r="J945" s="1"/>
      <c r="K945" s="1"/>
      <c r="L945" s="1"/>
      <c r="M945" s="1"/>
      <c r="N945" s="114"/>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row>
    <row r="946" spans="1:44" ht="15.75" customHeight="1">
      <c r="A946" s="1"/>
      <c r="B946" s="1"/>
      <c r="C946" s="1"/>
      <c r="D946" s="1"/>
      <c r="E946" s="1"/>
      <c r="F946" s="1"/>
      <c r="G946" s="1"/>
      <c r="H946" s="1"/>
      <c r="I946" s="284"/>
      <c r="J946" s="1"/>
      <c r="K946" s="1"/>
      <c r="L946" s="1"/>
      <c r="M946" s="1"/>
      <c r="N946" s="114"/>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row>
    <row r="947" spans="1:44" ht="15.75" customHeight="1">
      <c r="A947" s="1"/>
      <c r="B947" s="1"/>
      <c r="C947" s="1"/>
      <c r="D947" s="1"/>
      <c r="E947" s="1"/>
      <c r="F947" s="1"/>
      <c r="G947" s="1"/>
      <c r="H947" s="1"/>
      <c r="I947" s="284"/>
      <c r="J947" s="1"/>
      <c r="K947" s="1"/>
      <c r="L947" s="1"/>
      <c r="M947" s="1"/>
      <c r="N947" s="114"/>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row>
    <row r="948" spans="1:44" ht="15.75" customHeight="1">
      <c r="A948" s="1"/>
      <c r="B948" s="1"/>
      <c r="C948" s="1"/>
      <c r="D948" s="1"/>
      <c r="E948" s="1"/>
      <c r="F948" s="1"/>
      <c r="G948" s="1"/>
      <c r="H948" s="1"/>
      <c r="I948" s="284"/>
      <c r="J948" s="1"/>
      <c r="K948" s="1"/>
      <c r="L948" s="1"/>
      <c r="M948" s="1"/>
      <c r="N948" s="114"/>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row>
    <row r="949" spans="1:44" ht="15.75" customHeight="1">
      <c r="A949" s="1"/>
      <c r="B949" s="1"/>
      <c r="C949" s="1"/>
      <c r="D949" s="1"/>
      <c r="E949" s="1"/>
      <c r="F949" s="1"/>
      <c r="G949" s="1"/>
      <c r="H949" s="1"/>
      <c r="I949" s="284"/>
      <c r="J949" s="1"/>
      <c r="K949" s="1"/>
      <c r="L949" s="1"/>
      <c r="M949" s="1"/>
      <c r="N949" s="114"/>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row>
    <row r="950" spans="1:44" ht="15.75" customHeight="1">
      <c r="A950" s="1"/>
      <c r="B950" s="1"/>
      <c r="C950" s="1"/>
      <c r="D950" s="1"/>
      <c r="E950" s="1"/>
      <c r="F950" s="1"/>
      <c r="G950" s="1"/>
      <c r="H950" s="1"/>
      <c r="I950" s="284"/>
      <c r="J950" s="1"/>
      <c r="K950" s="1"/>
      <c r="L950" s="1"/>
      <c r="M950" s="1"/>
      <c r="N950" s="114"/>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row>
    <row r="951" spans="1:44" ht="15.75" customHeight="1">
      <c r="A951" s="1"/>
      <c r="B951" s="1"/>
      <c r="C951" s="1"/>
      <c r="D951" s="1"/>
      <c r="E951" s="1"/>
      <c r="F951" s="1"/>
      <c r="G951" s="1"/>
      <c r="H951" s="1"/>
      <c r="I951" s="284"/>
      <c r="J951" s="1"/>
      <c r="K951" s="1"/>
      <c r="L951" s="1"/>
      <c r="M951" s="1"/>
      <c r="N951" s="114"/>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row>
    <row r="952" spans="1:44" ht="15.75" customHeight="1">
      <c r="A952" s="1"/>
      <c r="B952" s="1"/>
      <c r="C952" s="1"/>
      <c r="D952" s="1"/>
      <c r="E952" s="1"/>
      <c r="F952" s="1"/>
      <c r="G952" s="1"/>
      <c r="H952" s="1"/>
      <c r="I952" s="284"/>
      <c r="J952" s="1"/>
      <c r="K952" s="1"/>
      <c r="L952" s="1"/>
      <c r="M952" s="1"/>
      <c r="N952" s="114"/>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row>
    <row r="953" spans="1:44" ht="15.75" customHeight="1">
      <c r="A953" s="1"/>
      <c r="B953" s="1"/>
      <c r="C953" s="1"/>
      <c r="D953" s="1"/>
      <c r="E953" s="1"/>
      <c r="F953" s="1"/>
      <c r="G953" s="1"/>
      <c r="H953" s="1"/>
      <c r="I953" s="284"/>
      <c r="J953" s="1"/>
      <c r="K953" s="1"/>
      <c r="L953" s="1"/>
      <c r="M953" s="1"/>
      <c r="N953" s="114"/>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row>
    <row r="954" spans="1:44" ht="15.75" customHeight="1">
      <c r="A954" s="1"/>
      <c r="B954" s="1"/>
      <c r="C954" s="1"/>
      <c r="D954" s="1"/>
      <c r="E954" s="1"/>
      <c r="F954" s="1"/>
      <c r="G954" s="1"/>
      <c r="H954" s="1"/>
      <c r="I954" s="284"/>
      <c r="J954" s="1"/>
      <c r="K954" s="1"/>
      <c r="L954" s="1"/>
      <c r="M954" s="1"/>
      <c r="N954" s="114"/>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row>
    <row r="955" spans="1:44" ht="15.75" customHeight="1">
      <c r="A955" s="1"/>
      <c r="B955" s="1"/>
      <c r="C955" s="1"/>
      <c r="D955" s="1"/>
      <c r="E955" s="1"/>
      <c r="F955" s="1"/>
      <c r="G955" s="1"/>
      <c r="H955" s="1"/>
      <c r="I955" s="284"/>
      <c r="J955" s="1"/>
      <c r="K955" s="1"/>
      <c r="L955" s="1"/>
      <c r="M955" s="1"/>
      <c r="N955" s="114"/>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row>
    <row r="956" spans="1:44" ht="15.75" customHeight="1">
      <c r="A956" s="1"/>
      <c r="B956" s="1"/>
      <c r="C956" s="1"/>
      <c r="D956" s="1"/>
      <c r="E956" s="1"/>
      <c r="F956" s="1"/>
      <c r="G956" s="1"/>
      <c r="H956" s="1"/>
      <c r="I956" s="284"/>
      <c r="J956" s="1"/>
      <c r="K956" s="1"/>
      <c r="L956" s="1"/>
      <c r="M956" s="1"/>
      <c r="N956" s="114"/>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row>
    <row r="957" spans="1:44" ht="15.75" customHeight="1">
      <c r="A957" s="1"/>
      <c r="B957" s="1"/>
      <c r="C957" s="1"/>
      <c r="D957" s="1"/>
      <c r="E957" s="1"/>
      <c r="F957" s="1"/>
      <c r="G957" s="1"/>
      <c r="H957" s="1"/>
      <c r="I957" s="284"/>
      <c r="J957" s="1"/>
      <c r="K957" s="1"/>
      <c r="L957" s="1"/>
      <c r="M957" s="1"/>
      <c r="N957" s="114"/>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row>
    <row r="958" spans="1:44" ht="15.75" customHeight="1">
      <c r="A958" s="1"/>
      <c r="B958" s="1"/>
      <c r="C958" s="1"/>
      <c r="D958" s="1"/>
      <c r="E958" s="1"/>
      <c r="F958" s="1"/>
      <c r="G958" s="1"/>
      <c r="H958" s="1"/>
      <c r="I958" s="284"/>
      <c r="J958" s="1"/>
      <c r="K958" s="1"/>
      <c r="L958" s="1"/>
      <c r="M958" s="1"/>
      <c r="N958" s="114"/>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row>
    <row r="959" spans="1:44" ht="15.75" customHeight="1">
      <c r="A959" s="1"/>
      <c r="B959" s="1"/>
      <c r="C959" s="1"/>
      <c r="D959" s="1"/>
      <c r="E959" s="1"/>
      <c r="F959" s="1"/>
      <c r="G959" s="1"/>
      <c r="H959" s="1"/>
      <c r="I959" s="284"/>
      <c r="J959" s="1"/>
      <c r="K959" s="1"/>
      <c r="L959" s="1"/>
      <c r="M959" s="1"/>
      <c r="N959" s="114"/>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row>
    <row r="960" spans="1:44" ht="15.75" customHeight="1">
      <c r="A960" s="1"/>
      <c r="B960" s="1"/>
      <c r="C960" s="1"/>
      <c r="D960" s="1"/>
      <c r="E960" s="1"/>
      <c r="F960" s="1"/>
      <c r="G960" s="1"/>
      <c r="H960" s="1"/>
      <c r="I960" s="284"/>
      <c r="J960" s="1"/>
      <c r="K960" s="1"/>
      <c r="L960" s="1"/>
      <c r="M960" s="1"/>
      <c r="N960" s="114"/>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row>
    <row r="961" spans="1:44" ht="15.75" customHeight="1">
      <c r="A961" s="1"/>
      <c r="B961" s="1"/>
      <c r="C961" s="1"/>
      <c r="D961" s="1"/>
      <c r="E961" s="1"/>
      <c r="F961" s="1"/>
      <c r="G961" s="1"/>
      <c r="H961" s="1"/>
      <c r="I961" s="284"/>
      <c r="J961" s="1"/>
      <c r="K961" s="1"/>
      <c r="L961" s="1"/>
      <c r="M961" s="1"/>
      <c r="N961" s="114"/>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row>
    <row r="962" spans="1:44" ht="15.75" customHeight="1">
      <c r="A962" s="1"/>
      <c r="B962" s="1"/>
      <c r="C962" s="1"/>
      <c r="D962" s="1"/>
      <c r="E962" s="1"/>
      <c r="F962" s="1"/>
      <c r="G962" s="1"/>
      <c r="H962" s="1"/>
      <c r="I962" s="284"/>
      <c r="J962" s="1"/>
      <c r="K962" s="1"/>
      <c r="L962" s="1"/>
      <c r="M962" s="1"/>
      <c r="N962" s="114"/>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row>
    <row r="963" spans="1:44" ht="15.75" customHeight="1">
      <c r="A963" s="1"/>
      <c r="B963" s="1"/>
      <c r="C963" s="1"/>
      <c r="D963" s="1"/>
      <c r="E963" s="1"/>
      <c r="F963" s="1"/>
      <c r="G963" s="1"/>
      <c r="H963" s="1"/>
      <c r="I963" s="284"/>
      <c r="J963" s="1"/>
      <c r="K963" s="1"/>
      <c r="L963" s="1"/>
      <c r="M963" s="1"/>
      <c r="N963" s="114"/>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row>
    <row r="964" spans="1:44" ht="15.75" customHeight="1">
      <c r="A964" s="1"/>
      <c r="B964" s="1"/>
      <c r="C964" s="1"/>
      <c r="D964" s="1"/>
      <c r="E964" s="1"/>
      <c r="F964" s="1"/>
      <c r="G964" s="1"/>
      <c r="H964" s="1"/>
      <c r="I964" s="284"/>
      <c r="J964" s="1"/>
      <c r="K964" s="1"/>
      <c r="L964" s="1"/>
      <c r="M964" s="1"/>
      <c r="N964" s="114"/>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row>
    <row r="965" spans="1:44" ht="15.75" customHeight="1">
      <c r="A965" s="1"/>
      <c r="B965" s="1"/>
      <c r="C965" s="1"/>
      <c r="D965" s="1"/>
      <c r="E965" s="1"/>
      <c r="F965" s="1"/>
      <c r="G965" s="1"/>
      <c r="H965" s="1"/>
      <c r="I965" s="284"/>
      <c r="J965" s="1"/>
      <c r="K965" s="1"/>
      <c r="L965" s="1"/>
      <c r="M965" s="1"/>
      <c r="N965" s="114"/>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row>
    <row r="966" spans="1:44" ht="15.75" customHeight="1">
      <c r="A966" s="1"/>
      <c r="B966" s="1"/>
      <c r="C966" s="1"/>
      <c r="D966" s="1"/>
      <c r="E966" s="1"/>
      <c r="F966" s="1"/>
      <c r="G966" s="1"/>
      <c r="H966" s="1"/>
      <c r="I966" s="284"/>
      <c r="J966" s="1"/>
      <c r="K966" s="1"/>
      <c r="L966" s="1"/>
      <c r="M966" s="1"/>
      <c r="N966" s="114"/>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row>
    <row r="967" spans="1:44" ht="15.75" customHeight="1">
      <c r="A967" s="1"/>
      <c r="B967" s="1"/>
      <c r="C967" s="1"/>
      <c r="D967" s="1"/>
      <c r="E967" s="1"/>
      <c r="F967" s="1"/>
      <c r="G967" s="1"/>
      <c r="H967" s="1"/>
      <c r="I967" s="284"/>
      <c r="J967" s="1"/>
      <c r="K967" s="1"/>
      <c r="L967" s="1"/>
      <c r="M967" s="1"/>
      <c r="N967" s="114"/>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row>
    <row r="968" spans="1:44" ht="15.75" customHeight="1">
      <c r="A968" s="1"/>
      <c r="B968" s="1"/>
      <c r="C968" s="1"/>
      <c r="D968" s="1"/>
      <c r="E968" s="1"/>
      <c r="F968" s="1"/>
      <c r="G968" s="1"/>
      <c r="H968" s="1"/>
      <c r="I968" s="284"/>
      <c r="J968" s="1"/>
      <c r="K968" s="1"/>
      <c r="L968" s="1"/>
      <c r="M968" s="1"/>
      <c r="N968" s="114"/>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row>
    <row r="969" spans="1:44" ht="15.75" customHeight="1">
      <c r="A969" s="1"/>
      <c r="B969" s="1"/>
      <c r="C969" s="1"/>
      <c r="D969" s="1"/>
      <c r="E969" s="1"/>
      <c r="F969" s="1"/>
      <c r="G969" s="1"/>
      <c r="H969" s="1"/>
      <c r="I969" s="284"/>
      <c r="J969" s="1"/>
      <c r="K969" s="1"/>
      <c r="L969" s="1"/>
      <c r="M969" s="1"/>
      <c r="N969" s="114"/>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row>
    <row r="970" spans="1:44" ht="15.75" customHeight="1">
      <c r="A970" s="1"/>
      <c r="B970" s="1"/>
      <c r="C970" s="1"/>
      <c r="D970" s="1"/>
      <c r="E970" s="1"/>
      <c r="F970" s="1"/>
      <c r="G970" s="1"/>
      <c r="H970" s="1"/>
      <c r="I970" s="284"/>
      <c r="J970" s="1"/>
      <c r="K970" s="1"/>
      <c r="L970" s="1"/>
      <c r="M970" s="1"/>
      <c r="N970" s="114"/>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row>
    <row r="971" spans="1:44" ht="15.75" customHeight="1">
      <c r="A971" s="1"/>
      <c r="B971" s="1"/>
      <c r="C971" s="1"/>
      <c r="D971" s="1"/>
      <c r="E971" s="1"/>
      <c r="F971" s="1"/>
      <c r="G971" s="1"/>
      <c r="H971" s="1"/>
      <c r="I971" s="284"/>
      <c r="J971" s="1"/>
      <c r="K971" s="1"/>
      <c r="L971" s="1"/>
      <c r="M971" s="1"/>
      <c r="N971" s="114"/>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row>
    <row r="972" spans="1:44" ht="15.75" customHeight="1">
      <c r="A972" s="1"/>
      <c r="B972" s="1"/>
      <c r="C972" s="1"/>
      <c r="D972" s="1"/>
      <c r="E972" s="1"/>
      <c r="F972" s="1"/>
      <c r="G972" s="1"/>
      <c r="H972" s="1"/>
      <c r="I972" s="284"/>
      <c r="J972" s="1"/>
      <c r="K972" s="1"/>
      <c r="L972" s="1"/>
      <c r="M972" s="1"/>
      <c r="N972" s="114"/>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row>
    <row r="973" spans="1:44" ht="15.75" customHeight="1">
      <c r="A973" s="1"/>
      <c r="B973" s="1"/>
      <c r="C973" s="1"/>
      <c r="D973" s="1"/>
      <c r="E973" s="1"/>
      <c r="F973" s="1"/>
      <c r="G973" s="1"/>
      <c r="H973" s="1"/>
      <c r="I973" s="284"/>
      <c r="J973" s="1"/>
      <c r="K973" s="1"/>
      <c r="L973" s="1"/>
      <c r="M973" s="1"/>
      <c r="N973" s="114"/>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row>
    <row r="974" spans="1:44" ht="15.75" customHeight="1">
      <c r="A974" s="1"/>
      <c r="B974" s="1"/>
      <c r="C974" s="1"/>
      <c r="D974" s="1"/>
      <c r="E974" s="1"/>
      <c r="F974" s="1"/>
      <c r="G974" s="1"/>
      <c r="H974" s="1"/>
      <c r="I974" s="284"/>
      <c r="J974" s="1"/>
      <c r="K974" s="1"/>
      <c r="L974" s="1"/>
      <c r="M974" s="1"/>
      <c r="N974" s="114"/>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row>
    <row r="975" spans="1:44" ht="15.75" customHeight="1">
      <c r="A975" s="1"/>
      <c r="B975" s="1"/>
      <c r="C975" s="1"/>
      <c r="D975" s="1"/>
      <c r="E975" s="1"/>
      <c r="F975" s="1"/>
      <c r="G975" s="1"/>
      <c r="H975" s="1"/>
      <c r="I975" s="284"/>
      <c r="J975" s="1"/>
      <c r="K975" s="1"/>
      <c r="L975" s="1"/>
      <c r="M975" s="1"/>
      <c r="N975" s="114"/>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row>
    <row r="976" spans="1:44" ht="15.75" customHeight="1">
      <c r="A976" s="1"/>
      <c r="B976" s="1"/>
      <c r="C976" s="1"/>
      <c r="D976" s="1"/>
      <c r="E976" s="1"/>
      <c r="F976" s="1"/>
      <c r="G976" s="1"/>
      <c r="H976" s="1"/>
      <c r="I976" s="284"/>
      <c r="J976" s="1"/>
      <c r="K976" s="1"/>
      <c r="L976" s="1"/>
      <c r="M976" s="1"/>
      <c r="N976" s="114"/>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row>
    <row r="977" spans="1:44" ht="15.75" customHeight="1">
      <c r="A977" s="1"/>
      <c r="B977" s="1"/>
      <c r="C977" s="1"/>
      <c r="D977" s="1"/>
      <c r="E977" s="1"/>
      <c r="F977" s="1"/>
      <c r="G977" s="1"/>
      <c r="H977" s="1"/>
      <c r="I977" s="284"/>
      <c r="J977" s="1"/>
      <c r="K977" s="1"/>
      <c r="L977" s="1"/>
      <c r="M977" s="1"/>
      <c r="N977" s="114"/>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row>
    <row r="978" spans="1:44" ht="15.75" customHeight="1">
      <c r="A978" s="1"/>
      <c r="B978" s="1"/>
      <c r="C978" s="1"/>
      <c r="D978" s="1"/>
      <c r="E978" s="1"/>
      <c r="F978" s="1"/>
      <c r="G978" s="1"/>
      <c r="H978" s="1"/>
      <c r="I978" s="284"/>
      <c r="J978" s="1"/>
      <c r="K978" s="1"/>
      <c r="L978" s="1"/>
      <c r="M978" s="1"/>
      <c r="N978" s="114"/>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row>
    <row r="979" spans="1:44" ht="15.75" customHeight="1">
      <c r="A979" s="1"/>
      <c r="B979" s="1"/>
      <c r="C979" s="1"/>
      <c r="D979" s="1"/>
      <c r="E979" s="1"/>
      <c r="F979" s="1"/>
      <c r="G979" s="1"/>
      <c r="H979" s="1"/>
      <c r="I979" s="284"/>
      <c r="J979" s="1"/>
      <c r="K979" s="1"/>
      <c r="L979" s="1"/>
      <c r="M979" s="1"/>
      <c r="N979" s="114"/>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row>
    <row r="980" spans="1:44" ht="15.75" customHeight="1">
      <c r="A980" s="1"/>
      <c r="B980" s="1"/>
      <c r="C980" s="1"/>
      <c r="D980" s="1"/>
      <c r="E980" s="1"/>
      <c r="F980" s="1"/>
      <c r="G980" s="1"/>
      <c r="H980" s="1"/>
      <c r="I980" s="284"/>
      <c r="J980" s="1"/>
      <c r="K980" s="1"/>
      <c r="L980" s="1"/>
      <c r="M980" s="1"/>
      <c r="N980" s="114"/>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row>
    <row r="981" spans="1:44" ht="15.75" customHeight="1">
      <c r="A981" s="1"/>
      <c r="B981" s="1"/>
      <c r="C981" s="1"/>
      <c r="D981" s="1"/>
      <c r="E981" s="1"/>
      <c r="F981" s="1"/>
      <c r="G981" s="1"/>
      <c r="H981" s="1"/>
      <c r="I981" s="284"/>
      <c r="J981" s="1"/>
      <c r="K981" s="1"/>
      <c r="L981" s="1"/>
      <c r="M981" s="1"/>
      <c r="N981" s="114"/>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row>
    <row r="982" spans="1:44" ht="15.75" customHeight="1">
      <c r="A982" s="1"/>
      <c r="B982" s="1"/>
      <c r="C982" s="1"/>
      <c r="D982" s="1"/>
      <c r="E982" s="1"/>
      <c r="F982" s="1"/>
      <c r="G982" s="1"/>
      <c r="H982" s="1"/>
      <c r="I982" s="284"/>
      <c r="J982" s="1"/>
      <c r="K982" s="1"/>
      <c r="L982" s="1"/>
      <c r="M982" s="1"/>
      <c r="N982" s="114"/>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row>
    <row r="983" spans="1:44" ht="15.75" customHeight="1">
      <c r="A983" s="1"/>
      <c r="B983" s="1"/>
      <c r="C983" s="1"/>
      <c r="D983" s="1"/>
      <c r="E983" s="1"/>
      <c r="F983" s="1"/>
      <c r="G983" s="1"/>
      <c r="H983" s="1"/>
      <c r="I983" s="284"/>
      <c r="J983" s="1"/>
      <c r="K983" s="1"/>
      <c r="L983" s="1"/>
      <c r="M983" s="1"/>
      <c r="N983" s="114"/>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row>
    <row r="984" spans="1:44" ht="15.75" customHeight="1">
      <c r="A984" s="1"/>
      <c r="B984" s="1"/>
      <c r="C984" s="1"/>
      <c r="D984" s="1"/>
      <c r="E984" s="1"/>
      <c r="F984" s="1"/>
      <c r="G984" s="1"/>
      <c r="H984" s="1"/>
      <c r="I984" s="284"/>
      <c r="J984" s="1"/>
      <c r="K984" s="1"/>
      <c r="L984" s="1"/>
      <c r="M984" s="1"/>
      <c r="N984" s="114"/>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row>
    <row r="985" spans="1:44" ht="15.75" customHeight="1">
      <c r="A985" s="1"/>
      <c r="B985" s="1"/>
      <c r="C985" s="1"/>
      <c r="D985" s="1"/>
      <c r="E985" s="1"/>
      <c r="F985" s="1"/>
      <c r="G985" s="1"/>
      <c r="H985" s="1"/>
      <c r="I985" s="284"/>
      <c r="J985" s="1"/>
      <c r="K985" s="1"/>
      <c r="L985" s="1"/>
      <c r="M985" s="1"/>
      <c r="N985" s="114"/>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row>
    <row r="986" spans="1:44" ht="15.75" customHeight="1">
      <c r="A986" s="1"/>
      <c r="B986" s="1"/>
      <c r="C986" s="1"/>
      <c r="D986" s="1"/>
      <c r="E986" s="1"/>
      <c r="F986" s="1"/>
      <c r="G986" s="1"/>
      <c r="H986" s="1"/>
      <c r="I986" s="284"/>
      <c r="J986" s="1"/>
      <c r="K986" s="1"/>
      <c r="L986" s="1"/>
      <c r="M986" s="1"/>
      <c r="N986" s="114"/>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row>
    <row r="987" spans="1:44" ht="15.75" customHeight="1">
      <c r="A987" s="1"/>
      <c r="B987" s="1"/>
      <c r="C987" s="1"/>
      <c r="D987" s="1"/>
      <c r="E987" s="1"/>
      <c r="F987" s="1"/>
      <c r="G987" s="1"/>
      <c r="H987" s="1"/>
      <c r="I987" s="284"/>
      <c r="J987" s="1"/>
      <c r="K987" s="1"/>
      <c r="L987" s="1"/>
      <c r="M987" s="1"/>
      <c r="N987" s="114"/>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row>
    <row r="988" spans="1:44" ht="15.75" customHeight="1">
      <c r="A988" s="1"/>
      <c r="B988" s="1"/>
      <c r="C988" s="1"/>
      <c r="D988" s="1"/>
      <c r="E988" s="1"/>
      <c r="F988" s="1"/>
      <c r="G988" s="1"/>
      <c r="H988" s="1"/>
      <c r="I988" s="284"/>
      <c r="J988" s="1"/>
      <c r="K988" s="1"/>
      <c r="L988" s="1"/>
      <c r="M988" s="1"/>
      <c r="N988" s="114"/>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row>
    <row r="989" spans="1:44" ht="15.75" customHeight="1">
      <c r="A989" s="1"/>
      <c r="B989" s="1"/>
      <c r="C989" s="1"/>
      <c r="D989" s="1"/>
      <c r="E989" s="1"/>
      <c r="F989" s="1"/>
      <c r="G989" s="1"/>
      <c r="H989" s="1"/>
      <c r="I989" s="284"/>
      <c r="J989" s="1"/>
      <c r="K989" s="1"/>
      <c r="L989" s="1"/>
      <c r="M989" s="1"/>
      <c r="N989" s="114"/>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row>
    <row r="990" spans="1:44" ht="15.75" customHeight="1">
      <c r="A990" s="1"/>
      <c r="B990" s="1"/>
      <c r="C990" s="1"/>
      <c r="D990" s="1"/>
      <c r="E990" s="1"/>
      <c r="F990" s="1"/>
      <c r="G990" s="1"/>
      <c r="H990" s="1"/>
      <c r="I990" s="284"/>
      <c r="J990" s="1"/>
      <c r="K990" s="1"/>
      <c r="L990" s="1"/>
      <c r="M990" s="1"/>
      <c r="N990" s="114"/>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row>
    <row r="991" spans="1:44" ht="15.75" customHeight="1">
      <c r="A991" s="1"/>
      <c r="B991" s="1"/>
      <c r="C991" s="1"/>
      <c r="D991" s="1"/>
      <c r="E991" s="1"/>
      <c r="F991" s="1"/>
      <c r="G991" s="1"/>
      <c r="H991" s="1"/>
      <c r="I991" s="284"/>
      <c r="J991" s="1"/>
      <c r="K991" s="1"/>
      <c r="L991" s="1"/>
      <c r="M991" s="1"/>
      <c r="N991" s="114"/>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row>
    <row r="992" spans="1:44" ht="15.75" customHeight="1">
      <c r="A992" s="1"/>
      <c r="B992" s="1"/>
      <c r="C992" s="1"/>
      <c r="D992" s="1"/>
      <c r="E992" s="1"/>
      <c r="F992" s="1"/>
      <c r="G992" s="1"/>
      <c r="H992" s="1"/>
      <c r="I992" s="284"/>
      <c r="J992" s="1"/>
      <c r="K992" s="1"/>
      <c r="L992" s="1"/>
      <c r="M992" s="1"/>
      <c r="N992" s="114"/>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row>
    <row r="993" spans="1:44" ht="15.75" customHeight="1">
      <c r="A993" s="1"/>
      <c r="B993" s="1"/>
      <c r="C993" s="1"/>
      <c r="D993" s="1"/>
      <c r="E993" s="1"/>
      <c r="F993" s="1"/>
      <c r="G993" s="1"/>
      <c r="H993" s="1"/>
      <c r="I993" s="284"/>
      <c r="J993" s="1"/>
      <c r="K993" s="1"/>
      <c r="L993" s="1"/>
      <c r="M993" s="1"/>
      <c r="N993" s="114"/>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row>
    <row r="994" spans="1:44" ht="15.75" customHeight="1">
      <c r="A994" s="1"/>
      <c r="B994" s="1"/>
      <c r="C994" s="1"/>
      <c r="D994" s="1"/>
      <c r="E994" s="1"/>
      <c r="F994" s="1"/>
      <c r="G994" s="1"/>
      <c r="H994" s="1"/>
      <c r="I994" s="284"/>
      <c r="J994" s="1"/>
      <c r="K994" s="1"/>
      <c r="L994" s="1"/>
      <c r="M994" s="1"/>
      <c r="N994" s="114"/>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row>
    <row r="995" spans="1:44" ht="15.75" customHeight="1">
      <c r="A995" s="1"/>
      <c r="B995" s="1"/>
      <c r="C995" s="1"/>
      <c r="D995" s="1"/>
      <c r="E995" s="1"/>
      <c r="F995" s="1"/>
      <c r="G995" s="1"/>
      <c r="H995" s="1"/>
      <c r="I995" s="284"/>
      <c r="J995" s="1"/>
      <c r="K995" s="1"/>
      <c r="L995" s="1"/>
      <c r="M995" s="1"/>
      <c r="N995" s="114"/>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row>
    <row r="996" spans="1:44" ht="15.75" customHeight="1">
      <c r="A996" s="1"/>
      <c r="B996" s="1"/>
      <c r="C996" s="1"/>
      <c r="D996" s="1"/>
      <c r="E996" s="1"/>
      <c r="F996" s="1"/>
      <c r="G996" s="1"/>
      <c r="H996" s="1"/>
      <c r="I996" s="284"/>
      <c r="J996" s="1"/>
      <c r="K996" s="1"/>
      <c r="L996" s="1"/>
      <c r="M996" s="1"/>
      <c r="N996" s="114"/>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row>
    <row r="997" spans="1:44" ht="15.75" customHeight="1">
      <c r="A997" s="1"/>
      <c r="B997" s="1"/>
      <c r="C997" s="1"/>
      <c r="D997" s="1"/>
      <c r="E997" s="1"/>
      <c r="F997" s="1"/>
      <c r="G997" s="1"/>
      <c r="H997" s="1"/>
      <c r="I997" s="284"/>
      <c r="J997" s="1"/>
      <c r="K997" s="1"/>
      <c r="L997" s="1"/>
      <c r="M997" s="1"/>
      <c r="N997" s="114"/>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row>
    <row r="998" spans="1:44" ht="15.75" customHeight="1">
      <c r="A998" s="1"/>
      <c r="B998" s="1"/>
      <c r="C998" s="1"/>
      <c r="D998" s="1"/>
      <c r="E998" s="1"/>
      <c r="F998" s="1"/>
      <c r="G998" s="1"/>
      <c r="H998" s="1"/>
      <c r="I998" s="284"/>
      <c r="J998" s="1"/>
      <c r="K998" s="1"/>
      <c r="L998" s="1"/>
      <c r="M998" s="1"/>
      <c r="N998" s="114"/>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row>
    <row r="999" spans="1:44" ht="15.75" customHeight="1">
      <c r="A999" s="1"/>
      <c r="B999" s="1"/>
      <c r="C999" s="1"/>
      <c r="D999" s="1"/>
      <c r="E999" s="1"/>
      <c r="F999" s="1"/>
      <c r="G999" s="1"/>
      <c r="H999" s="1"/>
      <c r="I999" s="284"/>
      <c r="J999" s="1"/>
      <c r="K999" s="1"/>
      <c r="L999" s="1"/>
      <c r="M999" s="1"/>
      <c r="N999" s="114"/>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44" ht="15.75" customHeight="1">
      <c r="A1000" s="1"/>
      <c r="B1000" s="1"/>
      <c r="C1000" s="1"/>
      <c r="D1000" s="1"/>
      <c r="E1000" s="1"/>
      <c r="F1000" s="1"/>
      <c r="G1000" s="1"/>
      <c r="H1000" s="1"/>
      <c r="I1000" s="284"/>
      <c r="J1000" s="1"/>
      <c r="K1000" s="1"/>
      <c r="L1000" s="1"/>
      <c r="M1000" s="1"/>
      <c r="N1000" s="114"/>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row>
    <row r="1001" spans="1:44" ht="15.75" customHeight="1">
      <c r="A1001" s="1"/>
      <c r="B1001" s="1"/>
      <c r="C1001" s="1"/>
      <c r="D1001" s="1"/>
      <c r="E1001" s="1"/>
      <c r="F1001" s="1"/>
      <c r="G1001" s="1"/>
      <c r="H1001" s="1"/>
      <c r="I1001" s="284"/>
      <c r="J1001" s="1"/>
      <c r="K1001" s="1"/>
      <c r="L1001" s="1"/>
      <c r="M1001" s="1"/>
      <c r="N1001" s="114"/>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row>
  </sheetData>
  <mergeCells count="37">
    <mergeCell ref="L2:W2"/>
    <mergeCell ref="L11:W11"/>
    <mergeCell ref="X11:AI11"/>
    <mergeCell ref="AJ11:AJ12"/>
    <mergeCell ref="C2:F2"/>
    <mergeCell ref="I2:I7"/>
    <mergeCell ref="J2:K2"/>
    <mergeCell ref="X2:AI2"/>
    <mergeCell ref="AJ2:AJ3"/>
    <mergeCell ref="C3:F3"/>
    <mergeCell ref="C6:F6"/>
    <mergeCell ref="C4:F4"/>
    <mergeCell ref="C5:F5"/>
    <mergeCell ref="C8:D8"/>
    <mergeCell ref="C9:D9"/>
    <mergeCell ref="J11:K11"/>
    <mergeCell ref="L30:W30"/>
    <mergeCell ref="X30:AI30"/>
    <mergeCell ref="M52:M53"/>
    <mergeCell ref="N52:P52"/>
    <mergeCell ref="I11:I27"/>
    <mergeCell ref="I32:I40"/>
    <mergeCell ref="J32:J40"/>
    <mergeCell ref="I43:I48"/>
    <mergeCell ref="J47:J48"/>
    <mergeCell ref="K52:K53"/>
    <mergeCell ref="L52:L53"/>
    <mergeCell ref="D83:E83"/>
    <mergeCell ref="D84:E84"/>
    <mergeCell ref="E85:F85"/>
    <mergeCell ref="I55:I60"/>
    <mergeCell ref="F77:G77"/>
    <mergeCell ref="E78:F78"/>
    <mergeCell ref="E79:F79"/>
    <mergeCell ref="D80:E80"/>
    <mergeCell ref="D81:E81"/>
    <mergeCell ref="D82:E82"/>
  </mergeCells>
  <conditionalFormatting sqref="Q54">
    <cfRule type="cellIs" dxfId="1" priority="1" operator="greaterThan">
      <formula>$C$23</formula>
    </cfRule>
  </conditionalFormatting>
  <conditionalFormatting sqref="R54">
    <cfRule type="cellIs" dxfId="0" priority="2" operator="greaterThan">
      <formula>$C$23</formula>
    </cfRule>
  </conditionalFormatting>
  <dataValidations count="3">
    <dataValidation type="list" allowBlank="1" showErrorMessage="1" sqref="C3" xr:uid="{00000000-0002-0000-0700-000000000000}">
      <formula1>"BARCELONA (ESPAÑA),BIZKAIA (ESPAÑA),A CORUÑA (ESPAÑA),GRANADA (ESPAÑA),HUESCA (ESPAÑA),MADRID (ESPAÑA),MALAGA (ESPAÑA),MURCIA (ESPAÑA),SEVILLA (ESPAÑA),TARRAGONA (ESPAÑA),VALLADOLID (ESPAÑA),ZARAGOZA (ESPAÑA)"</formula1>
    </dataValidation>
    <dataValidation type="list" allowBlank="1" showErrorMessage="1" sqref="C14" xr:uid="{00000000-0002-0000-0700-000001000000}">
      <formula1>"Enero,Febrero,Marzo,Abril,Mayo,Junio,Julio,Agosto,Septiembre,Octubre,Noviembre,Diciembre"</formula1>
    </dataValidation>
    <dataValidation type="list" allowBlank="1" showErrorMessage="1" sqref="C4" xr:uid="{00000000-0002-0000-0700-000002000000}">
      <formula1>"AAPP,BANCA Y SEGUROS,CORPORATIVO,EMPRESAS DEL GRUPO,ISU,TELCO"</formula1>
    </dataValidation>
  </dataValidations>
  <pageMargins left="0.51181102362204722" right="0.51181102362204722" top="0.78740157480314965" bottom="0.35433070866141736" header="0" footer="0"/>
  <pageSetup paperSize="9" scale="55" orientation="landscape"/>
  <headerFooter>
    <oddHeader>&amp;CAUTORIZACION PARA OFERTAR</oddHead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1"/>
  <sheetViews>
    <sheetView showGridLines="0" workbookViewId="0"/>
  </sheetViews>
  <sheetFormatPr defaultColWidth="12.625" defaultRowHeight="15" customHeight="1"/>
  <cols>
    <col min="1" max="1" width="3.5" customWidth="1"/>
    <col min="2" max="2" width="3.375" customWidth="1"/>
    <col min="3" max="3" width="3.25" customWidth="1"/>
    <col min="4" max="9" width="3.375" customWidth="1"/>
    <col min="10" max="10" width="17.625" customWidth="1"/>
    <col min="11" max="11" width="3.25" customWidth="1"/>
    <col min="12" max="17" width="3.375" customWidth="1"/>
    <col min="18" max="26" width="7" customWidth="1"/>
  </cols>
  <sheetData>
    <row r="1" spans="1:26">
      <c r="A1" s="225"/>
      <c r="B1" s="225"/>
      <c r="C1" s="225"/>
      <c r="D1" s="225"/>
      <c r="E1" s="225"/>
      <c r="F1" s="225"/>
      <c r="G1" s="225"/>
      <c r="H1" s="225"/>
      <c r="I1" s="225"/>
      <c r="J1" s="225"/>
      <c r="K1" s="225"/>
      <c r="L1" s="225"/>
      <c r="M1" s="225"/>
      <c r="N1" s="225"/>
      <c r="O1" s="225"/>
      <c r="P1" s="225"/>
      <c r="Q1" s="225"/>
      <c r="R1" s="225"/>
      <c r="S1" s="225"/>
      <c r="T1" s="225"/>
      <c r="U1" s="225"/>
      <c r="V1" s="225"/>
      <c r="W1" s="225"/>
      <c r="X1" s="225"/>
      <c r="Y1" s="225"/>
      <c r="Z1" s="225"/>
    </row>
    <row r="2" spans="1:26">
      <c r="A2" s="225"/>
      <c r="B2" s="225"/>
      <c r="C2" s="225"/>
      <c r="D2" s="225"/>
      <c r="E2" s="225"/>
      <c r="F2" s="225"/>
      <c r="G2" s="225"/>
      <c r="H2" s="225"/>
      <c r="I2" s="225"/>
      <c r="J2" s="225"/>
      <c r="K2" s="225"/>
      <c r="L2" s="225"/>
      <c r="M2" s="225"/>
      <c r="N2" s="225"/>
      <c r="O2" s="225"/>
      <c r="P2" s="225"/>
      <c r="Q2" s="225"/>
      <c r="R2" s="225"/>
      <c r="S2" s="225"/>
      <c r="T2" s="225"/>
      <c r="U2" s="225"/>
      <c r="V2" s="225"/>
      <c r="W2" s="225"/>
      <c r="X2" s="225"/>
      <c r="Y2" s="225"/>
      <c r="Z2" s="225"/>
    </row>
    <row r="3" spans="1:26">
      <c r="A3" s="225"/>
      <c r="B3" s="225"/>
      <c r="C3" s="225"/>
      <c r="D3" s="225"/>
      <c r="E3" s="225"/>
      <c r="F3" s="225"/>
      <c r="G3" s="225"/>
      <c r="H3" s="225"/>
      <c r="I3" s="225"/>
      <c r="J3" s="225"/>
      <c r="K3" s="225"/>
      <c r="L3" s="225"/>
      <c r="M3" s="225"/>
      <c r="N3" s="225"/>
      <c r="O3" s="225"/>
      <c r="P3" s="225"/>
      <c r="Q3" s="225"/>
      <c r="R3" s="225"/>
      <c r="S3" s="225"/>
      <c r="T3" s="225"/>
      <c r="U3" s="225"/>
      <c r="V3" s="225"/>
      <c r="W3" s="225"/>
      <c r="X3" s="225"/>
      <c r="Y3" s="225"/>
      <c r="Z3" s="225"/>
    </row>
    <row r="4" spans="1:26">
      <c r="A4" s="225"/>
      <c r="B4" s="225"/>
      <c r="C4" s="225"/>
      <c r="D4" s="225"/>
      <c r="E4" s="225"/>
      <c r="F4" s="225"/>
      <c r="G4" s="225"/>
      <c r="H4" s="225"/>
      <c r="I4" s="225"/>
      <c r="J4" s="225"/>
      <c r="K4" s="225"/>
      <c r="L4" s="225"/>
      <c r="M4" s="225"/>
      <c r="N4" s="225"/>
      <c r="O4" s="225"/>
      <c r="P4" s="225"/>
      <c r="Q4" s="225"/>
      <c r="R4" s="225"/>
      <c r="S4" s="225"/>
      <c r="T4" s="225"/>
      <c r="U4" s="225"/>
      <c r="V4" s="225"/>
      <c r="W4" s="225"/>
      <c r="X4" s="225"/>
      <c r="Y4" s="225"/>
      <c r="Z4" s="225"/>
    </row>
    <row r="5" spans="1:26">
      <c r="A5" s="225"/>
      <c r="B5" s="225"/>
      <c r="C5" s="225"/>
      <c r="D5" s="225"/>
      <c r="E5" s="225"/>
      <c r="F5" s="225"/>
      <c r="G5" s="225"/>
      <c r="H5" s="225"/>
      <c r="I5" s="225"/>
      <c r="J5" s="225"/>
      <c r="K5" s="225"/>
      <c r="L5" s="225"/>
      <c r="M5" s="225"/>
      <c r="N5" s="225"/>
      <c r="O5" s="225"/>
      <c r="P5" s="225"/>
      <c r="Q5" s="225"/>
      <c r="R5" s="225"/>
      <c r="S5" s="225"/>
      <c r="T5" s="225"/>
      <c r="U5" s="225"/>
      <c r="V5" s="225"/>
      <c r="W5" s="225"/>
      <c r="X5" s="225"/>
      <c r="Y5" s="225"/>
      <c r="Z5" s="225"/>
    </row>
    <row r="6" spans="1:26" ht="123">
      <c r="A6" s="358" t="e">
        <f t="shared" ref="A6:K6" si="0">#REF!</f>
        <v>#REF!</v>
      </c>
      <c r="B6" s="358" t="e">
        <f t="shared" si="0"/>
        <v>#REF!</v>
      </c>
      <c r="C6" s="358" t="e">
        <f t="shared" si="0"/>
        <v>#REF!</v>
      </c>
      <c r="D6" s="358" t="e">
        <f t="shared" si="0"/>
        <v>#REF!</v>
      </c>
      <c r="E6" s="358" t="e">
        <f t="shared" si="0"/>
        <v>#REF!</v>
      </c>
      <c r="F6" s="358" t="e">
        <f t="shared" si="0"/>
        <v>#REF!</v>
      </c>
      <c r="G6" s="358" t="e">
        <f t="shared" si="0"/>
        <v>#REF!</v>
      </c>
      <c r="H6" s="358" t="e">
        <f t="shared" si="0"/>
        <v>#REF!</v>
      </c>
      <c r="I6" s="358" t="e">
        <f t="shared" si="0"/>
        <v>#REF!</v>
      </c>
      <c r="J6" s="358" t="e">
        <f t="shared" si="0"/>
        <v>#REF!</v>
      </c>
      <c r="K6" s="358" t="e">
        <f t="shared" si="0"/>
        <v>#REF!</v>
      </c>
      <c r="L6" s="359" t="s">
        <v>165</v>
      </c>
      <c r="M6" s="359" t="s">
        <v>166</v>
      </c>
      <c r="N6" s="359" t="s">
        <v>167</v>
      </c>
      <c r="O6" s="359" t="s">
        <v>168</v>
      </c>
      <c r="P6" s="359" t="s">
        <v>169</v>
      </c>
      <c r="Q6" s="359" t="s">
        <v>170</v>
      </c>
      <c r="R6" s="225"/>
      <c r="S6" s="225"/>
      <c r="T6" s="225"/>
      <c r="U6" s="225"/>
      <c r="V6" s="225"/>
      <c r="W6" s="225"/>
      <c r="X6" s="225"/>
      <c r="Y6" s="225"/>
      <c r="Z6" s="225"/>
    </row>
    <row r="7" spans="1:26">
      <c r="A7" s="360" t="e">
        <f t="shared" ref="A7:A261" si="1">#REF!</f>
        <v>#REF!</v>
      </c>
      <c r="B7" s="360" t="e">
        <f t="shared" ref="B7:B261" si="2">IF(#REF!&lt;&gt;"",1,"")</f>
        <v>#REF!</v>
      </c>
      <c r="C7" s="360" t="e">
        <f t="shared" ref="C7:C261" si="3">IF(#REF!&lt;&gt;"",LEFT(#REF!,1),"")</f>
        <v>#REF!</v>
      </c>
      <c r="D7" s="360" t="e">
        <f t="shared" ref="D7:I7" si="4">IF(#REF!&lt;&gt;"",1,"")</f>
        <v>#REF!</v>
      </c>
      <c r="E7" s="360" t="e">
        <f t="shared" si="4"/>
        <v>#REF!</v>
      </c>
      <c r="F7" s="360" t="e">
        <f t="shared" si="4"/>
        <v>#REF!</v>
      </c>
      <c r="G7" s="360" t="e">
        <f t="shared" si="4"/>
        <v>#REF!</v>
      </c>
      <c r="H7" s="360" t="e">
        <f t="shared" si="4"/>
        <v>#REF!</v>
      </c>
      <c r="I7" s="360" t="e">
        <f t="shared" si="4"/>
        <v>#REF!</v>
      </c>
      <c r="J7" s="360" t="e">
        <f t="shared" ref="J7:J261" si="5">CONCATENATE(L7,M7,N7,O7,P7,Q7)</f>
        <v>#REF!</v>
      </c>
      <c r="K7" s="360"/>
      <c r="L7" s="360" t="e">
        <f t="shared" ref="L7:L261" si="6">IF(B7&lt;&gt;"",IF(C7="",$L$6,""),"")</f>
        <v>#REF!</v>
      </c>
      <c r="M7" s="360" t="e">
        <f t="shared" ref="M7:M261" si="7">IF(C7&lt;&gt;"",IF(B7="",$M$6,""),"")</f>
        <v>#REF!</v>
      </c>
      <c r="N7" s="360" t="e">
        <f t="shared" ref="N7:N261" si="8">IF(B7&lt;&gt;"",IF(E7="",$N$6,""),"")</f>
        <v>#REF!</v>
      </c>
      <c r="O7" s="360" t="e">
        <f t="shared" ref="O7:O261" si="9">IF(B7&lt;&gt;"",IF(G7="",$O$6,""),"")</f>
        <v>#REF!</v>
      </c>
      <c r="P7" s="360" t="e">
        <f t="shared" ref="P7:P261" si="10">IF(C7="A",IF(I7&lt;&gt;"",$P$6,""),"")</f>
        <v>#REF!</v>
      </c>
      <c r="Q7" s="360" t="e">
        <f t="shared" ref="Q7:Q261" si="11">IF(C7="C",IF(I7="",$Q$6,""),"")</f>
        <v>#REF!</v>
      </c>
      <c r="R7" s="225"/>
      <c r="S7" s="225"/>
      <c r="T7" s="225"/>
      <c r="U7" s="225"/>
      <c r="V7" s="225"/>
      <c r="W7" s="225"/>
      <c r="X7" s="225"/>
      <c r="Y7" s="225"/>
      <c r="Z7" s="225"/>
    </row>
    <row r="8" spans="1:26">
      <c r="A8" s="360" t="e">
        <f t="shared" si="1"/>
        <v>#REF!</v>
      </c>
      <c r="B8" s="360" t="e">
        <f t="shared" si="2"/>
        <v>#REF!</v>
      </c>
      <c r="C8" s="360" t="e">
        <f t="shared" si="3"/>
        <v>#REF!</v>
      </c>
      <c r="D8" s="360" t="e">
        <f t="shared" ref="D8:I8" si="12">IF(#REF!&lt;&gt;"",1,"")</f>
        <v>#REF!</v>
      </c>
      <c r="E8" s="360" t="e">
        <f t="shared" si="12"/>
        <v>#REF!</v>
      </c>
      <c r="F8" s="360" t="e">
        <f t="shared" si="12"/>
        <v>#REF!</v>
      </c>
      <c r="G8" s="360" t="e">
        <f t="shared" si="12"/>
        <v>#REF!</v>
      </c>
      <c r="H8" s="360" t="e">
        <f t="shared" si="12"/>
        <v>#REF!</v>
      </c>
      <c r="I8" s="360" t="e">
        <f t="shared" si="12"/>
        <v>#REF!</v>
      </c>
      <c r="J8" s="360" t="e">
        <f t="shared" si="5"/>
        <v>#REF!</v>
      </c>
      <c r="K8" s="360"/>
      <c r="L8" s="360" t="e">
        <f t="shared" si="6"/>
        <v>#REF!</v>
      </c>
      <c r="M8" s="360" t="e">
        <f t="shared" si="7"/>
        <v>#REF!</v>
      </c>
      <c r="N8" s="360" t="e">
        <f t="shared" si="8"/>
        <v>#REF!</v>
      </c>
      <c r="O8" s="360" t="e">
        <f t="shared" si="9"/>
        <v>#REF!</v>
      </c>
      <c r="P8" s="360" t="e">
        <f t="shared" si="10"/>
        <v>#REF!</v>
      </c>
      <c r="Q8" s="360" t="e">
        <f t="shared" si="11"/>
        <v>#REF!</v>
      </c>
      <c r="R8" s="225"/>
      <c r="S8" s="225"/>
      <c r="T8" s="225"/>
      <c r="U8" s="225"/>
      <c r="V8" s="225"/>
      <c r="W8" s="225"/>
      <c r="X8" s="225"/>
      <c r="Y8" s="225"/>
      <c r="Z8" s="225"/>
    </row>
    <row r="9" spans="1:26">
      <c r="A9" s="360" t="e">
        <f t="shared" si="1"/>
        <v>#REF!</v>
      </c>
      <c r="B9" s="360" t="e">
        <f t="shared" si="2"/>
        <v>#REF!</v>
      </c>
      <c r="C9" s="360" t="e">
        <f t="shared" si="3"/>
        <v>#REF!</v>
      </c>
      <c r="D9" s="360" t="e">
        <f t="shared" ref="D9:I9" si="13">IF(#REF!&lt;&gt;"",1,"")</f>
        <v>#REF!</v>
      </c>
      <c r="E9" s="360" t="e">
        <f t="shared" si="13"/>
        <v>#REF!</v>
      </c>
      <c r="F9" s="360" t="e">
        <f t="shared" si="13"/>
        <v>#REF!</v>
      </c>
      <c r="G9" s="360" t="e">
        <f t="shared" si="13"/>
        <v>#REF!</v>
      </c>
      <c r="H9" s="360" t="e">
        <f t="shared" si="13"/>
        <v>#REF!</v>
      </c>
      <c r="I9" s="360" t="e">
        <f t="shared" si="13"/>
        <v>#REF!</v>
      </c>
      <c r="J9" s="360" t="e">
        <f t="shared" si="5"/>
        <v>#REF!</v>
      </c>
      <c r="K9" s="360"/>
      <c r="L9" s="360" t="e">
        <f t="shared" si="6"/>
        <v>#REF!</v>
      </c>
      <c r="M9" s="360" t="e">
        <f t="shared" si="7"/>
        <v>#REF!</v>
      </c>
      <c r="N9" s="360" t="e">
        <f t="shared" si="8"/>
        <v>#REF!</v>
      </c>
      <c r="O9" s="360" t="e">
        <f t="shared" si="9"/>
        <v>#REF!</v>
      </c>
      <c r="P9" s="360" t="e">
        <f t="shared" si="10"/>
        <v>#REF!</v>
      </c>
      <c r="Q9" s="360" t="e">
        <f t="shared" si="11"/>
        <v>#REF!</v>
      </c>
      <c r="R9" s="225"/>
      <c r="S9" s="225"/>
      <c r="T9" s="225"/>
      <c r="U9" s="225"/>
      <c r="V9" s="225"/>
      <c r="W9" s="225"/>
      <c r="X9" s="225"/>
      <c r="Y9" s="225"/>
      <c r="Z9" s="225"/>
    </row>
    <row r="10" spans="1:26">
      <c r="A10" s="360" t="e">
        <f t="shared" si="1"/>
        <v>#REF!</v>
      </c>
      <c r="B10" s="360" t="e">
        <f t="shared" si="2"/>
        <v>#REF!</v>
      </c>
      <c r="C10" s="360" t="e">
        <f t="shared" si="3"/>
        <v>#REF!</v>
      </c>
      <c r="D10" s="360" t="e">
        <f t="shared" ref="D10:I10" si="14">IF(#REF!&lt;&gt;"",1,"")</f>
        <v>#REF!</v>
      </c>
      <c r="E10" s="360" t="e">
        <f t="shared" si="14"/>
        <v>#REF!</v>
      </c>
      <c r="F10" s="360" t="e">
        <f t="shared" si="14"/>
        <v>#REF!</v>
      </c>
      <c r="G10" s="360" t="e">
        <f t="shared" si="14"/>
        <v>#REF!</v>
      </c>
      <c r="H10" s="360" t="e">
        <f t="shared" si="14"/>
        <v>#REF!</v>
      </c>
      <c r="I10" s="360" t="e">
        <f t="shared" si="14"/>
        <v>#REF!</v>
      </c>
      <c r="J10" s="360" t="e">
        <f t="shared" si="5"/>
        <v>#REF!</v>
      </c>
      <c r="K10" s="360"/>
      <c r="L10" s="360" t="e">
        <f t="shared" si="6"/>
        <v>#REF!</v>
      </c>
      <c r="M10" s="360" t="e">
        <f t="shared" si="7"/>
        <v>#REF!</v>
      </c>
      <c r="N10" s="360" t="e">
        <f t="shared" si="8"/>
        <v>#REF!</v>
      </c>
      <c r="O10" s="360" t="e">
        <f t="shared" si="9"/>
        <v>#REF!</v>
      </c>
      <c r="P10" s="360" t="e">
        <f t="shared" si="10"/>
        <v>#REF!</v>
      </c>
      <c r="Q10" s="360" t="e">
        <f t="shared" si="11"/>
        <v>#REF!</v>
      </c>
      <c r="R10" s="225"/>
      <c r="S10" s="225"/>
      <c r="T10" s="225"/>
      <c r="U10" s="225"/>
      <c r="V10" s="225"/>
      <c r="W10" s="225"/>
      <c r="X10" s="225"/>
      <c r="Y10" s="225"/>
      <c r="Z10" s="225"/>
    </row>
    <row r="11" spans="1:26">
      <c r="A11" s="360" t="e">
        <f t="shared" si="1"/>
        <v>#REF!</v>
      </c>
      <c r="B11" s="360" t="e">
        <f t="shared" si="2"/>
        <v>#REF!</v>
      </c>
      <c r="C11" s="360" t="e">
        <f t="shared" si="3"/>
        <v>#REF!</v>
      </c>
      <c r="D11" s="360" t="e">
        <f t="shared" ref="D11:I11" si="15">IF(#REF!&lt;&gt;"",1,"")</f>
        <v>#REF!</v>
      </c>
      <c r="E11" s="360" t="e">
        <f t="shared" si="15"/>
        <v>#REF!</v>
      </c>
      <c r="F11" s="360" t="e">
        <f t="shared" si="15"/>
        <v>#REF!</v>
      </c>
      <c r="G11" s="360" t="e">
        <f t="shared" si="15"/>
        <v>#REF!</v>
      </c>
      <c r="H11" s="360" t="e">
        <f t="shared" si="15"/>
        <v>#REF!</v>
      </c>
      <c r="I11" s="360" t="e">
        <f t="shared" si="15"/>
        <v>#REF!</v>
      </c>
      <c r="J11" s="360" t="e">
        <f t="shared" si="5"/>
        <v>#REF!</v>
      </c>
      <c r="K11" s="360"/>
      <c r="L11" s="360" t="e">
        <f t="shared" si="6"/>
        <v>#REF!</v>
      </c>
      <c r="M11" s="360" t="e">
        <f t="shared" si="7"/>
        <v>#REF!</v>
      </c>
      <c r="N11" s="360" t="e">
        <f t="shared" si="8"/>
        <v>#REF!</v>
      </c>
      <c r="O11" s="360" t="e">
        <f t="shared" si="9"/>
        <v>#REF!</v>
      </c>
      <c r="P11" s="360" t="e">
        <f t="shared" si="10"/>
        <v>#REF!</v>
      </c>
      <c r="Q11" s="360" t="e">
        <f t="shared" si="11"/>
        <v>#REF!</v>
      </c>
      <c r="R11" s="225"/>
      <c r="S11" s="225"/>
      <c r="T11" s="225"/>
      <c r="U11" s="225"/>
      <c r="V11" s="225"/>
      <c r="W11" s="225"/>
      <c r="X11" s="225"/>
      <c r="Y11" s="225"/>
      <c r="Z11" s="225"/>
    </row>
    <row r="12" spans="1:26">
      <c r="A12" s="360" t="e">
        <f t="shared" si="1"/>
        <v>#REF!</v>
      </c>
      <c r="B12" s="360" t="e">
        <f t="shared" si="2"/>
        <v>#REF!</v>
      </c>
      <c r="C12" s="360" t="e">
        <f t="shared" si="3"/>
        <v>#REF!</v>
      </c>
      <c r="D12" s="360" t="e">
        <f t="shared" ref="D12:I12" si="16">IF(#REF!&lt;&gt;"",1,"")</f>
        <v>#REF!</v>
      </c>
      <c r="E12" s="360" t="e">
        <f t="shared" si="16"/>
        <v>#REF!</v>
      </c>
      <c r="F12" s="360" t="e">
        <f t="shared" si="16"/>
        <v>#REF!</v>
      </c>
      <c r="G12" s="360" t="e">
        <f t="shared" si="16"/>
        <v>#REF!</v>
      </c>
      <c r="H12" s="360" t="e">
        <f t="shared" si="16"/>
        <v>#REF!</v>
      </c>
      <c r="I12" s="360" t="e">
        <f t="shared" si="16"/>
        <v>#REF!</v>
      </c>
      <c r="J12" s="360" t="e">
        <f t="shared" si="5"/>
        <v>#REF!</v>
      </c>
      <c r="K12" s="360"/>
      <c r="L12" s="360" t="e">
        <f t="shared" si="6"/>
        <v>#REF!</v>
      </c>
      <c r="M12" s="360" t="e">
        <f t="shared" si="7"/>
        <v>#REF!</v>
      </c>
      <c r="N12" s="360" t="e">
        <f t="shared" si="8"/>
        <v>#REF!</v>
      </c>
      <c r="O12" s="360" t="e">
        <f t="shared" si="9"/>
        <v>#REF!</v>
      </c>
      <c r="P12" s="360" t="e">
        <f t="shared" si="10"/>
        <v>#REF!</v>
      </c>
      <c r="Q12" s="360" t="e">
        <f t="shared" si="11"/>
        <v>#REF!</v>
      </c>
      <c r="R12" s="225"/>
      <c r="S12" s="225"/>
      <c r="T12" s="225"/>
      <c r="U12" s="225"/>
      <c r="V12" s="225"/>
      <c r="W12" s="225"/>
      <c r="X12" s="225"/>
      <c r="Y12" s="225"/>
      <c r="Z12" s="225"/>
    </row>
    <row r="13" spans="1:26">
      <c r="A13" s="360" t="e">
        <f t="shared" si="1"/>
        <v>#REF!</v>
      </c>
      <c r="B13" s="360" t="e">
        <f t="shared" si="2"/>
        <v>#REF!</v>
      </c>
      <c r="C13" s="360" t="e">
        <f t="shared" si="3"/>
        <v>#REF!</v>
      </c>
      <c r="D13" s="360" t="e">
        <f t="shared" ref="D13:I13" si="17">IF(#REF!&lt;&gt;"",1,"")</f>
        <v>#REF!</v>
      </c>
      <c r="E13" s="360" t="e">
        <f t="shared" si="17"/>
        <v>#REF!</v>
      </c>
      <c r="F13" s="360" t="e">
        <f t="shared" si="17"/>
        <v>#REF!</v>
      </c>
      <c r="G13" s="360" t="e">
        <f t="shared" si="17"/>
        <v>#REF!</v>
      </c>
      <c r="H13" s="360" t="e">
        <f t="shared" si="17"/>
        <v>#REF!</v>
      </c>
      <c r="I13" s="360" t="e">
        <f t="shared" si="17"/>
        <v>#REF!</v>
      </c>
      <c r="J13" s="360" t="e">
        <f t="shared" si="5"/>
        <v>#REF!</v>
      </c>
      <c r="K13" s="360"/>
      <c r="L13" s="360" t="e">
        <f t="shared" si="6"/>
        <v>#REF!</v>
      </c>
      <c r="M13" s="360" t="e">
        <f t="shared" si="7"/>
        <v>#REF!</v>
      </c>
      <c r="N13" s="360" t="e">
        <f t="shared" si="8"/>
        <v>#REF!</v>
      </c>
      <c r="O13" s="360" t="e">
        <f t="shared" si="9"/>
        <v>#REF!</v>
      </c>
      <c r="P13" s="360" t="e">
        <f t="shared" si="10"/>
        <v>#REF!</v>
      </c>
      <c r="Q13" s="360" t="e">
        <f t="shared" si="11"/>
        <v>#REF!</v>
      </c>
      <c r="R13" s="225"/>
      <c r="S13" s="225"/>
      <c r="T13" s="225"/>
      <c r="U13" s="225"/>
      <c r="V13" s="225"/>
      <c r="W13" s="225"/>
      <c r="X13" s="225"/>
      <c r="Y13" s="225"/>
      <c r="Z13" s="225"/>
    </row>
    <row r="14" spans="1:26">
      <c r="A14" s="360" t="e">
        <f t="shared" si="1"/>
        <v>#REF!</v>
      </c>
      <c r="B14" s="360" t="e">
        <f t="shared" si="2"/>
        <v>#REF!</v>
      </c>
      <c r="C14" s="360" t="e">
        <f t="shared" si="3"/>
        <v>#REF!</v>
      </c>
      <c r="D14" s="360" t="e">
        <f t="shared" ref="D14:I14" si="18">IF(#REF!&lt;&gt;"",1,"")</f>
        <v>#REF!</v>
      </c>
      <c r="E14" s="360" t="e">
        <f t="shared" si="18"/>
        <v>#REF!</v>
      </c>
      <c r="F14" s="360" t="e">
        <f t="shared" si="18"/>
        <v>#REF!</v>
      </c>
      <c r="G14" s="360" t="e">
        <f t="shared" si="18"/>
        <v>#REF!</v>
      </c>
      <c r="H14" s="360" t="e">
        <f t="shared" si="18"/>
        <v>#REF!</v>
      </c>
      <c r="I14" s="360" t="e">
        <f t="shared" si="18"/>
        <v>#REF!</v>
      </c>
      <c r="J14" s="360" t="e">
        <f t="shared" si="5"/>
        <v>#REF!</v>
      </c>
      <c r="K14" s="360"/>
      <c r="L14" s="360" t="e">
        <f t="shared" si="6"/>
        <v>#REF!</v>
      </c>
      <c r="M14" s="360" t="e">
        <f t="shared" si="7"/>
        <v>#REF!</v>
      </c>
      <c r="N14" s="360" t="e">
        <f t="shared" si="8"/>
        <v>#REF!</v>
      </c>
      <c r="O14" s="360" t="e">
        <f t="shared" si="9"/>
        <v>#REF!</v>
      </c>
      <c r="P14" s="360" t="e">
        <f t="shared" si="10"/>
        <v>#REF!</v>
      </c>
      <c r="Q14" s="360" t="e">
        <f t="shared" si="11"/>
        <v>#REF!</v>
      </c>
      <c r="R14" s="225"/>
      <c r="S14" s="225"/>
      <c r="T14" s="225"/>
      <c r="U14" s="225"/>
      <c r="V14" s="225"/>
      <c r="W14" s="225"/>
      <c r="X14" s="225"/>
      <c r="Y14" s="225"/>
      <c r="Z14" s="225"/>
    </row>
    <row r="15" spans="1:26">
      <c r="A15" s="360" t="e">
        <f t="shared" si="1"/>
        <v>#REF!</v>
      </c>
      <c r="B15" s="360" t="e">
        <f t="shared" si="2"/>
        <v>#REF!</v>
      </c>
      <c r="C15" s="360" t="e">
        <f t="shared" si="3"/>
        <v>#REF!</v>
      </c>
      <c r="D15" s="360" t="e">
        <f t="shared" ref="D15:I15" si="19">IF(#REF!&lt;&gt;"",1,"")</f>
        <v>#REF!</v>
      </c>
      <c r="E15" s="360" t="e">
        <f t="shared" si="19"/>
        <v>#REF!</v>
      </c>
      <c r="F15" s="360" t="e">
        <f t="shared" si="19"/>
        <v>#REF!</v>
      </c>
      <c r="G15" s="360" t="e">
        <f t="shared" si="19"/>
        <v>#REF!</v>
      </c>
      <c r="H15" s="360" t="e">
        <f t="shared" si="19"/>
        <v>#REF!</v>
      </c>
      <c r="I15" s="360" t="e">
        <f t="shared" si="19"/>
        <v>#REF!</v>
      </c>
      <c r="J15" s="360" t="e">
        <f t="shared" si="5"/>
        <v>#REF!</v>
      </c>
      <c r="K15" s="360"/>
      <c r="L15" s="360" t="e">
        <f t="shared" si="6"/>
        <v>#REF!</v>
      </c>
      <c r="M15" s="360" t="e">
        <f t="shared" si="7"/>
        <v>#REF!</v>
      </c>
      <c r="N15" s="360" t="e">
        <f t="shared" si="8"/>
        <v>#REF!</v>
      </c>
      <c r="O15" s="360" t="e">
        <f t="shared" si="9"/>
        <v>#REF!</v>
      </c>
      <c r="P15" s="360" t="e">
        <f t="shared" si="10"/>
        <v>#REF!</v>
      </c>
      <c r="Q15" s="360" t="e">
        <f t="shared" si="11"/>
        <v>#REF!</v>
      </c>
      <c r="R15" s="225"/>
      <c r="S15" s="225"/>
      <c r="T15" s="225"/>
      <c r="U15" s="225"/>
      <c r="V15" s="225"/>
      <c r="W15" s="225"/>
      <c r="X15" s="225"/>
      <c r="Y15" s="225"/>
      <c r="Z15" s="225"/>
    </row>
    <row r="16" spans="1:26">
      <c r="A16" s="360" t="e">
        <f t="shared" si="1"/>
        <v>#REF!</v>
      </c>
      <c r="B16" s="360" t="e">
        <f t="shared" si="2"/>
        <v>#REF!</v>
      </c>
      <c r="C16" s="360" t="e">
        <f t="shared" si="3"/>
        <v>#REF!</v>
      </c>
      <c r="D16" s="360" t="e">
        <f t="shared" ref="D16:I16" si="20">IF(#REF!&lt;&gt;"",1,"")</f>
        <v>#REF!</v>
      </c>
      <c r="E16" s="360" t="e">
        <f t="shared" si="20"/>
        <v>#REF!</v>
      </c>
      <c r="F16" s="360" t="e">
        <f t="shared" si="20"/>
        <v>#REF!</v>
      </c>
      <c r="G16" s="360" t="e">
        <f t="shared" si="20"/>
        <v>#REF!</v>
      </c>
      <c r="H16" s="360" t="e">
        <f t="shared" si="20"/>
        <v>#REF!</v>
      </c>
      <c r="I16" s="360" t="e">
        <f t="shared" si="20"/>
        <v>#REF!</v>
      </c>
      <c r="J16" s="360" t="e">
        <f t="shared" si="5"/>
        <v>#REF!</v>
      </c>
      <c r="K16" s="360"/>
      <c r="L16" s="360" t="e">
        <f t="shared" si="6"/>
        <v>#REF!</v>
      </c>
      <c r="M16" s="360" t="e">
        <f t="shared" si="7"/>
        <v>#REF!</v>
      </c>
      <c r="N16" s="360" t="e">
        <f t="shared" si="8"/>
        <v>#REF!</v>
      </c>
      <c r="O16" s="360" t="e">
        <f t="shared" si="9"/>
        <v>#REF!</v>
      </c>
      <c r="P16" s="360" t="e">
        <f t="shared" si="10"/>
        <v>#REF!</v>
      </c>
      <c r="Q16" s="360" t="e">
        <f t="shared" si="11"/>
        <v>#REF!</v>
      </c>
      <c r="R16" s="225"/>
      <c r="S16" s="225"/>
      <c r="T16" s="225"/>
      <c r="U16" s="225"/>
      <c r="V16" s="225"/>
      <c r="W16" s="225"/>
      <c r="X16" s="225"/>
      <c r="Y16" s="225"/>
      <c r="Z16" s="225"/>
    </row>
    <row r="17" spans="1:26">
      <c r="A17" s="360" t="e">
        <f t="shared" si="1"/>
        <v>#REF!</v>
      </c>
      <c r="B17" s="360" t="e">
        <f t="shared" si="2"/>
        <v>#REF!</v>
      </c>
      <c r="C17" s="360" t="e">
        <f t="shared" si="3"/>
        <v>#REF!</v>
      </c>
      <c r="D17" s="360" t="e">
        <f t="shared" ref="D17:I17" si="21">IF(#REF!&lt;&gt;"",1,"")</f>
        <v>#REF!</v>
      </c>
      <c r="E17" s="360" t="e">
        <f t="shared" si="21"/>
        <v>#REF!</v>
      </c>
      <c r="F17" s="360" t="e">
        <f t="shared" si="21"/>
        <v>#REF!</v>
      </c>
      <c r="G17" s="360" t="e">
        <f t="shared" si="21"/>
        <v>#REF!</v>
      </c>
      <c r="H17" s="360" t="e">
        <f t="shared" si="21"/>
        <v>#REF!</v>
      </c>
      <c r="I17" s="360" t="e">
        <f t="shared" si="21"/>
        <v>#REF!</v>
      </c>
      <c r="J17" s="360" t="e">
        <f t="shared" si="5"/>
        <v>#REF!</v>
      </c>
      <c r="K17" s="360"/>
      <c r="L17" s="360" t="e">
        <f t="shared" si="6"/>
        <v>#REF!</v>
      </c>
      <c r="M17" s="360" t="e">
        <f t="shared" si="7"/>
        <v>#REF!</v>
      </c>
      <c r="N17" s="360" t="e">
        <f t="shared" si="8"/>
        <v>#REF!</v>
      </c>
      <c r="O17" s="360" t="e">
        <f t="shared" si="9"/>
        <v>#REF!</v>
      </c>
      <c r="P17" s="360" t="e">
        <f t="shared" si="10"/>
        <v>#REF!</v>
      </c>
      <c r="Q17" s="360" t="e">
        <f t="shared" si="11"/>
        <v>#REF!</v>
      </c>
      <c r="R17" s="225"/>
      <c r="S17" s="225"/>
      <c r="T17" s="225"/>
      <c r="U17" s="225"/>
      <c r="V17" s="225"/>
      <c r="W17" s="225"/>
      <c r="X17" s="225"/>
      <c r="Y17" s="225"/>
      <c r="Z17" s="225"/>
    </row>
    <row r="18" spans="1:26">
      <c r="A18" s="360" t="e">
        <f t="shared" si="1"/>
        <v>#REF!</v>
      </c>
      <c r="B18" s="360" t="e">
        <f t="shared" si="2"/>
        <v>#REF!</v>
      </c>
      <c r="C18" s="360" t="e">
        <f t="shared" si="3"/>
        <v>#REF!</v>
      </c>
      <c r="D18" s="360" t="e">
        <f t="shared" ref="D18:I18" si="22">IF(#REF!&lt;&gt;"",1,"")</f>
        <v>#REF!</v>
      </c>
      <c r="E18" s="360" t="e">
        <f t="shared" si="22"/>
        <v>#REF!</v>
      </c>
      <c r="F18" s="360" t="e">
        <f t="shared" si="22"/>
        <v>#REF!</v>
      </c>
      <c r="G18" s="360" t="e">
        <f t="shared" si="22"/>
        <v>#REF!</v>
      </c>
      <c r="H18" s="360" t="e">
        <f t="shared" si="22"/>
        <v>#REF!</v>
      </c>
      <c r="I18" s="360" t="e">
        <f t="shared" si="22"/>
        <v>#REF!</v>
      </c>
      <c r="J18" s="360" t="e">
        <f t="shared" si="5"/>
        <v>#REF!</v>
      </c>
      <c r="K18" s="360"/>
      <c r="L18" s="360" t="e">
        <f t="shared" si="6"/>
        <v>#REF!</v>
      </c>
      <c r="M18" s="360" t="e">
        <f t="shared" si="7"/>
        <v>#REF!</v>
      </c>
      <c r="N18" s="360" t="e">
        <f t="shared" si="8"/>
        <v>#REF!</v>
      </c>
      <c r="O18" s="360" t="e">
        <f t="shared" si="9"/>
        <v>#REF!</v>
      </c>
      <c r="P18" s="360" t="e">
        <f t="shared" si="10"/>
        <v>#REF!</v>
      </c>
      <c r="Q18" s="360" t="e">
        <f t="shared" si="11"/>
        <v>#REF!</v>
      </c>
      <c r="R18" s="225"/>
      <c r="S18" s="225"/>
      <c r="T18" s="225"/>
      <c r="U18" s="225"/>
      <c r="V18" s="225"/>
      <c r="W18" s="225"/>
      <c r="X18" s="225"/>
      <c r="Y18" s="225"/>
      <c r="Z18" s="225"/>
    </row>
    <row r="19" spans="1:26">
      <c r="A19" s="360" t="e">
        <f t="shared" si="1"/>
        <v>#REF!</v>
      </c>
      <c r="B19" s="360" t="e">
        <f t="shared" si="2"/>
        <v>#REF!</v>
      </c>
      <c r="C19" s="360" t="e">
        <f t="shared" si="3"/>
        <v>#REF!</v>
      </c>
      <c r="D19" s="360" t="e">
        <f t="shared" ref="D19:I19" si="23">IF(#REF!&lt;&gt;"",1,"")</f>
        <v>#REF!</v>
      </c>
      <c r="E19" s="360" t="e">
        <f t="shared" si="23"/>
        <v>#REF!</v>
      </c>
      <c r="F19" s="360" t="e">
        <f t="shared" si="23"/>
        <v>#REF!</v>
      </c>
      <c r="G19" s="360" t="e">
        <f t="shared" si="23"/>
        <v>#REF!</v>
      </c>
      <c r="H19" s="360" t="e">
        <f t="shared" si="23"/>
        <v>#REF!</v>
      </c>
      <c r="I19" s="360" t="e">
        <f t="shared" si="23"/>
        <v>#REF!</v>
      </c>
      <c r="J19" s="360" t="e">
        <f t="shared" si="5"/>
        <v>#REF!</v>
      </c>
      <c r="K19" s="360"/>
      <c r="L19" s="360" t="e">
        <f t="shared" si="6"/>
        <v>#REF!</v>
      </c>
      <c r="M19" s="360" t="e">
        <f t="shared" si="7"/>
        <v>#REF!</v>
      </c>
      <c r="N19" s="360" t="e">
        <f t="shared" si="8"/>
        <v>#REF!</v>
      </c>
      <c r="O19" s="360" t="e">
        <f t="shared" si="9"/>
        <v>#REF!</v>
      </c>
      <c r="P19" s="360" t="e">
        <f t="shared" si="10"/>
        <v>#REF!</v>
      </c>
      <c r="Q19" s="360" t="e">
        <f t="shared" si="11"/>
        <v>#REF!</v>
      </c>
      <c r="R19" s="225"/>
      <c r="S19" s="225"/>
      <c r="T19" s="225"/>
      <c r="U19" s="225"/>
      <c r="V19" s="225"/>
      <c r="W19" s="225"/>
      <c r="X19" s="225"/>
      <c r="Y19" s="225"/>
      <c r="Z19" s="225"/>
    </row>
    <row r="20" spans="1:26">
      <c r="A20" s="360" t="e">
        <f t="shared" si="1"/>
        <v>#REF!</v>
      </c>
      <c r="B20" s="360" t="e">
        <f t="shared" si="2"/>
        <v>#REF!</v>
      </c>
      <c r="C20" s="360" t="e">
        <f t="shared" si="3"/>
        <v>#REF!</v>
      </c>
      <c r="D20" s="360" t="e">
        <f t="shared" ref="D20:I20" si="24">IF(#REF!&lt;&gt;"",1,"")</f>
        <v>#REF!</v>
      </c>
      <c r="E20" s="360" t="e">
        <f t="shared" si="24"/>
        <v>#REF!</v>
      </c>
      <c r="F20" s="360" t="e">
        <f t="shared" si="24"/>
        <v>#REF!</v>
      </c>
      <c r="G20" s="360" t="e">
        <f t="shared" si="24"/>
        <v>#REF!</v>
      </c>
      <c r="H20" s="360" t="e">
        <f t="shared" si="24"/>
        <v>#REF!</v>
      </c>
      <c r="I20" s="360" t="e">
        <f t="shared" si="24"/>
        <v>#REF!</v>
      </c>
      <c r="J20" s="360" t="e">
        <f t="shared" si="5"/>
        <v>#REF!</v>
      </c>
      <c r="K20" s="360"/>
      <c r="L20" s="360" t="e">
        <f t="shared" si="6"/>
        <v>#REF!</v>
      </c>
      <c r="M20" s="360" t="e">
        <f t="shared" si="7"/>
        <v>#REF!</v>
      </c>
      <c r="N20" s="360" t="e">
        <f t="shared" si="8"/>
        <v>#REF!</v>
      </c>
      <c r="O20" s="360" t="e">
        <f t="shared" si="9"/>
        <v>#REF!</v>
      </c>
      <c r="P20" s="360" t="e">
        <f t="shared" si="10"/>
        <v>#REF!</v>
      </c>
      <c r="Q20" s="360" t="e">
        <f t="shared" si="11"/>
        <v>#REF!</v>
      </c>
      <c r="R20" s="225"/>
      <c r="S20" s="225"/>
      <c r="T20" s="225"/>
      <c r="U20" s="225"/>
      <c r="V20" s="225"/>
      <c r="W20" s="225"/>
      <c r="X20" s="225"/>
      <c r="Y20" s="225"/>
      <c r="Z20" s="225"/>
    </row>
    <row r="21" spans="1:26" ht="15.75" customHeight="1">
      <c r="A21" s="360" t="e">
        <f t="shared" si="1"/>
        <v>#REF!</v>
      </c>
      <c r="B21" s="360" t="e">
        <f t="shared" si="2"/>
        <v>#REF!</v>
      </c>
      <c r="C21" s="360" t="e">
        <f t="shared" si="3"/>
        <v>#REF!</v>
      </c>
      <c r="D21" s="360" t="e">
        <f t="shared" ref="D21:I21" si="25">IF(#REF!&lt;&gt;"",1,"")</f>
        <v>#REF!</v>
      </c>
      <c r="E21" s="360" t="e">
        <f t="shared" si="25"/>
        <v>#REF!</v>
      </c>
      <c r="F21" s="360" t="e">
        <f t="shared" si="25"/>
        <v>#REF!</v>
      </c>
      <c r="G21" s="360" t="e">
        <f t="shared" si="25"/>
        <v>#REF!</v>
      </c>
      <c r="H21" s="360" t="e">
        <f t="shared" si="25"/>
        <v>#REF!</v>
      </c>
      <c r="I21" s="360" t="e">
        <f t="shared" si="25"/>
        <v>#REF!</v>
      </c>
      <c r="J21" s="360" t="e">
        <f t="shared" si="5"/>
        <v>#REF!</v>
      </c>
      <c r="K21" s="360"/>
      <c r="L21" s="360" t="e">
        <f t="shared" si="6"/>
        <v>#REF!</v>
      </c>
      <c r="M21" s="360" t="e">
        <f t="shared" si="7"/>
        <v>#REF!</v>
      </c>
      <c r="N21" s="360" t="e">
        <f t="shared" si="8"/>
        <v>#REF!</v>
      </c>
      <c r="O21" s="360" t="e">
        <f t="shared" si="9"/>
        <v>#REF!</v>
      </c>
      <c r="P21" s="360" t="e">
        <f t="shared" si="10"/>
        <v>#REF!</v>
      </c>
      <c r="Q21" s="360" t="e">
        <f t="shared" si="11"/>
        <v>#REF!</v>
      </c>
      <c r="R21" s="225"/>
      <c r="S21" s="225"/>
      <c r="T21" s="225"/>
      <c r="U21" s="225"/>
      <c r="V21" s="225"/>
      <c r="W21" s="225"/>
      <c r="X21" s="225"/>
      <c r="Y21" s="225"/>
      <c r="Z21" s="225"/>
    </row>
    <row r="22" spans="1:26" ht="15.75" customHeight="1">
      <c r="A22" s="360" t="e">
        <f t="shared" si="1"/>
        <v>#REF!</v>
      </c>
      <c r="B22" s="360" t="e">
        <f t="shared" si="2"/>
        <v>#REF!</v>
      </c>
      <c r="C22" s="360" t="e">
        <f t="shared" si="3"/>
        <v>#REF!</v>
      </c>
      <c r="D22" s="360" t="e">
        <f t="shared" ref="D22:I22" si="26">IF(#REF!&lt;&gt;"",1,"")</f>
        <v>#REF!</v>
      </c>
      <c r="E22" s="360" t="e">
        <f t="shared" si="26"/>
        <v>#REF!</v>
      </c>
      <c r="F22" s="360" t="e">
        <f t="shared" si="26"/>
        <v>#REF!</v>
      </c>
      <c r="G22" s="360" t="e">
        <f t="shared" si="26"/>
        <v>#REF!</v>
      </c>
      <c r="H22" s="360" t="e">
        <f t="shared" si="26"/>
        <v>#REF!</v>
      </c>
      <c r="I22" s="360" t="e">
        <f t="shared" si="26"/>
        <v>#REF!</v>
      </c>
      <c r="J22" s="360" t="e">
        <f t="shared" si="5"/>
        <v>#REF!</v>
      </c>
      <c r="K22" s="360"/>
      <c r="L22" s="360" t="e">
        <f t="shared" si="6"/>
        <v>#REF!</v>
      </c>
      <c r="M22" s="360" t="e">
        <f t="shared" si="7"/>
        <v>#REF!</v>
      </c>
      <c r="N22" s="360" t="e">
        <f t="shared" si="8"/>
        <v>#REF!</v>
      </c>
      <c r="O22" s="360" t="e">
        <f t="shared" si="9"/>
        <v>#REF!</v>
      </c>
      <c r="P22" s="360" t="e">
        <f t="shared" si="10"/>
        <v>#REF!</v>
      </c>
      <c r="Q22" s="360" t="e">
        <f t="shared" si="11"/>
        <v>#REF!</v>
      </c>
      <c r="R22" s="225"/>
      <c r="S22" s="225"/>
      <c r="T22" s="225"/>
      <c r="U22" s="225"/>
      <c r="V22" s="225"/>
      <c r="W22" s="225"/>
      <c r="X22" s="225"/>
      <c r="Y22" s="225"/>
      <c r="Z22" s="225"/>
    </row>
    <row r="23" spans="1:26" ht="15.75" customHeight="1">
      <c r="A23" s="360" t="e">
        <f t="shared" si="1"/>
        <v>#REF!</v>
      </c>
      <c r="B23" s="360" t="e">
        <f t="shared" si="2"/>
        <v>#REF!</v>
      </c>
      <c r="C23" s="360" t="e">
        <f t="shared" si="3"/>
        <v>#REF!</v>
      </c>
      <c r="D23" s="360" t="e">
        <f t="shared" ref="D23:I23" si="27">IF(#REF!&lt;&gt;"",1,"")</f>
        <v>#REF!</v>
      </c>
      <c r="E23" s="360" t="e">
        <f t="shared" si="27"/>
        <v>#REF!</v>
      </c>
      <c r="F23" s="360" t="e">
        <f t="shared" si="27"/>
        <v>#REF!</v>
      </c>
      <c r="G23" s="360" t="e">
        <f t="shared" si="27"/>
        <v>#REF!</v>
      </c>
      <c r="H23" s="360" t="e">
        <f t="shared" si="27"/>
        <v>#REF!</v>
      </c>
      <c r="I23" s="360" t="e">
        <f t="shared" si="27"/>
        <v>#REF!</v>
      </c>
      <c r="J23" s="360" t="e">
        <f t="shared" si="5"/>
        <v>#REF!</v>
      </c>
      <c r="K23" s="360"/>
      <c r="L23" s="360" t="e">
        <f t="shared" si="6"/>
        <v>#REF!</v>
      </c>
      <c r="M23" s="360" t="e">
        <f t="shared" si="7"/>
        <v>#REF!</v>
      </c>
      <c r="N23" s="360" t="e">
        <f t="shared" si="8"/>
        <v>#REF!</v>
      </c>
      <c r="O23" s="360" t="e">
        <f t="shared" si="9"/>
        <v>#REF!</v>
      </c>
      <c r="P23" s="360" t="e">
        <f t="shared" si="10"/>
        <v>#REF!</v>
      </c>
      <c r="Q23" s="360" t="e">
        <f t="shared" si="11"/>
        <v>#REF!</v>
      </c>
      <c r="R23" s="225"/>
      <c r="S23" s="225"/>
      <c r="T23" s="225"/>
      <c r="U23" s="225"/>
      <c r="V23" s="225"/>
      <c r="W23" s="225"/>
      <c r="X23" s="225"/>
      <c r="Y23" s="225"/>
      <c r="Z23" s="225"/>
    </row>
    <row r="24" spans="1:26" ht="15.75" customHeight="1">
      <c r="A24" s="360" t="e">
        <f t="shared" si="1"/>
        <v>#REF!</v>
      </c>
      <c r="B24" s="360" t="e">
        <f t="shared" si="2"/>
        <v>#REF!</v>
      </c>
      <c r="C24" s="360" t="e">
        <f t="shared" si="3"/>
        <v>#REF!</v>
      </c>
      <c r="D24" s="360" t="e">
        <f t="shared" ref="D24:I24" si="28">IF(#REF!&lt;&gt;"",1,"")</f>
        <v>#REF!</v>
      </c>
      <c r="E24" s="360" t="e">
        <f t="shared" si="28"/>
        <v>#REF!</v>
      </c>
      <c r="F24" s="360" t="e">
        <f t="shared" si="28"/>
        <v>#REF!</v>
      </c>
      <c r="G24" s="360" t="e">
        <f t="shared" si="28"/>
        <v>#REF!</v>
      </c>
      <c r="H24" s="360" t="e">
        <f t="shared" si="28"/>
        <v>#REF!</v>
      </c>
      <c r="I24" s="360" t="e">
        <f t="shared" si="28"/>
        <v>#REF!</v>
      </c>
      <c r="J24" s="360" t="e">
        <f t="shared" si="5"/>
        <v>#REF!</v>
      </c>
      <c r="K24" s="360"/>
      <c r="L24" s="360" t="e">
        <f t="shared" si="6"/>
        <v>#REF!</v>
      </c>
      <c r="M24" s="360" t="e">
        <f t="shared" si="7"/>
        <v>#REF!</v>
      </c>
      <c r="N24" s="360" t="e">
        <f t="shared" si="8"/>
        <v>#REF!</v>
      </c>
      <c r="O24" s="360" t="e">
        <f t="shared" si="9"/>
        <v>#REF!</v>
      </c>
      <c r="P24" s="360" t="e">
        <f t="shared" si="10"/>
        <v>#REF!</v>
      </c>
      <c r="Q24" s="360" t="e">
        <f t="shared" si="11"/>
        <v>#REF!</v>
      </c>
      <c r="R24" s="225"/>
      <c r="S24" s="225"/>
      <c r="T24" s="225"/>
      <c r="U24" s="225"/>
      <c r="V24" s="225"/>
      <c r="W24" s="225"/>
      <c r="X24" s="225"/>
      <c r="Y24" s="225"/>
      <c r="Z24" s="225"/>
    </row>
    <row r="25" spans="1:26" ht="15.75" customHeight="1">
      <c r="A25" s="360" t="e">
        <f t="shared" si="1"/>
        <v>#REF!</v>
      </c>
      <c r="B25" s="360" t="e">
        <f t="shared" si="2"/>
        <v>#REF!</v>
      </c>
      <c r="C25" s="360" t="e">
        <f t="shared" si="3"/>
        <v>#REF!</v>
      </c>
      <c r="D25" s="360" t="e">
        <f t="shared" ref="D25:I25" si="29">IF(#REF!&lt;&gt;"",1,"")</f>
        <v>#REF!</v>
      </c>
      <c r="E25" s="360" t="e">
        <f t="shared" si="29"/>
        <v>#REF!</v>
      </c>
      <c r="F25" s="360" t="e">
        <f t="shared" si="29"/>
        <v>#REF!</v>
      </c>
      <c r="G25" s="360" t="e">
        <f t="shared" si="29"/>
        <v>#REF!</v>
      </c>
      <c r="H25" s="360" t="e">
        <f t="shared" si="29"/>
        <v>#REF!</v>
      </c>
      <c r="I25" s="360" t="e">
        <f t="shared" si="29"/>
        <v>#REF!</v>
      </c>
      <c r="J25" s="360" t="e">
        <f t="shared" si="5"/>
        <v>#REF!</v>
      </c>
      <c r="K25" s="360"/>
      <c r="L25" s="360" t="e">
        <f t="shared" si="6"/>
        <v>#REF!</v>
      </c>
      <c r="M25" s="360" t="e">
        <f t="shared" si="7"/>
        <v>#REF!</v>
      </c>
      <c r="N25" s="360" t="e">
        <f t="shared" si="8"/>
        <v>#REF!</v>
      </c>
      <c r="O25" s="360" t="e">
        <f t="shared" si="9"/>
        <v>#REF!</v>
      </c>
      <c r="P25" s="360" t="e">
        <f t="shared" si="10"/>
        <v>#REF!</v>
      </c>
      <c r="Q25" s="360" t="e">
        <f t="shared" si="11"/>
        <v>#REF!</v>
      </c>
      <c r="R25" s="225"/>
      <c r="S25" s="225"/>
      <c r="T25" s="225"/>
      <c r="U25" s="225"/>
      <c r="V25" s="225"/>
      <c r="W25" s="225"/>
      <c r="X25" s="225"/>
      <c r="Y25" s="225"/>
      <c r="Z25" s="225"/>
    </row>
    <row r="26" spans="1:26" ht="15.75" customHeight="1">
      <c r="A26" s="360" t="e">
        <f t="shared" si="1"/>
        <v>#REF!</v>
      </c>
      <c r="B26" s="360" t="e">
        <f t="shared" si="2"/>
        <v>#REF!</v>
      </c>
      <c r="C26" s="360" t="e">
        <f t="shared" si="3"/>
        <v>#REF!</v>
      </c>
      <c r="D26" s="360" t="e">
        <f t="shared" ref="D26:I26" si="30">IF(#REF!&lt;&gt;"",1,"")</f>
        <v>#REF!</v>
      </c>
      <c r="E26" s="360" t="e">
        <f t="shared" si="30"/>
        <v>#REF!</v>
      </c>
      <c r="F26" s="360" t="e">
        <f t="shared" si="30"/>
        <v>#REF!</v>
      </c>
      <c r="G26" s="360" t="e">
        <f t="shared" si="30"/>
        <v>#REF!</v>
      </c>
      <c r="H26" s="360" t="e">
        <f t="shared" si="30"/>
        <v>#REF!</v>
      </c>
      <c r="I26" s="360" t="e">
        <f t="shared" si="30"/>
        <v>#REF!</v>
      </c>
      <c r="J26" s="360" t="e">
        <f t="shared" si="5"/>
        <v>#REF!</v>
      </c>
      <c r="K26" s="360"/>
      <c r="L26" s="360" t="e">
        <f t="shared" si="6"/>
        <v>#REF!</v>
      </c>
      <c r="M26" s="360" t="e">
        <f t="shared" si="7"/>
        <v>#REF!</v>
      </c>
      <c r="N26" s="360" t="e">
        <f t="shared" si="8"/>
        <v>#REF!</v>
      </c>
      <c r="O26" s="360" t="e">
        <f t="shared" si="9"/>
        <v>#REF!</v>
      </c>
      <c r="P26" s="360" t="e">
        <f t="shared" si="10"/>
        <v>#REF!</v>
      </c>
      <c r="Q26" s="360" t="e">
        <f t="shared" si="11"/>
        <v>#REF!</v>
      </c>
      <c r="R26" s="225"/>
      <c r="S26" s="225"/>
      <c r="T26" s="225"/>
      <c r="U26" s="225"/>
      <c r="V26" s="225"/>
      <c r="W26" s="225"/>
      <c r="X26" s="225"/>
      <c r="Y26" s="225"/>
      <c r="Z26" s="225"/>
    </row>
    <row r="27" spans="1:26" ht="15.75" customHeight="1">
      <c r="A27" s="360" t="e">
        <f t="shared" si="1"/>
        <v>#REF!</v>
      </c>
      <c r="B27" s="360" t="e">
        <f t="shared" si="2"/>
        <v>#REF!</v>
      </c>
      <c r="C27" s="360" t="e">
        <f t="shared" si="3"/>
        <v>#REF!</v>
      </c>
      <c r="D27" s="360" t="e">
        <f t="shared" ref="D27:I27" si="31">IF(#REF!&lt;&gt;"",1,"")</f>
        <v>#REF!</v>
      </c>
      <c r="E27" s="360" t="e">
        <f t="shared" si="31"/>
        <v>#REF!</v>
      </c>
      <c r="F27" s="360" t="e">
        <f t="shared" si="31"/>
        <v>#REF!</v>
      </c>
      <c r="G27" s="360" t="e">
        <f t="shared" si="31"/>
        <v>#REF!</v>
      </c>
      <c r="H27" s="360" t="e">
        <f t="shared" si="31"/>
        <v>#REF!</v>
      </c>
      <c r="I27" s="360" t="e">
        <f t="shared" si="31"/>
        <v>#REF!</v>
      </c>
      <c r="J27" s="360" t="e">
        <f t="shared" si="5"/>
        <v>#REF!</v>
      </c>
      <c r="K27" s="360"/>
      <c r="L27" s="360" t="e">
        <f t="shared" si="6"/>
        <v>#REF!</v>
      </c>
      <c r="M27" s="360" t="e">
        <f t="shared" si="7"/>
        <v>#REF!</v>
      </c>
      <c r="N27" s="360" t="e">
        <f t="shared" si="8"/>
        <v>#REF!</v>
      </c>
      <c r="O27" s="360" t="e">
        <f t="shared" si="9"/>
        <v>#REF!</v>
      </c>
      <c r="P27" s="360" t="e">
        <f t="shared" si="10"/>
        <v>#REF!</v>
      </c>
      <c r="Q27" s="360" t="e">
        <f t="shared" si="11"/>
        <v>#REF!</v>
      </c>
      <c r="R27" s="225"/>
      <c r="S27" s="225"/>
      <c r="T27" s="225"/>
      <c r="U27" s="225"/>
      <c r="V27" s="225"/>
      <c r="W27" s="225"/>
      <c r="X27" s="225"/>
      <c r="Y27" s="225"/>
      <c r="Z27" s="225"/>
    </row>
    <row r="28" spans="1:26" ht="15.75" customHeight="1">
      <c r="A28" s="360" t="e">
        <f t="shared" si="1"/>
        <v>#REF!</v>
      </c>
      <c r="B28" s="360" t="e">
        <f t="shared" si="2"/>
        <v>#REF!</v>
      </c>
      <c r="C28" s="360" t="e">
        <f t="shared" si="3"/>
        <v>#REF!</v>
      </c>
      <c r="D28" s="360" t="e">
        <f t="shared" ref="D28:I28" si="32">IF(#REF!&lt;&gt;"",1,"")</f>
        <v>#REF!</v>
      </c>
      <c r="E28" s="360" t="e">
        <f t="shared" si="32"/>
        <v>#REF!</v>
      </c>
      <c r="F28" s="360" t="e">
        <f t="shared" si="32"/>
        <v>#REF!</v>
      </c>
      <c r="G28" s="360" t="e">
        <f t="shared" si="32"/>
        <v>#REF!</v>
      </c>
      <c r="H28" s="360" t="e">
        <f t="shared" si="32"/>
        <v>#REF!</v>
      </c>
      <c r="I28" s="360" t="e">
        <f t="shared" si="32"/>
        <v>#REF!</v>
      </c>
      <c r="J28" s="360" t="e">
        <f t="shared" si="5"/>
        <v>#REF!</v>
      </c>
      <c r="K28" s="360"/>
      <c r="L28" s="360" t="e">
        <f t="shared" si="6"/>
        <v>#REF!</v>
      </c>
      <c r="M28" s="360" t="e">
        <f t="shared" si="7"/>
        <v>#REF!</v>
      </c>
      <c r="N28" s="360" t="e">
        <f t="shared" si="8"/>
        <v>#REF!</v>
      </c>
      <c r="O28" s="360" t="e">
        <f t="shared" si="9"/>
        <v>#REF!</v>
      </c>
      <c r="P28" s="360" t="e">
        <f t="shared" si="10"/>
        <v>#REF!</v>
      </c>
      <c r="Q28" s="360" t="e">
        <f t="shared" si="11"/>
        <v>#REF!</v>
      </c>
      <c r="R28" s="225"/>
      <c r="S28" s="225"/>
      <c r="T28" s="225"/>
      <c r="U28" s="225"/>
      <c r="V28" s="225"/>
      <c r="W28" s="225"/>
      <c r="X28" s="225"/>
      <c r="Y28" s="225"/>
      <c r="Z28" s="225"/>
    </row>
    <row r="29" spans="1:26" ht="15.75" customHeight="1">
      <c r="A29" s="360" t="e">
        <f t="shared" si="1"/>
        <v>#REF!</v>
      </c>
      <c r="B29" s="360" t="e">
        <f t="shared" si="2"/>
        <v>#REF!</v>
      </c>
      <c r="C29" s="360" t="e">
        <f t="shared" si="3"/>
        <v>#REF!</v>
      </c>
      <c r="D29" s="360" t="e">
        <f t="shared" ref="D29:I29" si="33">IF(#REF!&lt;&gt;"",1,"")</f>
        <v>#REF!</v>
      </c>
      <c r="E29" s="360" t="e">
        <f t="shared" si="33"/>
        <v>#REF!</v>
      </c>
      <c r="F29" s="360" t="e">
        <f t="shared" si="33"/>
        <v>#REF!</v>
      </c>
      <c r="G29" s="360" t="e">
        <f t="shared" si="33"/>
        <v>#REF!</v>
      </c>
      <c r="H29" s="360" t="e">
        <f t="shared" si="33"/>
        <v>#REF!</v>
      </c>
      <c r="I29" s="360" t="e">
        <f t="shared" si="33"/>
        <v>#REF!</v>
      </c>
      <c r="J29" s="360" t="e">
        <f t="shared" si="5"/>
        <v>#REF!</v>
      </c>
      <c r="K29" s="360"/>
      <c r="L29" s="360" t="e">
        <f t="shared" si="6"/>
        <v>#REF!</v>
      </c>
      <c r="M29" s="360" t="e">
        <f t="shared" si="7"/>
        <v>#REF!</v>
      </c>
      <c r="N29" s="360" t="e">
        <f t="shared" si="8"/>
        <v>#REF!</v>
      </c>
      <c r="O29" s="360" t="e">
        <f t="shared" si="9"/>
        <v>#REF!</v>
      </c>
      <c r="P29" s="360" t="e">
        <f t="shared" si="10"/>
        <v>#REF!</v>
      </c>
      <c r="Q29" s="360" t="e">
        <f t="shared" si="11"/>
        <v>#REF!</v>
      </c>
      <c r="R29" s="225"/>
      <c r="S29" s="225"/>
      <c r="T29" s="225"/>
      <c r="U29" s="225"/>
      <c r="V29" s="225"/>
      <c r="W29" s="225"/>
      <c r="X29" s="225"/>
      <c r="Y29" s="225"/>
      <c r="Z29" s="225"/>
    </row>
    <row r="30" spans="1:26" ht="15.75" customHeight="1">
      <c r="A30" s="360" t="e">
        <f t="shared" si="1"/>
        <v>#REF!</v>
      </c>
      <c r="B30" s="360" t="e">
        <f t="shared" si="2"/>
        <v>#REF!</v>
      </c>
      <c r="C30" s="360" t="e">
        <f t="shared" si="3"/>
        <v>#REF!</v>
      </c>
      <c r="D30" s="360" t="e">
        <f t="shared" ref="D30:I30" si="34">IF(#REF!&lt;&gt;"",1,"")</f>
        <v>#REF!</v>
      </c>
      <c r="E30" s="360" t="e">
        <f t="shared" si="34"/>
        <v>#REF!</v>
      </c>
      <c r="F30" s="360" t="e">
        <f t="shared" si="34"/>
        <v>#REF!</v>
      </c>
      <c r="G30" s="360" t="e">
        <f t="shared" si="34"/>
        <v>#REF!</v>
      </c>
      <c r="H30" s="360" t="e">
        <f t="shared" si="34"/>
        <v>#REF!</v>
      </c>
      <c r="I30" s="360" t="e">
        <f t="shared" si="34"/>
        <v>#REF!</v>
      </c>
      <c r="J30" s="360" t="e">
        <f t="shared" si="5"/>
        <v>#REF!</v>
      </c>
      <c r="K30" s="360"/>
      <c r="L30" s="360" t="e">
        <f t="shared" si="6"/>
        <v>#REF!</v>
      </c>
      <c r="M30" s="360" t="e">
        <f t="shared" si="7"/>
        <v>#REF!</v>
      </c>
      <c r="N30" s="360" t="e">
        <f t="shared" si="8"/>
        <v>#REF!</v>
      </c>
      <c r="O30" s="360" t="e">
        <f t="shared" si="9"/>
        <v>#REF!</v>
      </c>
      <c r="P30" s="360" t="e">
        <f t="shared" si="10"/>
        <v>#REF!</v>
      </c>
      <c r="Q30" s="360" t="e">
        <f t="shared" si="11"/>
        <v>#REF!</v>
      </c>
      <c r="R30" s="225"/>
      <c r="S30" s="225"/>
      <c r="T30" s="225"/>
      <c r="U30" s="225"/>
      <c r="V30" s="225"/>
      <c r="W30" s="225"/>
      <c r="X30" s="225"/>
      <c r="Y30" s="225"/>
      <c r="Z30" s="225"/>
    </row>
    <row r="31" spans="1:26" ht="15.75" customHeight="1">
      <c r="A31" s="360" t="e">
        <f t="shared" si="1"/>
        <v>#REF!</v>
      </c>
      <c r="B31" s="360" t="e">
        <f t="shared" si="2"/>
        <v>#REF!</v>
      </c>
      <c r="C31" s="360" t="e">
        <f t="shared" si="3"/>
        <v>#REF!</v>
      </c>
      <c r="D31" s="360" t="e">
        <f t="shared" ref="D31:I31" si="35">IF(#REF!&lt;&gt;"",1,"")</f>
        <v>#REF!</v>
      </c>
      <c r="E31" s="360" t="e">
        <f t="shared" si="35"/>
        <v>#REF!</v>
      </c>
      <c r="F31" s="360" t="e">
        <f t="shared" si="35"/>
        <v>#REF!</v>
      </c>
      <c r="G31" s="360" t="e">
        <f t="shared" si="35"/>
        <v>#REF!</v>
      </c>
      <c r="H31" s="360" t="e">
        <f t="shared" si="35"/>
        <v>#REF!</v>
      </c>
      <c r="I31" s="360" t="e">
        <f t="shared" si="35"/>
        <v>#REF!</v>
      </c>
      <c r="J31" s="360" t="e">
        <f t="shared" si="5"/>
        <v>#REF!</v>
      </c>
      <c r="K31" s="360"/>
      <c r="L31" s="360" t="e">
        <f t="shared" si="6"/>
        <v>#REF!</v>
      </c>
      <c r="M31" s="360" t="e">
        <f t="shared" si="7"/>
        <v>#REF!</v>
      </c>
      <c r="N31" s="360" t="e">
        <f t="shared" si="8"/>
        <v>#REF!</v>
      </c>
      <c r="O31" s="360" t="e">
        <f t="shared" si="9"/>
        <v>#REF!</v>
      </c>
      <c r="P31" s="360" t="e">
        <f t="shared" si="10"/>
        <v>#REF!</v>
      </c>
      <c r="Q31" s="360" t="e">
        <f t="shared" si="11"/>
        <v>#REF!</v>
      </c>
      <c r="R31" s="225"/>
      <c r="S31" s="225"/>
      <c r="T31" s="225"/>
      <c r="U31" s="225"/>
      <c r="V31" s="225"/>
      <c r="W31" s="225"/>
      <c r="X31" s="225"/>
      <c r="Y31" s="225"/>
      <c r="Z31" s="225"/>
    </row>
    <row r="32" spans="1:26" ht="15.75" customHeight="1">
      <c r="A32" s="360" t="e">
        <f t="shared" si="1"/>
        <v>#REF!</v>
      </c>
      <c r="B32" s="360" t="e">
        <f t="shared" si="2"/>
        <v>#REF!</v>
      </c>
      <c r="C32" s="360" t="e">
        <f t="shared" si="3"/>
        <v>#REF!</v>
      </c>
      <c r="D32" s="360" t="e">
        <f t="shared" ref="D32:I32" si="36">IF(#REF!&lt;&gt;"",1,"")</f>
        <v>#REF!</v>
      </c>
      <c r="E32" s="360" t="e">
        <f t="shared" si="36"/>
        <v>#REF!</v>
      </c>
      <c r="F32" s="360" t="e">
        <f t="shared" si="36"/>
        <v>#REF!</v>
      </c>
      <c r="G32" s="360" t="e">
        <f t="shared" si="36"/>
        <v>#REF!</v>
      </c>
      <c r="H32" s="360" t="e">
        <f t="shared" si="36"/>
        <v>#REF!</v>
      </c>
      <c r="I32" s="360" t="e">
        <f t="shared" si="36"/>
        <v>#REF!</v>
      </c>
      <c r="J32" s="360" t="e">
        <f t="shared" si="5"/>
        <v>#REF!</v>
      </c>
      <c r="K32" s="360"/>
      <c r="L32" s="360" t="e">
        <f t="shared" si="6"/>
        <v>#REF!</v>
      </c>
      <c r="M32" s="360" t="e">
        <f t="shared" si="7"/>
        <v>#REF!</v>
      </c>
      <c r="N32" s="360" t="e">
        <f t="shared" si="8"/>
        <v>#REF!</v>
      </c>
      <c r="O32" s="360" t="e">
        <f t="shared" si="9"/>
        <v>#REF!</v>
      </c>
      <c r="P32" s="360" t="e">
        <f t="shared" si="10"/>
        <v>#REF!</v>
      </c>
      <c r="Q32" s="360" t="e">
        <f t="shared" si="11"/>
        <v>#REF!</v>
      </c>
      <c r="R32" s="225"/>
      <c r="S32" s="225"/>
      <c r="T32" s="225"/>
      <c r="U32" s="225"/>
      <c r="V32" s="225"/>
      <c r="W32" s="225"/>
      <c r="X32" s="225"/>
      <c r="Y32" s="225"/>
      <c r="Z32" s="225"/>
    </row>
    <row r="33" spans="1:26" ht="15.75" customHeight="1">
      <c r="A33" s="360" t="e">
        <f t="shared" si="1"/>
        <v>#REF!</v>
      </c>
      <c r="B33" s="360" t="e">
        <f t="shared" si="2"/>
        <v>#REF!</v>
      </c>
      <c r="C33" s="360" t="e">
        <f t="shared" si="3"/>
        <v>#REF!</v>
      </c>
      <c r="D33" s="360" t="e">
        <f t="shared" ref="D33:I33" si="37">IF(#REF!&lt;&gt;"",1,"")</f>
        <v>#REF!</v>
      </c>
      <c r="E33" s="360" t="e">
        <f t="shared" si="37"/>
        <v>#REF!</v>
      </c>
      <c r="F33" s="360" t="e">
        <f t="shared" si="37"/>
        <v>#REF!</v>
      </c>
      <c r="G33" s="360" t="e">
        <f t="shared" si="37"/>
        <v>#REF!</v>
      </c>
      <c r="H33" s="360" t="e">
        <f t="shared" si="37"/>
        <v>#REF!</v>
      </c>
      <c r="I33" s="360" t="e">
        <f t="shared" si="37"/>
        <v>#REF!</v>
      </c>
      <c r="J33" s="360" t="e">
        <f t="shared" si="5"/>
        <v>#REF!</v>
      </c>
      <c r="K33" s="360"/>
      <c r="L33" s="360" t="e">
        <f t="shared" si="6"/>
        <v>#REF!</v>
      </c>
      <c r="M33" s="360" t="e">
        <f t="shared" si="7"/>
        <v>#REF!</v>
      </c>
      <c r="N33" s="360" t="e">
        <f t="shared" si="8"/>
        <v>#REF!</v>
      </c>
      <c r="O33" s="360" t="e">
        <f t="shared" si="9"/>
        <v>#REF!</v>
      </c>
      <c r="P33" s="360" t="e">
        <f t="shared" si="10"/>
        <v>#REF!</v>
      </c>
      <c r="Q33" s="360" t="e">
        <f t="shared" si="11"/>
        <v>#REF!</v>
      </c>
      <c r="R33" s="225"/>
      <c r="S33" s="225"/>
      <c r="T33" s="225"/>
      <c r="U33" s="225"/>
      <c r="V33" s="225"/>
      <c r="W33" s="225"/>
      <c r="X33" s="225"/>
      <c r="Y33" s="225"/>
      <c r="Z33" s="225"/>
    </row>
    <row r="34" spans="1:26" ht="15.75" customHeight="1">
      <c r="A34" s="360" t="e">
        <f t="shared" si="1"/>
        <v>#REF!</v>
      </c>
      <c r="B34" s="360" t="e">
        <f t="shared" si="2"/>
        <v>#REF!</v>
      </c>
      <c r="C34" s="360" t="e">
        <f t="shared" si="3"/>
        <v>#REF!</v>
      </c>
      <c r="D34" s="360" t="e">
        <f t="shared" ref="D34:I34" si="38">IF(#REF!&lt;&gt;"",1,"")</f>
        <v>#REF!</v>
      </c>
      <c r="E34" s="360" t="e">
        <f t="shared" si="38"/>
        <v>#REF!</v>
      </c>
      <c r="F34" s="360" t="e">
        <f t="shared" si="38"/>
        <v>#REF!</v>
      </c>
      <c r="G34" s="360" t="e">
        <f t="shared" si="38"/>
        <v>#REF!</v>
      </c>
      <c r="H34" s="360" t="e">
        <f t="shared" si="38"/>
        <v>#REF!</v>
      </c>
      <c r="I34" s="360" t="e">
        <f t="shared" si="38"/>
        <v>#REF!</v>
      </c>
      <c r="J34" s="360" t="e">
        <f t="shared" si="5"/>
        <v>#REF!</v>
      </c>
      <c r="K34" s="360"/>
      <c r="L34" s="360" t="e">
        <f t="shared" si="6"/>
        <v>#REF!</v>
      </c>
      <c r="M34" s="360" t="e">
        <f t="shared" si="7"/>
        <v>#REF!</v>
      </c>
      <c r="N34" s="360" t="e">
        <f t="shared" si="8"/>
        <v>#REF!</v>
      </c>
      <c r="O34" s="360" t="e">
        <f t="shared" si="9"/>
        <v>#REF!</v>
      </c>
      <c r="P34" s="360" t="e">
        <f t="shared" si="10"/>
        <v>#REF!</v>
      </c>
      <c r="Q34" s="360" t="e">
        <f t="shared" si="11"/>
        <v>#REF!</v>
      </c>
      <c r="R34" s="225"/>
      <c r="S34" s="225"/>
      <c r="T34" s="225"/>
      <c r="U34" s="225"/>
      <c r="V34" s="225"/>
      <c r="W34" s="225"/>
      <c r="X34" s="225"/>
      <c r="Y34" s="225"/>
      <c r="Z34" s="225"/>
    </row>
    <row r="35" spans="1:26" ht="15.75" customHeight="1">
      <c r="A35" s="360" t="e">
        <f t="shared" si="1"/>
        <v>#REF!</v>
      </c>
      <c r="B35" s="360" t="e">
        <f t="shared" si="2"/>
        <v>#REF!</v>
      </c>
      <c r="C35" s="360" t="e">
        <f t="shared" si="3"/>
        <v>#REF!</v>
      </c>
      <c r="D35" s="360" t="e">
        <f t="shared" ref="D35:I35" si="39">IF(#REF!&lt;&gt;"",1,"")</f>
        <v>#REF!</v>
      </c>
      <c r="E35" s="360" t="e">
        <f t="shared" si="39"/>
        <v>#REF!</v>
      </c>
      <c r="F35" s="360" t="e">
        <f t="shared" si="39"/>
        <v>#REF!</v>
      </c>
      <c r="G35" s="360" t="e">
        <f t="shared" si="39"/>
        <v>#REF!</v>
      </c>
      <c r="H35" s="360" t="e">
        <f t="shared" si="39"/>
        <v>#REF!</v>
      </c>
      <c r="I35" s="360" t="e">
        <f t="shared" si="39"/>
        <v>#REF!</v>
      </c>
      <c r="J35" s="360" t="e">
        <f t="shared" si="5"/>
        <v>#REF!</v>
      </c>
      <c r="K35" s="360"/>
      <c r="L35" s="360" t="e">
        <f t="shared" si="6"/>
        <v>#REF!</v>
      </c>
      <c r="M35" s="360" t="e">
        <f t="shared" si="7"/>
        <v>#REF!</v>
      </c>
      <c r="N35" s="360" t="e">
        <f t="shared" si="8"/>
        <v>#REF!</v>
      </c>
      <c r="O35" s="360" t="e">
        <f t="shared" si="9"/>
        <v>#REF!</v>
      </c>
      <c r="P35" s="360" t="e">
        <f t="shared" si="10"/>
        <v>#REF!</v>
      </c>
      <c r="Q35" s="360" t="e">
        <f t="shared" si="11"/>
        <v>#REF!</v>
      </c>
      <c r="R35" s="225"/>
      <c r="S35" s="225"/>
      <c r="T35" s="225"/>
      <c r="U35" s="225"/>
      <c r="V35" s="225"/>
      <c r="W35" s="225"/>
      <c r="X35" s="225"/>
      <c r="Y35" s="225"/>
      <c r="Z35" s="225"/>
    </row>
    <row r="36" spans="1:26" ht="15.75" customHeight="1">
      <c r="A36" s="360" t="e">
        <f t="shared" si="1"/>
        <v>#REF!</v>
      </c>
      <c r="B36" s="360" t="e">
        <f t="shared" si="2"/>
        <v>#REF!</v>
      </c>
      <c r="C36" s="360" t="e">
        <f t="shared" si="3"/>
        <v>#REF!</v>
      </c>
      <c r="D36" s="360" t="e">
        <f t="shared" ref="D36:I36" si="40">IF(#REF!&lt;&gt;"",1,"")</f>
        <v>#REF!</v>
      </c>
      <c r="E36" s="360" t="e">
        <f t="shared" si="40"/>
        <v>#REF!</v>
      </c>
      <c r="F36" s="360" t="e">
        <f t="shared" si="40"/>
        <v>#REF!</v>
      </c>
      <c r="G36" s="360" t="e">
        <f t="shared" si="40"/>
        <v>#REF!</v>
      </c>
      <c r="H36" s="360" t="e">
        <f t="shared" si="40"/>
        <v>#REF!</v>
      </c>
      <c r="I36" s="360" t="e">
        <f t="shared" si="40"/>
        <v>#REF!</v>
      </c>
      <c r="J36" s="360" t="e">
        <f t="shared" si="5"/>
        <v>#REF!</v>
      </c>
      <c r="K36" s="360"/>
      <c r="L36" s="360" t="e">
        <f t="shared" si="6"/>
        <v>#REF!</v>
      </c>
      <c r="M36" s="360" t="e">
        <f t="shared" si="7"/>
        <v>#REF!</v>
      </c>
      <c r="N36" s="360" t="e">
        <f t="shared" si="8"/>
        <v>#REF!</v>
      </c>
      <c r="O36" s="360" t="e">
        <f t="shared" si="9"/>
        <v>#REF!</v>
      </c>
      <c r="P36" s="360" t="e">
        <f t="shared" si="10"/>
        <v>#REF!</v>
      </c>
      <c r="Q36" s="360" t="e">
        <f t="shared" si="11"/>
        <v>#REF!</v>
      </c>
      <c r="R36" s="225"/>
      <c r="S36" s="225"/>
      <c r="T36" s="225"/>
      <c r="U36" s="225"/>
      <c r="V36" s="225"/>
      <c r="W36" s="225"/>
      <c r="X36" s="225"/>
      <c r="Y36" s="225"/>
      <c r="Z36" s="225"/>
    </row>
    <row r="37" spans="1:26" ht="15.75" customHeight="1">
      <c r="A37" s="360" t="e">
        <f t="shared" si="1"/>
        <v>#REF!</v>
      </c>
      <c r="B37" s="360" t="e">
        <f t="shared" si="2"/>
        <v>#REF!</v>
      </c>
      <c r="C37" s="360" t="e">
        <f t="shared" si="3"/>
        <v>#REF!</v>
      </c>
      <c r="D37" s="360" t="e">
        <f t="shared" ref="D37:I37" si="41">IF(#REF!&lt;&gt;"",1,"")</f>
        <v>#REF!</v>
      </c>
      <c r="E37" s="360" t="e">
        <f t="shared" si="41"/>
        <v>#REF!</v>
      </c>
      <c r="F37" s="360" t="e">
        <f t="shared" si="41"/>
        <v>#REF!</v>
      </c>
      <c r="G37" s="360" t="e">
        <f t="shared" si="41"/>
        <v>#REF!</v>
      </c>
      <c r="H37" s="360" t="e">
        <f t="shared" si="41"/>
        <v>#REF!</v>
      </c>
      <c r="I37" s="360" t="e">
        <f t="shared" si="41"/>
        <v>#REF!</v>
      </c>
      <c r="J37" s="360" t="e">
        <f t="shared" si="5"/>
        <v>#REF!</v>
      </c>
      <c r="K37" s="360"/>
      <c r="L37" s="360" t="e">
        <f t="shared" si="6"/>
        <v>#REF!</v>
      </c>
      <c r="M37" s="360" t="e">
        <f t="shared" si="7"/>
        <v>#REF!</v>
      </c>
      <c r="N37" s="360" t="e">
        <f t="shared" si="8"/>
        <v>#REF!</v>
      </c>
      <c r="O37" s="360" t="e">
        <f t="shared" si="9"/>
        <v>#REF!</v>
      </c>
      <c r="P37" s="360" t="e">
        <f t="shared" si="10"/>
        <v>#REF!</v>
      </c>
      <c r="Q37" s="360" t="e">
        <f t="shared" si="11"/>
        <v>#REF!</v>
      </c>
      <c r="R37" s="225"/>
      <c r="S37" s="225"/>
      <c r="T37" s="225"/>
      <c r="U37" s="225"/>
      <c r="V37" s="225"/>
      <c r="W37" s="225"/>
      <c r="X37" s="225"/>
      <c r="Y37" s="225"/>
      <c r="Z37" s="225"/>
    </row>
    <row r="38" spans="1:26" ht="15.75" customHeight="1">
      <c r="A38" s="360" t="e">
        <f t="shared" si="1"/>
        <v>#REF!</v>
      </c>
      <c r="B38" s="360" t="e">
        <f t="shared" si="2"/>
        <v>#REF!</v>
      </c>
      <c r="C38" s="360" t="e">
        <f t="shared" si="3"/>
        <v>#REF!</v>
      </c>
      <c r="D38" s="360" t="e">
        <f t="shared" ref="D38:I38" si="42">IF(#REF!&lt;&gt;"",1,"")</f>
        <v>#REF!</v>
      </c>
      <c r="E38" s="360" t="e">
        <f t="shared" si="42"/>
        <v>#REF!</v>
      </c>
      <c r="F38" s="360" t="e">
        <f t="shared" si="42"/>
        <v>#REF!</v>
      </c>
      <c r="G38" s="360" t="e">
        <f t="shared" si="42"/>
        <v>#REF!</v>
      </c>
      <c r="H38" s="360" t="e">
        <f t="shared" si="42"/>
        <v>#REF!</v>
      </c>
      <c r="I38" s="360" t="e">
        <f t="shared" si="42"/>
        <v>#REF!</v>
      </c>
      <c r="J38" s="360" t="e">
        <f t="shared" si="5"/>
        <v>#REF!</v>
      </c>
      <c r="K38" s="360"/>
      <c r="L38" s="360" t="e">
        <f t="shared" si="6"/>
        <v>#REF!</v>
      </c>
      <c r="M38" s="360" t="e">
        <f t="shared" si="7"/>
        <v>#REF!</v>
      </c>
      <c r="N38" s="360" t="e">
        <f t="shared" si="8"/>
        <v>#REF!</v>
      </c>
      <c r="O38" s="360" t="e">
        <f t="shared" si="9"/>
        <v>#REF!</v>
      </c>
      <c r="P38" s="360" t="e">
        <f t="shared" si="10"/>
        <v>#REF!</v>
      </c>
      <c r="Q38" s="360" t="e">
        <f t="shared" si="11"/>
        <v>#REF!</v>
      </c>
      <c r="R38" s="225"/>
      <c r="S38" s="225"/>
      <c r="T38" s="225"/>
      <c r="U38" s="225"/>
      <c r="V38" s="225"/>
      <c r="W38" s="225"/>
      <c r="X38" s="225"/>
      <c r="Y38" s="225"/>
      <c r="Z38" s="225"/>
    </row>
    <row r="39" spans="1:26" ht="15.75" customHeight="1">
      <c r="A39" s="360" t="e">
        <f t="shared" si="1"/>
        <v>#REF!</v>
      </c>
      <c r="B39" s="360" t="e">
        <f t="shared" si="2"/>
        <v>#REF!</v>
      </c>
      <c r="C39" s="360" t="e">
        <f t="shared" si="3"/>
        <v>#REF!</v>
      </c>
      <c r="D39" s="360" t="e">
        <f t="shared" ref="D39:I39" si="43">IF(#REF!&lt;&gt;"",1,"")</f>
        <v>#REF!</v>
      </c>
      <c r="E39" s="360" t="e">
        <f t="shared" si="43"/>
        <v>#REF!</v>
      </c>
      <c r="F39" s="360" t="e">
        <f t="shared" si="43"/>
        <v>#REF!</v>
      </c>
      <c r="G39" s="360" t="e">
        <f t="shared" si="43"/>
        <v>#REF!</v>
      </c>
      <c r="H39" s="360" t="e">
        <f t="shared" si="43"/>
        <v>#REF!</v>
      </c>
      <c r="I39" s="360" t="e">
        <f t="shared" si="43"/>
        <v>#REF!</v>
      </c>
      <c r="J39" s="360" t="e">
        <f t="shared" si="5"/>
        <v>#REF!</v>
      </c>
      <c r="K39" s="360"/>
      <c r="L39" s="360" t="e">
        <f t="shared" si="6"/>
        <v>#REF!</v>
      </c>
      <c r="M39" s="360" t="e">
        <f t="shared" si="7"/>
        <v>#REF!</v>
      </c>
      <c r="N39" s="360" t="e">
        <f t="shared" si="8"/>
        <v>#REF!</v>
      </c>
      <c r="O39" s="360" t="e">
        <f t="shared" si="9"/>
        <v>#REF!</v>
      </c>
      <c r="P39" s="360" t="e">
        <f t="shared" si="10"/>
        <v>#REF!</v>
      </c>
      <c r="Q39" s="360" t="e">
        <f t="shared" si="11"/>
        <v>#REF!</v>
      </c>
      <c r="R39" s="225"/>
      <c r="S39" s="225"/>
      <c r="T39" s="225"/>
      <c r="U39" s="225"/>
      <c r="V39" s="225"/>
      <c r="W39" s="225"/>
      <c r="X39" s="225"/>
      <c r="Y39" s="225"/>
      <c r="Z39" s="225"/>
    </row>
    <row r="40" spans="1:26" ht="15.75" customHeight="1">
      <c r="A40" s="360" t="e">
        <f t="shared" si="1"/>
        <v>#REF!</v>
      </c>
      <c r="B40" s="360" t="e">
        <f t="shared" si="2"/>
        <v>#REF!</v>
      </c>
      <c r="C40" s="360" t="e">
        <f t="shared" si="3"/>
        <v>#REF!</v>
      </c>
      <c r="D40" s="360" t="e">
        <f t="shared" ref="D40:I40" si="44">IF(#REF!&lt;&gt;"",1,"")</f>
        <v>#REF!</v>
      </c>
      <c r="E40" s="360" t="e">
        <f t="shared" si="44"/>
        <v>#REF!</v>
      </c>
      <c r="F40" s="360" t="e">
        <f t="shared" si="44"/>
        <v>#REF!</v>
      </c>
      <c r="G40" s="360" t="e">
        <f t="shared" si="44"/>
        <v>#REF!</v>
      </c>
      <c r="H40" s="360" t="e">
        <f t="shared" si="44"/>
        <v>#REF!</v>
      </c>
      <c r="I40" s="360" t="e">
        <f t="shared" si="44"/>
        <v>#REF!</v>
      </c>
      <c r="J40" s="360" t="e">
        <f t="shared" si="5"/>
        <v>#REF!</v>
      </c>
      <c r="K40" s="360"/>
      <c r="L40" s="360" t="e">
        <f t="shared" si="6"/>
        <v>#REF!</v>
      </c>
      <c r="M40" s="360" t="e">
        <f t="shared" si="7"/>
        <v>#REF!</v>
      </c>
      <c r="N40" s="360" t="e">
        <f t="shared" si="8"/>
        <v>#REF!</v>
      </c>
      <c r="O40" s="360" t="e">
        <f t="shared" si="9"/>
        <v>#REF!</v>
      </c>
      <c r="P40" s="360" t="e">
        <f t="shared" si="10"/>
        <v>#REF!</v>
      </c>
      <c r="Q40" s="360" t="e">
        <f t="shared" si="11"/>
        <v>#REF!</v>
      </c>
      <c r="R40" s="225"/>
      <c r="S40" s="225"/>
      <c r="T40" s="225"/>
      <c r="U40" s="225"/>
      <c r="V40" s="225"/>
      <c r="W40" s="225"/>
      <c r="X40" s="225"/>
      <c r="Y40" s="225"/>
      <c r="Z40" s="225"/>
    </row>
    <row r="41" spans="1:26" ht="15.75" customHeight="1">
      <c r="A41" s="360" t="e">
        <f t="shared" si="1"/>
        <v>#REF!</v>
      </c>
      <c r="B41" s="360" t="e">
        <f t="shared" si="2"/>
        <v>#REF!</v>
      </c>
      <c r="C41" s="360" t="e">
        <f t="shared" si="3"/>
        <v>#REF!</v>
      </c>
      <c r="D41" s="360" t="e">
        <f t="shared" ref="D41:I41" si="45">IF(#REF!&lt;&gt;"",1,"")</f>
        <v>#REF!</v>
      </c>
      <c r="E41" s="360" t="e">
        <f t="shared" si="45"/>
        <v>#REF!</v>
      </c>
      <c r="F41" s="360" t="e">
        <f t="shared" si="45"/>
        <v>#REF!</v>
      </c>
      <c r="G41" s="360" t="e">
        <f t="shared" si="45"/>
        <v>#REF!</v>
      </c>
      <c r="H41" s="360" t="e">
        <f t="shared" si="45"/>
        <v>#REF!</v>
      </c>
      <c r="I41" s="360" t="e">
        <f t="shared" si="45"/>
        <v>#REF!</v>
      </c>
      <c r="J41" s="360" t="e">
        <f t="shared" si="5"/>
        <v>#REF!</v>
      </c>
      <c r="K41" s="360"/>
      <c r="L41" s="360" t="e">
        <f t="shared" si="6"/>
        <v>#REF!</v>
      </c>
      <c r="M41" s="360" t="e">
        <f t="shared" si="7"/>
        <v>#REF!</v>
      </c>
      <c r="N41" s="360" t="e">
        <f t="shared" si="8"/>
        <v>#REF!</v>
      </c>
      <c r="O41" s="360" t="e">
        <f t="shared" si="9"/>
        <v>#REF!</v>
      </c>
      <c r="P41" s="360" t="e">
        <f t="shared" si="10"/>
        <v>#REF!</v>
      </c>
      <c r="Q41" s="360" t="e">
        <f t="shared" si="11"/>
        <v>#REF!</v>
      </c>
      <c r="R41" s="225"/>
      <c r="S41" s="225"/>
      <c r="T41" s="225"/>
      <c r="U41" s="225"/>
      <c r="V41" s="225"/>
      <c r="W41" s="225"/>
      <c r="X41" s="225"/>
      <c r="Y41" s="225"/>
      <c r="Z41" s="225"/>
    </row>
    <row r="42" spans="1:26" ht="15.75" customHeight="1">
      <c r="A42" s="360" t="e">
        <f t="shared" si="1"/>
        <v>#REF!</v>
      </c>
      <c r="B42" s="360" t="e">
        <f t="shared" si="2"/>
        <v>#REF!</v>
      </c>
      <c r="C42" s="360" t="e">
        <f t="shared" si="3"/>
        <v>#REF!</v>
      </c>
      <c r="D42" s="360" t="e">
        <f t="shared" ref="D42:I42" si="46">IF(#REF!&lt;&gt;"",1,"")</f>
        <v>#REF!</v>
      </c>
      <c r="E42" s="360" t="e">
        <f t="shared" si="46"/>
        <v>#REF!</v>
      </c>
      <c r="F42" s="360" t="e">
        <f t="shared" si="46"/>
        <v>#REF!</v>
      </c>
      <c r="G42" s="360" t="e">
        <f t="shared" si="46"/>
        <v>#REF!</v>
      </c>
      <c r="H42" s="360" t="e">
        <f t="shared" si="46"/>
        <v>#REF!</v>
      </c>
      <c r="I42" s="360" t="e">
        <f t="shared" si="46"/>
        <v>#REF!</v>
      </c>
      <c r="J42" s="360" t="e">
        <f t="shared" si="5"/>
        <v>#REF!</v>
      </c>
      <c r="K42" s="360"/>
      <c r="L42" s="360" t="e">
        <f t="shared" si="6"/>
        <v>#REF!</v>
      </c>
      <c r="M42" s="360" t="e">
        <f t="shared" si="7"/>
        <v>#REF!</v>
      </c>
      <c r="N42" s="360" t="e">
        <f t="shared" si="8"/>
        <v>#REF!</v>
      </c>
      <c r="O42" s="360" t="e">
        <f t="shared" si="9"/>
        <v>#REF!</v>
      </c>
      <c r="P42" s="360" t="e">
        <f t="shared" si="10"/>
        <v>#REF!</v>
      </c>
      <c r="Q42" s="360" t="e">
        <f t="shared" si="11"/>
        <v>#REF!</v>
      </c>
      <c r="R42" s="225"/>
      <c r="S42" s="225"/>
      <c r="T42" s="225"/>
      <c r="U42" s="225"/>
      <c r="V42" s="225"/>
      <c r="W42" s="225"/>
      <c r="X42" s="225"/>
      <c r="Y42" s="225"/>
      <c r="Z42" s="225"/>
    </row>
    <row r="43" spans="1:26" ht="15.75" customHeight="1">
      <c r="A43" s="360" t="e">
        <f t="shared" si="1"/>
        <v>#REF!</v>
      </c>
      <c r="B43" s="360" t="e">
        <f t="shared" si="2"/>
        <v>#REF!</v>
      </c>
      <c r="C43" s="360" t="e">
        <f t="shared" si="3"/>
        <v>#REF!</v>
      </c>
      <c r="D43" s="360" t="e">
        <f t="shared" ref="D43:I43" si="47">IF(#REF!&lt;&gt;"",1,"")</f>
        <v>#REF!</v>
      </c>
      <c r="E43" s="360" t="e">
        <f t="shared" si="47"/>
        <v>#REF!</v>
      </c>
      <c r="F43" s="360" t="e">
        <f t="shared" si="47"/>
        <v>#REF!</v>
      </c>
      <c r="G43" s="360" t="e">
        <f t="shared" si="47"/>
        <v>#REF!</v>
      </c>
      <c r="H43" s="360" t="e">
        <f t="shared" si="47"/>
        <v>#REF!</v>
      </c>
      <c r="I43" s="360" t="e">
        <f t="shared" si="47"/>
        <v>#REF!</v>
      </c>
      <c r="J43" s="360" t="e">
        <f t="shared" si="5"/>
        <v>#REF!</v>
      </c>
      <c r="K43" s="360"/>
      <c r="L43" s="360" t="e">
        <f t="shared" si="6"/>
        <v>#REF!</v>
      </c>
      <c r="M43" s="360" t="e">
        <f t="shared" si="7"/>
        <v>#REF!</v>
      </c>
      <c r="N43" s="360" t="e">
        <f t="shared" si="8"/>
        <v>#REF!</v>
      </c>
      <c r="O43" s="360" t="e">
        <f t="shared" si="9"/>
        <v>#REF!</v>
      </c>
      <c r="P43" s="360" t="e">
        <f t="shared" si="10"/>
        <v>#REF!</v>
      </c>
      <c r="Q43" s="360" t="e">
        <f t="shared" si="11"/>
        <v>#REF!</v>
      </c>
      <c r="R43" s="225"/>
      <c r="S43" s="225"/>
      <c r="T43" s="225"/>
      <c r="U43" s="225"/>
      <c r="V43" s="225"/>
      <c r="W43" s="225"/>
      <c r="X43" s="225"/>
      <c r="Y43" s="225"/>
      <c r="Z43" s="225"/>
    </row>
    <row r="44" spans="1:26" ht="15.75" customHeight="1">
      <c r="A44" s="360" t="e">
        <f t="shared" si="1"/>
        <v>#REF!</v>
      </c>
      <c r="B44" s="360" t="e">
        <f t="shared" si="2"/>
        <v>#REF!</v>
      </c>
      <c r="C44" s="360" t="e">
        <f t="shared" si="3"/>
        <v>#REF!</v>
      </c>
      <c r="D44" s="360" t="e">
        <f t="shared" ref="D44:I44" si="48">IF(#REF!&lt;&gt;"",1,"")</f>
        <v>#REF!</v>
      </c>
      <c r="E44" s="360" t="e">
        <f t="shared" si="48"/>
        <v>#REF!</v>
      </c>
      <c r="F44" s="360" t="e">
        <f t="shared" si="48"/>
        <v>#REF!</v>
      </c>
      <c r="G44" s="360" t="e">
        <f t="shared" si="48"/>
        <v>#REF!</v>
      </c>
      <c r="H44" s="360" t="e">
        <f t="shared" si="48"/>
        <v>#REF!</v>
      </c>
      <c r="I44" s="360" t="e">
        <f t="shared" si="48"/>
        <v>#REF!</v>
      </c>
      <c r="J44" s="360" t="e">
        <f t="shared" si="5"/>
        <v>#REF!</v>
      </c>
      <c r="K44" s="360"/>
      <c r="L44" s="360" t="e">
        <f t="shared" si="6"/>
        <v>#REF!</v>
      </c>
      <c r="M44" s="360" t="e">
        <f t="shared" si="7"/>
        <v>#REF!</v>
      </c>
      <c r="N44" s="360" t="e">
        <f t="shared" si="8"/>
        <v>#REF!</v>
      </c>
      <c r="O44" s="360" t="e">
        <f t="shared" si="9"/>
        <v>#REF!</v>
      </c>
      <c r="P44" s="360" t="e">
        <f t="shared" si="10"/>
        <v>#REF!</v>
      </c>
      <c r="Q44" s="360" t="e">
        <f t="shared" si="11"/>
        <v>#REF!</v>
      </c>
      <c r="R44" s="225"/>
      <c r="S44" s="225"/>
      <c r="T44" s="225"/>
      <c r="U44" s="225"/>
      <c r="V44" s="225"/>
      <c r="W44" s="225"/>
      <c r="X44" s="225"/>
      <c r="Y44" s="225"/>
      <c r="Z44" s="225"/>
    </row>
    <row r="45" spans="1:26" ht="15.75" customHeight="1">
      <c r="A45" s="360" t="e">
        <f t="shared" si="1"/>
        <v>#REF!</v>
      </c>
      <c r="B45" s="360" t="e">
        <f t="shared" si="2"/>
        <v>#REF!</v>
      </c>
      <c r="C45" s="360" t="e">
        <f t="shared" si="3"/>
        <v>#REF!</v>
      </c>
      <c r="D45" s="360" t="e">
        <f t="shared" ref="D45:I45" si="49">IF(#REF!&lt;&gt;"",1,"")</f>
        <v>#REF!</v>
      </c>
      <c r="E45" s="360" t="e">
        <f t="shared" si="49"/>
        <v>#REF!</v>
      </c>
      <c r="F45" s="360" t="e">
        <f t="shared" si="49"/>
        <v>#REF!</v>
      </c>
      <c r="G45" s="360" t="e">
        <f t="shared" si="49"/>
        <v>#REF!</v>
      </c>
      <c r="H45" s="360" t="e">
        <f t="shared" si="49"/>
        <v>#REF!</v>
      </c>
      <c r="I45" s="360" t="e">
        <f t="shared" si="49"/>
        <v>#REF!</v>
      </c>
      <c r="J45" s="360" t="e">
        <f t="shared" si="5"/>
        <v>#REF!</v>
      </c>
      <c r="K45" s="360"/>
      <c r="L45" s="360" t="e">
        <f t="shared" si="6"/>
        <v>#REF!</v>
      </c>
      <c r="M45" s="360" t="e">
        <f t="shared" si="7"/>
        <v>#REF!</v>
      </c>
      <c r="N45" s="360" t="e">
        <f t="shared" si="8"/>
        <v>#REF!</v>
      </c>
      <c r="O45" s="360" t="e">
        <f t="shared" si="9"/>
        <v>#REF!</v>
      </c>
      <c r="P45" s="360" t="e">
        <f t="shared" si="10"/>
        <v>#REF!</v>
      </c>
      <c r="Q45" s="360" t="e">
        <f t="shared" si="11"/>
        <v>#REF!</v>
      </c>
      <c r="R45" s="225"/>
      <c r="S45" s="225"/>
      <c r="T45" s="225"/>
      <c r="U45" s="225"/>
      <c r="V45" s="225"/>
      <c r="W45" s="225"/>
      <c r="X45" s="225"/>
      <c r="Y45" s="225"/>
      <c r="Z45" s="225"/>
    </row>
    <row r="46" spans="1:26" ht="15.75" customHeight="1">
      <c r="A46" s="360" t="e">
        <f t="shared" si="1"/>
        <v>#REF!</v>
      </c>
      <c r="B46" s="360" t="e">
        <f t="shared" si="2"/>
        <v>#REF!</v>
      </c>
      <c r="C46" s="360" t="e">
        <f t="shared" si="3"/>
        <v>#REF!</v>
      </c>
      <c r="D46" s="360" t="e">
        <f t="shared" ref="D46:I46" si="50">IF(#REF!&lt;&gt;"",1,"")</f>
        <v>#REF!</v>
      </c>
      <c r="E46" s="360" t="e">
        <f t="shared" si="50"/>
        <v>#REF!</v>
      </c>
      <c r="F46" s="360" t="e">
        <f t="shared" si="50"/>
        <v>#REF!</v>
      </c>
      <c r="G46" s="360" t="e">
        <f t="shared" si="50"/>
        <v>#REF!</v>
      </c>
      <c r="H46" s="360" t="e">
        <f t="shared" si="50"/>
        <v>#REF!</v>
      </c>
      <c r="I46" s="360" t="e">
        <f t="shared" si="50"/>
        <v>#REF!</v>
      </c>
      <c r="J46" s="360" t="e">
        <f t="shared" si="5"/>
        <v>#REF!</v>
      </c>
      <c r="K46" s="360"/>
      <c r="L46" s="360" t="e">
        <f t="shared" si="6"/>
        <v>#REF!</v>
      </c>
      <c r="M46" s="360" t="e">
        <f t="shared" si="7"/>
        <v>#REF!</v>
      </c>
      <c r="N46" s="360" t="e">
        <f t="shared" si="8"/>
        <v>#REF!</v>
      </c>
      <c r="O46" s="360" t="e">
        <f t="shared" si="9"/>
        <v>#REF!</v>
      </c>
      <c r="P46" s="360" t="e">
        <f t="shared" si="10"/>
        <v>#REF!</v>
      </c>
      <c r="Q46" s="360" t="e">
        <f t="shared" si="11"/>
        <v>#REF!</v>
      </c>
      <c r="R46" s="225"/>
      <c r="S46" s="225"/>
      <c r="T46" s="225"/>
      <c r="U46" s="225"/>
      <c r="V46" s="225"/>
      <c r="W46" s="225"/>
      <c r="X46" s="225"/>
      <c r="Y46" s="225"/>
      <c r="Z46" s="225"/>
    </row>
    <row r="47" spans="1:26" ht="15.75" customHeight="1">
      <c r="A47" s="360" t="e">
        <f t="shared" si="1"/>
        <v>#REF!</v>
      </c>
      <c r="B47" s="360" t="e">
        <f t="shared" si="2"/>
        <v>#REF!</v>
      </c>
      <c r="C47" s="360" t="e">
        <f t="shared" si="3"/>
        <v>#REF!</v>
      </c>
      <c r="D47" s="360" t="e">
        <f t="shared" ref="D47:I47" si="51">IF(#REF!&lt;&gt;"",1,"")</f>
        <v>#REF!</v>
      </c>
      <c r="E47" s="360" t="e">
        <f t="shared" si="51"/>
        <v>#REF!</v>
      </c>
      <c r="F47" s="360" t="e">
        <f t="shared" si="51"/>
        <v>#REF!</v>
      </c>
      <c r="G47" s="360" t="e">
        <f t="shared" si="51"/>
        <v>#REF!</v>
      </c>
      <c r="H47" s="360" t="e">
        <f t="shared" si="51"/>
        <v>#REF!</v>
      </c>
      <c r="I47" s="360" t="e">
        <f t="shared" si="51"/>
        <v>#REF!</v>
      </c>
      <c r="J47" s="360" t="e">
        <f t="shared" si="5"/>
        <v>#REF!</v>
      </c>
      <c r="K47" s="360"/>
      <c r="L47" s="360" t="e">
        <f t="shared" si="6"/>
        <v>#REF!</v>
      </c>
      <c r="M47" s="360" t="e">
        <f t="shared" si="7"/>
        <v>#REF!</v>
      </c>
      <c r="N47" s="360" t="e">
        <f t="shared" si="8"/>
        <v>#REF!</v>
      </c>
      <c r="O47" s="360" t="e">
        <f t="shared" si="9"/>
        <v>#REF!</v>
      </c>
      <c r="P47" s="360" t="e">
        <f t="shared" si="10"/>
        <v>#REF!</v>
      </c>
      <c r="Q47" s="360" t="e">
        <f t="shared" si="11"/>
        <v>#REF!</v>
      </c>
      <c r="R47" s="225"/>
      <c r="S47" s="225"/>
      <c r="T47" s="225"/>
      <c r="U47" s="225"/>
      <c r="V47" s="225"/>
      <c r="W47" s="225"/>
      <c r="X47" s="225"/>
      <c r="Y47" s="225"/>
      <c r="Z47" s="225"/>
    </row>
    <row r="48" spans="1:26" ht="15.75" customHeight="1">
      <c r="A48" s="360" t="e">
        <f t="shared" si="1"/>
        <v>#REF!</v>
      </c>
      <c r="B48" s="360" t="e">
        <f t="shared" si="2"/>
        <v>#REF!</v>
      </c>
      <c r="C48" s="360" t="e">
        <f t="shared" si="3"/>
        <v>#REF!</v>
      </c>
      <c r="D48" s="360" t="e">
        <f t="shared" ref="D48:I48" si="52">IF(#REF!&lt;&gt;"",1,"")</f>
        <v>#REF!</v>
      </c>
      <c r="E48" s="360" t="e">
        <f t="shared" si="52"/>
        <v>#REF!</v>
      </c>
      <c r="F48" s="360" t="e">
        <f t="shared" si="52"/>
        <v>#REF!</v>
      </c>
      <c r="G48" s="360" t="e">
        <f t="shared" si="52"/>
        <v>#REF!</v>
      </c>
      <c r="H48" s="360" t="e">
        <f t="shared" si="52"/>
        <v>#REF!</v>
      </c>
      <c r="I48" s="360" t="e">
        <f t="shared" si="52"/>
        <v>#REF!</v>
      </c>
      <c r="J48" s="360" t="e">
        <f t="shared" si="5"/>
        <v>#REF!</v>
      </c>
      <c r="K48" s="360"/>
      <c r="L48" s="360" t="e">
        <f t="shared" si="6"/>
        <v>#REF!</v>
      </c>
      <c r="M48" s="360" t="e">
        <f t="shared" si="7"/>
        <v>#REF!</v>
      </c>
      <c r="N48" s="360" t="e">
        <f t="shared" si="8"/>
        <v>#REF!</v>
      </c>
      <c r="O48" s="360" t="e">
        <f t="shared" si="9"/>
        <v>#REF!</v>
      </c>
      <c r="P48" s="360" t="e">
        <f t="shared" si="10"/>
        <v>#REF!</v>
      </c>
      <c r="Q48" s="360" t="e">
        <f t="shared" si="11"/>
        <v>#REF!</v>
      </c>
      <c r="R48" s="225"/>
      <c r="S48" s="225"/>
      <c r="T48" s="225"/>
      <c r="U48" s="225"/>
      <c r="V48" s="225"/>
      <c r="W48" s="225"/>
      <c r="X48" s="225"/>
      <c r="Y48" s="225"/>
      <c r="Z48" s="225"/>
    </row>
    <row r="49" spans="1:26" ht="15.75" customHeight="1">
      <c r="A49" s="360" t="e">
        <f t="shared" si="1"/>
        <v>#REF!</v>
      </c>
      <c r="B49" s="360" t="e">
        <f t="shared" si="2"/>
        <v>#REF!</v>
      </c>
      <c r="C49" s="360" t="e">
        <f t="shared" si="3"/>
        <v>#REF!</v>
      </c>
      <c r="D49" s="360" t="e">
        <f t="shared" ref="D49:I49" si="53">IF(#REF!&lt;&gt;"",1,"")</f>
        <v>#REF!</v>
      </c>
      <c r="E49" s="360" t="e">
        <f t="shared" si="53"/>
        <v>#REF!</v>
      </c>
      <c r="F49" s="360" t="e">
        <f t="shared" si="53"/>
        <v>#REF!</v>
      </c>
      <c r="G49" s="360" t="e">
        <f t="shared" si="53"/>
        <v>#REF!</v>
      </c>
      <c r="H49" s="360" t="e">
        <f t="shared" si="53"/>
        <v>#REF!</v>
      </c>
      <c r="I49" s="360" t="e">
        <f t="shared" si="53"/>
        <v>#REF!</v>
      </c>
      <c r="J49" s="360" t="e">
        <f t="shared" si="5"/>
        <v>#REF!</v>
      </c>
      <c r="K49" s="360"/>
      <c r="L49" s="360" t="e">
        <f t="shared" si="6"/>
        <v>#REF!</v>
      </c>
      <c r="M49" s="360" t="e">
        <f t="shared" si="7"/>
        <v>#REF!</v>
      </c>
      <c r="N49" s="360" t="e">
        <f t="shared" si="8"/>
        <v>#REF!</v>
      </c>
      <c r="O49" s="360" t="e">
        <f t="shared" si="9"/>
        <v>#REF!</v>
      </c>
      <c r="P49" s="360" t="e">
        <f t="shared" si="10"/>
        <v>#REF!</v>
      </c>
      <c r="Q49" s="360" t="e">
        <f t="shared" si="11"/>
        <v>#REF!</v>
      </c>
      <c r="R49" s="225"/>
      <c r="S49" s="225"/>
      <c r="T49" s="225"/>
      <c r="U49" s="225"/>
      <c r="V49" s="225"/>
      <c r="W49" s="225"/>
      <c r="X49" s="225"/>
      <c r="Y49" s="225"/>
      <c r="Z49" s="225"/>
    </row>
    <row r="50" spans="1:26" ht="15.75" customHeight="1">
      <c r="A50" s="360" t="e">
        <f t="shared" si="1"/>
        <v>#REF!</v>
      </c>
      <c r="B50" s="360" t="e">
        <f t="shared" si="2"/>
        <v>#REF!</v>
      </c>
      <c r="C50" s="360" t="e">
        <f t="shared" si="3"/>
        <v>#REF!</v>
      </c>
      <c r="D50" s="360" t="e">
        <f t="shared" ref="D50:I50" si="54">IF(#REF!&lt;&gt;"",1,"")</f>
        <v>#REF!</v>
      </c>
      <c r="E50" s="360" t="e">
        <f t="shared" si="54"/>
        <v>#REF!</v>
      </c>
      <c r="F50" s="360" t="e">
        <f t="shared" si="54"/>
        <v>#REF!</v>
      </c>
      <c r="G50" s="360" t="e">
        <f t="shared" si="54"/>
        <v>#REF!</v>
      </c>
      <c r="H50" s="360" t="e">
        <f t="shared" si="54"/>
        <v>#REF!</v>
      </c>
      <c r="I50" s="360" t="e">
        <f t="shared" si="54"/>
        <v>#REF!</v>
      </c>
      <c r="J50" s="360" t="e">
        <f t="shared" si="5"/>
        <v>#REF!</v>
      </c>
      <c r="K50" s="360"/>
      <c r="L50" s="360" t="e">
        <f t="shared" si="6"/>
        <v>#REF!</v>
      </c>
      <c r="M50" s="360" t="e">
        <f t="shared" si="7"/>
        <v>#REF!</v>
      </c>
      <c r="N50" s="360" t="e">
        <f t="shared" si="8"/>
        <v>#REF!</v>
      </c>
      <c r="O50" s="360" t="e">
        <f t="shared" si="9"/>
        <v>#REF!</v>
      </c>
      <c r="P50" s="360" t="e">
        <f t="shared" si="10"/>
        <v>#REF!</v>
      </c>
      <c r="Q50" s="360" t="e">
        <f t="shared" si="11"/>
        <v>#REF!</v>
      </c>
      <c r="R50" s="225"/>
      <c r="S50" s="225"/>
      <c r="T50" s="225"/>
      <c r="U50" s="225"/>
      <c r="V50" s="225"/>
      <c r="W50" s="225"/>
      <c r="X50" s="225"/>
      <c r="Y50" s="225"/>
      <c r="Z50" s="225"/>
    </row>
    <row r="51" spans="1:26" ht="15.75" customHeight="1">
      <c r="A51" s="360" t="e">
        <f t="shared" si="1"/>
        <v>#REF!</v>
      </c>
      <c r="B51" s="360" t="e">
        <f t="shared" si="2"/>
        <v>#REF!</v>
      </c>
      <c r="C51" s="360" t="e">
        <f t="shared" si="3"/>
        <v>#REF!</v>
      </c>
      <c r="D51" s="360" t="e">
        <f t="shared" ref="D51:I51" si="55">IF(#REF!&lt;&gt;"",1,"")</f>
        <v>#REF!</v>
      </c>
      <c r="E51" s="360" t="e">
        <f t="shared" si="55"/>
        <v>#REF!</v>
      </c>
      <c r="F51" s="360" t="e">
        <f t="shared" si="55"/>
        <v>#REF!</v>
      </c>
      <c r="G51" s="360" t="e">
        <f t="shared" si="55"/>
        <v>#REF!</v>
      </c>
      <c r="H51" s="360" t="e">
        <f t="shared" si="55"/>
        <v>#REF!</v>
      </c>
      <c r="I51" s="360" t="e">
        <f t="shared" si="55"/>
        <v>#REF!</v>
      </c>
      <c r="J51" s="360" t="e">
        <f t="shared" si="5"/>
        <v>#REF!</v>
      </c>
      <c r="K51" s="360"/>
      <c r="L51" s="360" t="e">
        <f t="shared" si="6"/>
        <v>#REF!</v>
      </c>
      <c r="M51" s="360" t="e">
        <f t="shared" si="7"/>
        <v>#REF!</v>
      </c>
      <c r="N51" s="360" t="e">
        <f t="shared" si="8"/>
        <v>#REF!</v>
      </c>
      <c r="O51" s="360" t="e">
        <f t="shared" si="9"/>
        <v>#REF!</v>
      </c>
      <c r="P51" s="360" t="e">
        <f t="shared" si="10"/>
        <v>#REF!</v>
      </c>
      <c r="Q51" s="360" t="e">
        <f t="shared" si="11"/>
        <v>#REF!</v>
      </c>
      <c r="R51" s="225"/>
      <c r="S51" s="225"/>
      <c r="T51" s="225"/>
      <c r="U51" s="225"/>
      <c r="V51" s="225"/>
      <c r="W51" s="225"/>
      <c r="X51" s="225"/>
      <c r="Y51" s="225"/>
      <c r="Z51" s="225"/>
    </row>
    <row r="52" spans="1:26" ht="15.75" customHeight="1">
      <c r="A52" s="360" t="e">
        <f t="shared" si="1"/>
        <v>#REF!</v>
      </c>
      <c r="B52" s="360" t="e">
        <f t="shared" si="2"/>
        <v>#REF!</v>
      </c>
      <c r="C52" s="360" t="e">
        <f t="shared" si="3"/>
        <v>#REF!</v>
      </c>
      <c r="D52" s="360" t="e">
        <f t="shared" ref="D52:I52" si="56">IF(#REF!&lt;&gt;"",1,"")</f>
        <v>#REF!</v>
      </c>
      <c r="E52" s="360" t="e">
        <f t="shared" si="56"/>
        <v>#REF!</v>
      </c>
      <c r="F52" s="360" t="e">
        <f t="shared" si="56"/>
        <v>#REF!</v>
      </c>
      <c r="G52" s="360" t="e">
        <f t="shared" si="56"/>
        <v>#REF!</v>
      </c>
      <c r="H52" s="360" t="e">
        <f t="shared" si="56"/>
        <v>#REF!</v>
      </c>
      <c r="I52" s="360" t="e">
        <f t="shared" si="56"/>
        <v>#REF!</v>
      </c>
      <c r="J52" s="360" t="e">
        <f t="shared" si="5"/>
        <v>#REF!</v>
      </c>
      <c r="K52" s="360"/>
      <c r="L52" s="360" t="e">
        <f t="shared" si="6"/>
        <v>#REF!</v>
      </c>
      <c r="M52" s="360" t="e">
        <f t="shared" si="7"/>
        <v>#REF!</v>
      </c>
      <c r="N52" s="360" t="e">
        <f t="shared" si="8"/>
        <v>#REF!</v>
      </c>
      <c r="O52" s="360" t="e">
        <f t="shared" si="9"/>
        <v>#REF!</v>
      </c>
      <c r="P52" s="360" t="e">
        <f t="shared" si="10"/>
        <v>#REF!</v>
      </c>
      <c r="Q52" s="360" t="e">
        <f t="shared" si="11"/>
        <v>#REF!</v>
      </c>
      <c r="R52" s="225"/>
      <c r="S52" s="225"/>
      <c r="T52" s="225"/>
      <c r="U52" s="225"/>
      <c r="V52" s="225"/>
      <c r="W52" s="225"/>
      <c r="X52" s="225"/>
      <c r="Y52" s="225"/>
      <c r="Z52" s="225"/>
    </row>
    <row r="53" spans="1:26" ht="15.75" customHeight="1">
      <c r="A53" s="360" t="e">
        <f t="shared" si="1"/>
        <v>#REF!</v>
      </c>
      <c r="B53" s="360" t="e">
        <f t="shared" si="2"/>
        <v>#REF!</v>
      </c>
      <c r="C53" s="360" t="e">
        <f t="shared" si="3"/>
        <v>#REF!</v>
      </c>
      <c r="D53" s="360" t="e">
        <f t="shared" ref="D53:I53" si="57">IF(#REF!&lt;&gt;"",1,"")</f>
        <v>#REF!</v>
      </c>
      <c r="E53" s="360" t="e">
        <f t="shared" si="57"/>
        <v>#REF!</v>
      </c>
      <c r="F53" s="360" t="e">
        <f t="shared" si="57"/>
        <v>#REF!</v>
      </c>
      <c r="G53" s="360" t="e">
        <f t="shared" si="57"/>
        <v>#REF!</v>
      </c>
      <c r="H53" s="360" t="e">
        <f t="shared" si="57"/>
        <v>#REF!</v>
      </c>
      <c r="I53" s="360" t="e">
        <f t="shared" si="57"/>
        <v>#REF!</v>
      </c>
      <c r="J53" s="360" t="e">
        <f t="shared" si="5"/>
        <v>#REF!</v>
      </c>
      <c r="K53" s="360"/>
      <c r="L53" s="360" t="e">
        <f t="shared" si="6"/>
        <v>#REF!</v>
      </c>
      <c r="M53" s="360" t="e">
        <f t="shared" si="7"/>
        <v>#REF!</v>
      </c>
      <c r="N53" s="360" t="e">
        <f t="shared" si="8"/>
        <v>#REF!</v>
      </c>
      <c r="O53" s="360" t="e">
        <f t="shared" si="9"/>
        <v>#REF!</v>
      </c>
      <c r="P53" s="360" t="e">
        <f t="shared" si="10"/>
        <v>#REF!</v>
      </c>
      <c r="Q53" s="360" t="e">
        <f t="shared" si="11"/>
        <v>#REF!</v>
      </c>
      <c r="R53" s="225"/>
      <c r="S53" s="225"/>
      <c r="T53" s="225"/>
      <c r="U53" s="225"/>
      <c r="V53" s="225"/>
      <c r="W53" s="225"/>
      <c r="X53" s="225"/>
      <c r="Y53" s="225"/>
      <c r="Z53" s="225"/>
    </row>
    <row r="54" spans="1:26" ht="15.75" customHeight="1">
      <c r="A54" s="360" t="e">
        <f t="shared" si="1"/>
        <v>#REF!</v>
      </c>
      <c r="B54" s="360" t="e">
        <f t="shared" si="2"/>
        <v>#REF!</v>
      </c>
      <c r="C54" s="360" t="e">
        <f t="shared" si="3"/>
        <v>#REF!</v>
      </c>
      <c r="D54" s="360" t="e">
        <f t="shared" ref="D54:I54" si="58">IF(#REF!&lt;&gt;"",1,"")</f>
        <v>#REF!</v>
      </c>
      <c r="E54" s="360" t="e">
        <f t="shared" si="58"/>
        <v>#REF!</v>
      </c>
      <c r="F54" s="360" t="e">
        <f t="shared" si="58"/>
        <v>#REF!</v>
      </c>
      <c r="G54" s="360" t="e">
        <f t="shared" si="58"/>
        <v>#REF!</v>
      </c>
      <c r="H54" s="360" t="e">
        <f t="shared" si="58"/>
        <v>#REF!</v>
      </c>
      <c r="I54" s="360" t="e">
        <f t="shared" si="58"/>
        <v>#REF!</v>
      </c>
      <c r="J54" s="360" t="e">
        <f t="shared" si="5"/>
        <v>#REF!</v>
      </c>
      <c r="K54" s="360"/>
      <c r="L54" s="360" t="e">
        <f t="shared" si="6"/>
        <v>#REF!</v>
      </c>
      <c r="M54" s="360" t="e">
        <f t="shared" si="7"/>
        <v>#REF!</v>
      </c>
      <c r="N54" s="360" t="e">
        <f t="shared" si="8"/>
        <v>#REF!</v>
      </c>
      <c r="O54" s="360" t="e">
        <f t="shared" si="9"/>
        <v>#REF!</v>
      </c>
      <c r="P54" s="360" t="e">
        <f t="shared" si="10"/>
        <v>#REF!</v>
      </c>
      <c r="Q54" s="360" t="e">
        <f t="shared" si="11"/>
        <v>#REF!</v>
      </c>
      <c r="R54" s="225"/>
      <c r="S54" s="225"/>
      <c r="T54" s="225"/>
      <c r="U54" s="225"/>
      <c r="V54" s="225"/>
      <c r="W54" s="225"/>
      <c r="X54" s="225"/>
      <c r="Y54" s="225"/>
      <c r="Z54" s="225"/>
    </row>
    <row r="55" spans="1:26" ht="15.75" customHeight="1">
      <c r="A55" s="360" t="e">
        <f t="shared" si="1"/>
        <v>#REF!</v>
      </c>
      <c r="B55" s="360" t="e">
        <f t="shared" si="2"/>
        <v>#REF!</v>
      </c>
      <c r="C55" s="360" t="e">
        <f t="shared" si="3"/>
        <v>#REF!</v>
      </c>
      <c r="D55" s="360" t="e">
        <f t="shared" ref="D55:I55" si="59">IF(#REF!&lt;&gt;"",1,"")</f>
        <v>#REF!</v>
      </c>
      <c r="E55" s="360" t="e">
        <f t="shared" si="59"/>
        <v>#REF!</v>
      </c>
      <c r="F55" s="360" t="e">
        <f t="shared" si="59"/>
        <v>#REF!</v>
      </c>
      <c r="G55" s="360" t="e">
        <f t="shared" si="59"/>
        <v>#REF!</v>
      </c>
      <c r="H55" s="360" t="e">
        <f t="shared" si="59"/>
        <v>#REF!</v>
      </c>
      <c r="I55" s="360" t="e">
        <f t="shared" si="59"/>
        <v>#REF!</v>
      </c>
      <c r="J55" s="360" t="e">
        <f t="shared" si="5"/>
        <v>#REF!</v>
      </c>
      <c r="K55" s="360"/>
      <c r="L55" s="360" t="e">
        <f t="shared" si="6"/>
        <v>#REF!</v>
      </c>
      <c r="M55" s="360" t="e">
        <f t="shared" si="7"/>
        <v>#REF!</v>
      </c>
      <c r="N55" s="360" t="e">
        <f t="shared" si="8"/>
        <v>#REF!</v>
      </c>
      <c r="O55" s="360" t="e">
        <f t="shared" si="9"/>
        <v>#REF!</v>
      </c>
      <c r="P55" s="360" t="e">
        <f t="shared" si="10"/>
        <v>#REF!</v>
      </c>
      <c r="Q55" s="360" t="e">
        <f t="shared" si="11"/>
        <v>#REF!</v>
      </c>
      <c r="R55" s="225"/>
      <c r="S55" s="225"/>
      <c r="T55" s="225"/>
      <c r="U55" s="225"/>
      <c r="V55" s="225"/>
      <c r="W55" s="225"/>
      <c r="X55" s="225"/>
      <c r="Y55" s="225"/>
      <c r="Z55" s="225"/>
    </row>
    <row r="56" spans="1:26" ht="15.75" customHeight="1">
      <c r="A56" s="360" t="e">
        <f t="shared" si="1"/>
        <v>#REF!</v>
      </c>
      <c r="B56" s="360" t="e">
        <f t="shared" si="2"/>
        <v>#REF!</v>
      </c>
      <c r="C56" s="360" t="e">
        <f t="shared" si="3"/>
        <v>#REF!</v>
      </c>
      <c r="D56" s="360" t="e">
        <f t="shared" ref="D56:I56" si="60">IF(#REF!&lt;&gt;"",1,"")</f>
        <v>#REF!</v>
      </c>
      <c r="E56" s="360" t="e">
        <f t="shared" si="60"/>
        <v>#REF!</v>
      </c>
      <c r="F56" s="360" t="e">
        <f t="shared" si="60"/>
        <v>#REF!</v>
      </c>
      <c r="G56" s="360" t="e">
        <f t="shared" si="60"/>
        <v>#REF!</v>
      </c>
      <c r="H56" s="360" t="e">
        <f t="shared" si="60"/>
        <v>#REF!</v>
      </c>
      <c r="I56" s="360" t="e">
        <f t="shared" si="60"/>
        <v>#REF!</v>
      </c>
      <c r="J56" s="360" t="e">
        <f t="shared" si="5"/>
        <v>#REF!</v>
      </c>
      <c r="K56" s="360"/>
      <c r="L56" s="360" t="e">
        <f t="shared" si="6"/>
        <v>#REF!</v>
      </c>
      <c r="M56" s="360" t="e">
        <f t="shared" si="7"/>
        <v>#REF!</v>
      </c>
      <c r="N56" s="360" t="e">
        <f t="shared" si="8"/>
        <v>#REF!</v>
      </c>
      <c r="O56" s="360" t="e">
        <f t="shared" si="9"/>
        <v>#REF!</v>
      </c>
      <c r="P56" s="360" t="e">
        <f t="shared" si="10"/>
        <v>#REF!</v>
      </c>
      <c r="Q56" s="360" t="e">
        <f t="shared" si="11"/>
        <v>#REF!</v>
      </c>
      <c r="R56" s="225"/>
      <c r="S56" s="225"/>
      <c r="T56" s="225"/>
      <c r="U56" s="225"/>
      <c r="V56" s="225"/>
      <c r="W56" s="225"/>
      <c r="X56" s="225"/>
      <c r="Y56" s="225"/>
      <c r="Z56" s="225"/>
    </row>
    <row r="57" spans="1:26" ht="15.75" customHeight="1">
      <c r="A57" s="360" t="e">
        <f t="shared" si="1"/>
        <v>#REF!</v>
      </c>
      <c r="B57" s="360" t="e">
        <f t="shared" si="2"/>
        <v>#REF!</v>
      </c>
      <c r="C57" s="360" t="e">
        <f t="shared" si="3"/>
        <v>#REF!</v>
      </c>
      <c r="D57" s="360" t="e">
        <f t="shared" ref="D57:I57" si="61">IF(#REF!&lt;&gt;"",1,"")</f>
        <v>#REF!</v>
      </c>
      <c r="E57" s="360" t="e">
        <f t="shared" si="61"/>
        <v>#REF!</v>
      </c>
      <c r="F57" s="360" t="e">
        <f t="shared" si="61"/>
        <v>#REF!</v>
      </c>
      <c r="G57" s="360" t="e">
        <f t="shared" si="61"/>
        <v>#REF!</v>
      </c>
      <c r="H57" s="360" t="e">
        <f t="shared" si="61"/>
        <v>#REF!</v>
      </c>
      <c r="I57" s="360" t="e">
        <f t="shared" si="61"/>
        <v>#REF!</v>
      </c>
      <c r="J57" s="360" t="e">
        <f t="shared" si="5"/>
        <v>#REF!</v>
      </c>
      <c r="K57" s="360"/>
      <c r="L57" s="360" t="e">
        <f t="shared" si="6"/>
        <v>#REF!</v>
      </c>
      <c r="M57" s="360" t="e">
        <f t="shared" si="7"/>
        <v>#REF!</v>
      </c>
      <c r="N57" s="360" t="e">
        <f t="shared" si="8"/>
        <v>#REF!</v>
      </c>
      <c r="O57" s="360" t="e">
        <f t="shared" si="9"/>
        <v>#REF!</v>
      </c>
      <c r="P57" s="360" t="e">
        <f t="shared" si="10"/>
        <v>#REF!</v>
      </c>
      <c r="Q57" s="360" t="e">
        <f t="shared" si="11"/>
        <v>#REF!</v>
      </c>
      <c r="R57" s="225"/>
      <c r="S57" s="225"/>
      <c r="T57" s="225"/>
      <c r="U57" s="225"/>
      <c r="V57" s="225"/>
      <c r="W57" s="225"/>
      <c r="X57" s="225"/>
      <c r="Y57" s="225"/>
      <c r="Z57" s="225"/>
    </row>
    <row r="58" spans="1:26" ht="15.75" customHeight="1">
      <c r="A58" s="360" t="e">
        <f t="shared" si="1"/>
        <v>#REF!</v>
      </c>
      <c r="B58" s="360" t="e">
        <f t="shared" si="2"/>
        <v>#REF!</v>
      </c>
      <c r="C58" s="360" t="e">
        <f t="shared" si="3"/>
        <v>#REF!</v>
      </c>
      <c r="D58" s="360" t="e">
        <f t="shared" ref="D58:I58" si="62">IF(#REF!&lt;&gt;"",1,"")</f>
        <v>#REF!</v>
      </c>
      <c r="E58" s="360" t="e">
        <f t="shared" si="62"/>
        <v>#REF!</v>
      </c>
      <c r="F58" s="360" t="e">
        <f t="shared" si="62"/>
        <v>#REF!</v>
      </c>
      <c r="G58" s="360" t="e">
        <f t="shared" si="62"/>
        <v>#REF!</v>
      </c>
      <c r="H58" s="360" t="e">
        <f t="shared" si="62"/>
        <v>#REF!</v>
      </c>
      <c r="I58" s="360" t="e">
        <f t="shared" si="62"/>
        <v>#REF!</v>
      </c>
      <c r="J58" s="360" t="e">
        <f t="shared" si="5"/>
        <v>#REF!</v>
      </c>
      <c r="K58" s="360"/>
      <c r="L58" s="360" t="e">
        <f t="shared" si="6"/>
        <v>#REF!</v>
      </c>
      <c r="M58" s="360" t="e">
        <f t="shared" si="7"/>
        <v>#REF!</v>
      </c>
      <c r="N58" s="360" t="e">
        <f t="shared" si="8"/>
        <v>#REF!</v>
      </c>
      <c r="O58" s="360" t="e">
        <f t="shared" si="9"/>
        <v>#REF!</v>
      </c>
      <c r="P58" s="360" t="e">
        <f t="shared" si="10"/>
        <v>#REF!</v>
      </c>
      <c r="Q58" s="360" t="e">
        <f t="shared" si="11"/>
        <v>#REF!</v>
      </c>
      <c r="R58" s="225"/>
      <c r="S58" s="225"/>
      <c r="T58" s="225"/>
      <c r="U58" s="225"/>
      <c r="V58" s="225"/>
      <c r="W58" s="225"/>
      <c r="X58" s="225"/>
      <c r="Y58" s="225"/>
      <c r="Z58" s="225"/>
    </row>
    <row r="59" spans="1:26" ht="15.75" customHeight="1">
      <c r="A59" s="360" t="e">
        <f t="shared" si="1"/>
        <v>#REF!</v>
      </c>
      <c r="B59" s="360" t="e">
        <f t="shared" si="2"/>
        <v>#REF!</v>
      </c>
      <c r="C59" s="360" t="e">
        <f t="shared" si="3"/>
        <v>#REF!</v>
      </c>
      <c r="D59" s="360" t="e">
        <f t="shared" ref="D59:I59" si="63">IF(#REF!&lt;&gt;"",1,"")</f>
        <v>#REF!</v>
      </c>
      <c r="E59" s="360" t="e">
        <f t="shared" si="63"/>
        <v>#REF!</v>
      </c>
      <c r="F59" s="360" t="e">
        <f t="shared" si="63"/>
        <v>#REF!</v>
      </c>
      <c r="G59" s="360" t="e">
        <f t="shared" si="63"/>
        <v>#REF!</v>
      </c>
      <c r="H59" s="360" t="e">
        <f t="shared" si="63"/>
        <v>#REF!</v>
      </c>
      <c r="I59" s="360" t="e">
        <f t="shared" si="63"/>
        <v>#REF!</v>
      </c>
      <c r="J59" s="360" t="e">
        <f t="shared" si="5"/>
        <v>#REF!</v>
      </c>
      <c r="K59" s="360"/>
      <c r="L59" s="360" t="e">
        <f t="shared" si="6"/>
        <v>#REF!</v>
      </c>
      <c r="M59" s="360" t="e">
        <f t="shared" si="7"/>
        <v>#REF!</v>
      </c>
      <c r="N59" s="360" t="e">
        <f t="shared" si="8"/>
        <v>#REF!</v>
      </c>
      <c r="O59" s="360" t="e">
        <f t="shared" si="9"/>
        <v>#REF!</v>
      </c>
      <c r="P59" s="360" t="e">
        <f t="shared" si="10"/>
        <v>#REF!</v>
      </c>
      <c r="Q59" s="360" t="e">
        <f t="shared" si="11"/>
        <v>#REF!</v>
      </c>
      <c r="R59" s="225"/>
      <c r="S59" s="225"/>
      <c r="T59" s="225"/>
      <c r="U59" s="225"/>
      <c r="V59" s="225"/>
      <c r="W59" s="225"/>
      <c r="X59" s="225"/>
      <c r="Y59" s="225"/>
      <c r="Z59" s="225"/>
    </row>
    <row r="60" spans="1:26" ht="15.75" customHeight="1">
      <c r="A60" s="360" t="e">
        <f t="shared" si="1"/>
        <v>#REF!</v>
      </c>
      <c r="B60" s="360" t="e">
        <f t="shared" si="2"/>
        <v>#REF!</v>
      </c>
      <c r="C60" s="360" t="e">
        <f t="shared" si="3"/>
        <v>#REF!</v>
      </c>
      <c r="D60" s="360" t="e">
        <f t="shared" ref="D60:I60" si="64">IF(#REF!&lt;&gt;"",1,"")</f>
        <v>#REF!</v>
      </c>
      <c r="E60" s="360" t="e">
        <f t="shared" si="64"/>
        <v>#REF!</v>
      </c>
      <c r="F60" s="360" t="e">
        <f t="shared" si="64"/>
        <v>#REF!</v>
      </c>
      <c r="G60" s="360" t="e">
        <f t="shared" si="64"/>
        <v>#REF!</v>
      </c>
      <c r="H60" s="360" t="e">
        <f t="shared" si="64"/>
        <v>#REF!</v>
      </c>
      <c r="I60" s="360" t="e">
        <f t="shared" si="64"/>
        <v>#REF!</v>
      </c>
      <c r="J60" s="360" t="e">
        <f t="shared" si="5"/>
        <v>#REF!</v>
      </c>
      <c r="K60" s="360"/>
      <c r="L60" s="360" t="e">
        <f t="shared" si="6"/>
        <v>#REF!</v>
      </c>
      <c r="M60" s="360" t="e">
        <f t="shared" si="7"/>
        <v>#REF!</v>
      </c>
      <c r="N60" s="360" t="e">
        <f t="shared" si="8"/>
        <v>#REF!</v>
      </c>
      <c r="O60" s="360" t="e">
        <f t="shared" si="9"/>
        <v>#REF!</v>
      </c>
      <c r="P60" s="360" t="e">
        <f t="shared" si="10"/>
        <v>#REF!</v>
      </c>
      <c r="Q60" s="360" t="e">
        <f t="shared" si="11"/>
        <v>#REF!</v>
      </c>
      <c r="R60" s="225"/>
      <c r="S60" s="225"/>
      <c r="T60" s="225"/>
      <c r="U60" s="225"/>
      <c r="V60" s="225"/>
      <c r="W60" s="225"/>
      <c r="X60" s="225"/>
      <c r="Y60" s="225"/>
      <c r="Z60" s="225"/>
    </row>
    <row r="61" spans="1:26" ht="15.75" customHeight="1">
      <c r="A61" s="360" t="e">
        <f t="shared" si="1"/>
        <v>#REF!</v>
      </c>
      <c r="B61" s="360" t="e">
        <f t="shared" si="2"/>
        <v>#REF!</v>
      </c>
      <c r="C61" s="360" t="e">
        <f t="shared" si="3"/>
        <v>#REF!</v>
      </c>
      <c r="D61" s="360" t="e">
        <f t="shared" ref="D61:I61" si="65">IF(#REF!&lt;&gt;"",1,"")</f>
        <v>#REF!</v>
      </c>
      <c r="E61" s="360" t="e">
        <f t="shared" si="65"/>
        <v>#REF!</v>
      </c>
      <c r="F61" s="360" t="e">
        <f t="shared" si="65"/>
        <v>#REF!</v>
      </c>
      <c r="G61" s="360" t="e">
        <f t="shared" si="65"/>
        <v>#REF!</v>
      </c>
      <c r="H61" s="360" t="e">
        <f t="shared" si="65"/>
        <v>#REF!</v>
      </c>
      <c r="I61" s="360" t="e">
        <f t="shared" si="65"/>
        <v>#REF!</v>
      </c>
      <c r="J61" s="360" t="e">
        <f t="shared" si="5"/>
        <v>#REF!</v>
      </c>
      <c r="K61" s="360"/>
      <c r="L61" s="360" t="e">
        <f t="shared" si="6"/>
        <v>#REF!</v>
      </c>
      <c r="M61" s="360" t="e">
        <f t="shared" si="7"/>
        <v>#REF!</v>
      </c>
      <c r="N61" s="360" t="e">
        <f t="shared" si="8"/>
        <v>#REF!</v>
      </c>
      <c r="O61" s="360" t="e">
        <f t="shared" si="9"/>
        <v>#REF!</v>
      </c>
      <c r="P61" s="360" t="e">
        <f t="shared" si="10"/>
        <v>#REF!</v>
      </c>
      <c r="Q61" s="360" t="e">
        <f t="shared" si="11"/>
        <v>#REF!</v>
      </c>
      <c r="R61" s="225"/>
      <c r="S61" s="225"/>
      <c r="T61" s="225"/>
      <c r="U61" s="225"/>
      <c r="V61" s="225"/>
      <c r="W61" s="225"/>
      <c r="X61" s="225"/>
      <c r="Y61" s="225"/>
      <c r="Z61" s="225"/>
    </row>
    <row r="62" spans="1:26" ht="15.75" customHeight="1">
      <c r="A62" s="360" t="e">
        <f t="shared" si="1"/>
        <v>#REF!</v>
      </c>
      <c r="B62" s="360" t="e">
        <f t="shared" si="2"/>
        <v>#REF!</v>
      </c>
      <c r="C62" s="360" t="e">
        <f t="shared" si="3"/>
        <v>#REF!</v>
      </c>
      <c r="D62" s="360" t="e">
        <f t="shared" ref="D62:I62" si="66">IF(#REF!&lt;&gt;"",1,"")</f>
        <v>#REF!</v>
      </c>
      <c r="E62" s="360" t="e">
        <f t="shared" si="66"/>
        <v>#REF!</v>
      </c>
      <c r="F62" s="360" t="e">
        <f t="shared" si="66"/>
        <v>#REF!</v>
      </c>
      <c r="G62" s="360" t="e">
        <f t="shared" si="66"/>
        <v>#REF!</v>
      </c>
      <c r="H62" s="360" t="e">
        <f t="shared" si="66"/>
        <v>#REF!</v>
      </c>
      <c r="I62" s="360" t="e">
        <f t="shared" si="66"/>
        <v>#REF!</v>
      </c>
      <c r="J62" s="360" t="e">
        <f t="shared" si="5"/>
        <v>#REF!</v>
      </c>
      <c r="K62" s="360"/>
      <c r="L62" s="360" t="e">
        <f t="shared" si="6"/>
        <v>#REF!</v>
      </c>
      <c r="M62" s="360" t="e">
        <f t="shared" si="7"/>
        <v>#REF!</v>
      </c>
      <c r="N62" s="360" t="e">
        <f t="shared" si="8"/>
        <v>#REF!</v>
      </c>
      <c r="O62" s="360" t="e">
        <f t="shared" si="9"/>
        <v>#REF!</v>
      </c>
      <c r="P62" s="360" t="e">
        <f t="shared" si="10"/>
        <v>#REF!</v>
      </c>
      <c r="Q62" s="360" t="e">
        <f t="shared" si="11"/>
        <v>#REF!</v>
      </c>
      <c r="R62" s="225"/>
      <c r="S62" s="225"/>
      <c r="T62" s="225"/>
      <c r="U62" s="225"/>
      <c r="V62" s="225"/>
      <c r="W62" s="225"/>
      <c r="X62" s="225"/>
      <c r="Y62" s="225"/>
      <c r="Z62" s="225"/>
    </row>
    <row r="63" spans="1:26" ht="15.75" customHeight="1">
      <c r="A63" s="360" t="e">
        <f t="shared" si="1"/>
        <v>#REF!</v>
      </c>
      <c r="B63" s="360" t="e">
        <f t="shared" si="2"/>
        <v>#REF!</v>
      </c>
      <c r="C63" s="360" t="e">
        <f t="shared" si="3"/>
        <v>#REF!</v>
      </c>
      <c r="D63" s="360" t="e">
        <f t="shared" ref="D63:I63" si="67">IF(#REF!&lt;&gt;"",1,"")</f>
        <v>#REF!</v>
      </c>
      <c r="E63" s="360" t="e">
        <f t="shared" si="67"/>
        <v>#REF!</v>
      </c>
      <c r="F63" s="360" t="e">
        <f t="shared" si="67"/>
        <v>#REF!</v>
      </c>
      <c r="G63" s="360" t="e">
        <f t="shared" si="67"/>
        <v>#REF!</v>
      </c>
      <c r="H63" s="360" t="e">
        <f t="shared" si="67"/>
        <v>#REF!</v>
      </c>
      <c r="I63" s="360" t="e">
        <f t="shared" si="67"/>
        <v>#REF!</v>
      </c>
      <c r="J63" s="360" t="e">
        <f t="shared" si="5"/>
        <v>#REF!</v>
      </c>
      <c r="K63" s="360"/>
      <c r="L63" s="360" t="e">
        <f t="shared" si="6"/>
        <v>#REF!</v>
      </c>
      <c r="M63" s="360" t="e">
        <f t="shared" si="7"/>
        <v>#REF!</v>
      </c>
      <c r="N63" s="360" t="e">
        <f t="shared" si="8"/>
        <v>#REF!</v>
      </c>
      <c r="O63" s="360" t="e">
        <f t="shared" si="9"/>
        <v>#REF!</v>
      </c>
      <c r="P63" s="360" t="e">
        <f t="shared" si="10"/>
        <v>#REF!</v>
      </c>
      <c r="Q63" s="360" t="e">
        <f t="shared" si="11"/>
        <v>#REF!</v>
      </c>
      <c r="R63" s="225"/>
      <c r="S63" s="225"/>
      <c r="T63" s="225"/>
      <c r="U63" s="225"/>
      <c r="V63" s="225"/>
      <c r="W63" s="225"/>
      <c r="X63" s="225"/>
      <c r="Y63" s="225"/>
      <c r="Z63" s="225"/>
    </row>
    <row r="64" spans="1:26" ht="15.75" customHeight="1">
      <c r="A64" s="360" t="e">
        <f t="shared" si="1"/>
        <v>#REF!</v>
      </c>
      <c r="B64" s="360" t="e">
        <f t="shared" si="2"/>
        <v>#REF!</v>
      </c>
      <c r="C64" s="360" t="e">
        <f t="shared" si="3"/>
        <v>#REF!</v>
      </c>
      <c r="D64" s="360" t="e">
        <f t="shared" ref="D64:I64" si="68">IF(#REF!&lt;&gt;"",1,"")</f>
        <v>#REF!</v>
      </c>
      <c r="E64" s="360" t="e">
        <f t="shared" si="68"/>
        <v>#REF!</v>
      </c>
      <c r="F64" s="360" t="e">
        <f t="shared" si="68"/>
        <v>#REF!</v>
      </c>
      <c r="G64" s="360" t="e">
        <f t="shared" si="68"/>
        <v>#REF!</v>
      </c>
      <c r="H64" s="360" t="e">
        <f t="shared" si="68"/>
        <v>#REF!</v>
      </c>
      <c r="I64" s="360" t="e">
        <f t="shared" si="68"/>
        <v>#REF!</v>
      </c>
      <c r="J64" s="360" t="e">
        <f t="shared" si="5"/>
        <v>#REF!</v>
      </c>
      <c r="K64" s="360"/>
      <c r="L64" s="360" t="e">
        <f t="shared" si="6"/>
        <v>#REF!</v>
      </c>
      <c r="M64" s="360" t="e">
        <f t="shared" si="7"/>
        <v>#REF!</v>
      </c>
      <c r="N64" s="360" t="e">
        <f t="shared" si="8"/>
        <v>#REF!</v>
      </c>
      <c r="O64" s="360" t="e">
        <f t="shared" si="9"/>
        <v>#REF!</v>
      </c>
      <c r="P64" s="360" t="e">
        <f t="shared" si="10"/>
        <v>#REF!</v>
      </c>
      <c r="Q64" s="360" t="e">
        <f t="shared" si="11"/>
        <v>#REF!</v>
      </c>
      <c r="R64" s="225"/>
      <c r="S64" s="225"/>
      <c r="T64" s="225"/>
      <c r="U64" s="225"/>
      <c r="V64" s="225"/>
      <c r="W64" s="225"/>
      <c r="X64" s="225"/>
      <c r="Y64" s="225"/>
      <c r="Z64" s="225"/>
    </row>
    <row r="65" spans="1:26" ht="15.75" customHeight="1">
      <c r="A65" s="360" t="e">
        <f t="shared" si="1"/>
        <v>#REF!</v>
      </c>
      <c r="B65" s="360" t="e">
        <f t="shared" si="2"/>
        <v>#REF!</v>
      </c>
      <c r="C65" s="360" t="e">
        <f t="shared" si="3"/>
        <v>#REF!</v>
      </c>
      <c r="D65" s="360" t="e">
        <f t="shared" ref="D65:I65" si="69">IF(#REF!&lt;&gt;"",1,"")</f>
        <v>#REF!</v>
      </c>
      <c r="E65" s="360" t="e">
        <f t="shared" si="69"/>
        <v>#REF!</v>
      </c>
      <c r="F65" s="360" t="e">
        <f t="shared" si="69"/>
        <v>#REF!</v>
      </c>
      <c r="G65" s="360" t="e">
        <f t="shared" si="69"/>
        <v>#REF!</v>
      </c>
      <c r="H65" s="360" t="e">
        <f t="shared" si="69"/>
        <v>#REF!</v>
      </c>
      <c r="I65" s="360" t="e">
        <f t="shared" si="69"/>
        <v>#REF!</v>
      </c>
      <c r="J65" s="360" t="e">
        <f t="shared" si="5"/>
        <v>#REF!</v>
      </c>
      <c r="K65" s="360"/>
      <c r="L65" s="360" t="e">
        <f t="shared" si="6"/>
        <v>#REF!</v>
      </c>
      <c r="M65" s="360" t="e">
        <f t="shared" si="7"/>
        <v>#REF!</v>
      </c>
      <c r="N65" s="360" t="e">
        <f t="shared" si="8"/>
        <v>#REF!</v>
      </c>
      <c r="O65" s="360" t="e">
        <f t="shared" si="9"/>
        <v>#REF!</v>
      </c>
      <c r="P65" s="360" t="e">
        <f t="shared" si="10"/>
        <v>#REF!</v>
      </c>
      <c r="Q65" s="360" t="e">
        <f t="shared" si="11"/>
        <v>#REF!</v>
      </c>
      <c r="R65" s="225"/>
      <c r="S65" s="225"/>
      <c r="T65" s="225"/>
      <c r="U65" s="225"/>
      <c r="V65" s="225"/>
      <c r="W65" s="225"/>
      <c r="X65" s="225"/>
      <c r="Y65" s="225"/>
      <c r="Z65" s="225"/>
    </row>
    <row r="66" spans="1:26" ht="15.75" customHeight="1">
      <c r="A66" s="360" t="e">
        <f t="shared" si="1"/>
        <v>#REF!</v>
      </c>
      <c r="B66" s="360" t="e">
        <f t="shared" si="2"/>
        <v>#REF!</v>
      </c>
      <c r="C66" s="360" t="e">
        <f t="shared" si="3"/>
        <v>#REF!</v>
      </c>
      <c r="D66" s="360" t="e">
        <f t="shared" ref="D66:I66" si="70">IF(#REF!&lt;&gt;"",1,"")</f>
        <v>#REF!</v>
      </c>
      <c r="E66" s="360" t="e">
        <f t="shared" si="70"/>
        <v>#REF!</v>
      </c>
      <c r="F66" s="360" t="e">
        <f t="shared" si="70"/>
        <v>#REF!</v>
      </c>
      <c r="G66" s="360" t="e">
        <f t="shared" si="70"/>
        <v>#REF!</v>
      </c>
      <c r="H66" s="360" t="e">
        <f t="shared" si="70"/>
        <v>#REF!</v>
      </c>
      <c r="I66" s="360" t="e">
        <f t="shared" si="70"/>
        <v>#REF!</v>
      </c>
      <c r="J66" s="360" t="e">
        <f t="shared" si="5"/>
        <v>#REF!</v>
      </c>
      <c r="K66" s="360"/>
      <c r="L66" s="360" t="e">
        <f t="shared" si="6"/>
        <v>#REF!</v>
      </c>
      <c r="M66" s="360" t="e">
        <f t="shared" si="7"/>
        <v>#REF!</v>
      </c>
      <c r="N66" s="360" t="e">
        <f t="shared" si="8"/>
        <v>#REF!</v>
      </c>
      <c r="O66" s="360" t="e">
        <f t="shared" si="9"/>
        <v>#REF!</v>
      </c>
      <c r="P66" s="360" t="e">
        <f t="shared" si="10"/>
        <v>#REF!</v>
      </c>
      <c r="Q66" s="360" t="e">
        <f t="shared" si="11"/>
        <v>#REF!</v>
      </c>
      <c r="R66" s="225"/>
      <c r="S66" s="225"/>
      <c r="T66" s="225"/>
      <c r="U66" s="225"/>
      <c r="V66" s="225"/>
      <c r="W66" s="225"/>
      <c r="X66" s="225"/>
      <c r="Y66" s="225"/>
      <c r="Z66" s="225"/>
    </row>
    <row r="67" spans="1:26" ht="15.75" customHeight="1">
      <c r="A67" s="360" t="e">
        <f t="shared" si="1"/>
        <v>#REF!</v>
      </c>
      <c r="B67" s="360" t="e">
        <f t="shared" si="2"/>
        <v>#REF!</v>
      </c>
      <c r="C67" s="360" t="e">
        <f t="shared" si="3"/>
        <v>#REF!</v>
      </c>
      <c r="D67" s="360" t="e">
        <f t="shared" ref="D67:I67" si="71">IF(#REF!&lt;&gt;"",1,"")</f>
        <v>#REF!</v>
      </c>
      <c r="E67" s="360" t="e">
        <f t="shared" si="71"/>
        <v>#REF!</v>
      </c>
      <c r="F67" s="360" t="e">
        <f t="shared" si="71"/>
        <v>#REF!</v>
      </c>
      <c r="G67" s="360" t="e">
        <f t="shared" si="71"/>
        <v>#REF!</v>
      </c>
      <c r="H67" s="360" t="e">
        <f t="shared" si="71"/>
        <v>#REF!</v>
      </c>
      <c r="I67" s="360" t="e">
        <f t="shared" si="71"/>
        <v>#REF!</v>
      </c>
      <c r="J67" s="360" t="e">
        <f t="shared" si="5"/>
        <v>#REF!</v>
      </c>
      <c r="K67" s="360"/>
      <c r="L67" s="360" t="e">
        <f t="shared" si="6"/>
        <v>#REF!</v>
      </c>
      <c r="M67" s="360" t="e">
        <f t="shared" si="7"/>
        <v>#REF!</v>
      </c>
      <c r="N67" s="360" t="e">
        <f t="shared" si="8"/>
        <v>#REF!</v>
      </c>
      <c r="O67" s="360" t="e">
        <f t="shared" si="9"/>
        <v>#REF!</v>
      </c>
      <c r="P67" s="360" t="e">
        <f t="shared" si="10"/>
        <v>#REF!</v>
      </c>
      <c r="Q67" s="360" t="e">
        <f t="shared" si="11"/>
        <v>#REF!</v>
      </c>
      <c r="R67" s="225"/>
      <c r="S67" s="225"/>
      <c r="T67" s="225"/>
      <c r="U67" s="225"/>
      <c r="V67" s="225"/>
      <c r="W67" s="225"/>
      <c r="X67" s="225"/>
      <c r="Y67" s="225"/>
      <c r="Z67" s="225"/>
    </row>
    <row r="68" spans="1:26" ht="15.75" customHeight="1">
      <c r="A68" s="360" t="e">
        <f t="shared" si="1"/>
        <v>#REF!</v>
      </c>
      <c r="B68" s="360" t="e">
        <f t="shared" si="2"/>
        <v>#REF!</v>
      </c>
      <c r="C68" s="360" t="e">
        <f t="shared" si="3"/>
        <v>#REF!</v>
      </c>
      <c r="D68" s="360" t="e">
        <f t="shared" ref="D68:I68" si="72">IF(#REF!&lt;&gt;"",1,"")</f>
        <v>#REF!</v>
      </c>
      <c r="E68" s="360" t="e">
        <f t="shared" si="72"/>
        <v>#REF!</v>
      </c>
      <c r="F68" s="360" t="e">
        <f t="shared" si="72"/>
        <v>#REF!</v>
      </c>
      <c r="G68" s="360" t="e">
        <f t="shared" si="72"/>
        <v>#REF!</v>
      </c>
      <c r="H68" s="360" t="e">
        <f t="shared" si="72"/>
        <v>#REF!</v>
      </c>
      <c r="I68" s="360" t="e">
        <f t="shared" si="72"/>
        <v>#REF!</v>
      </c>
      <c r="J68" s="360" t="e">
        <f t="shared" si="5"/>
        <v>#REF!</v>
      </c>
      <c r="K68" s="360"/>
      <c r="L68" s="360" t="e">
        <f t="shared" si="6"/>
        <v>#REF!</v>
      </c>
      <c r="M68" s="360" t="e">
        <f t="shared" si="7"/>
        <v>#REF!</v>
      </c>
      <c r="N68" s="360" t="e">
        <f t="shared" si="8"/>
        <v>#REF!</v>
      </c>
      <c r="O68" s="360" t="e">
        <f t="shared" si="9"/>
        <v>#REF!</v>
      </c>
      <c r="P68" s="360" t="e">
        <f t="shared" si="10"/>
        <v>#REF!</v>
      </c>
      <c r="Q68" s="360" t="e">
        <f t="shared" si="11"/>
        <v>#REF!</v>
      </c>
      <c r="R68" s="225"/>
      <c r="S68" s="225"/>
      <c r="T68" s="225"/>
      <c r="U68" s="225"/>
      <c r="V68" s="225"/>
      <c r="W68" s="225"/>
      <c r="X68" s="225"/>
      <c r="Y68" s="225"/>
      <c r="Z68" s="225"/>
    </row>
    <row r="69" spans="1:26" ht="15.75" customHeight="1">
      <c r="A69" s="360" t="e">
        <f t="shared" si="1"/>
        <v>#REF!</v>
      </c>
      <c r="B69" s="360" t="e">
        <f t="shared" si="2"/>
        <v>#REF!</v>
      </c>
      <c r="C69" s="360" t="e">
        <f t="shared" si="3"/>
        <v>#REF!</v>
      </c>
      <c r="D69" s="360" t="e">
        <f t="shared" ref="D69:I69" si="73">IF(#REF!&lt;&gt;"",1,"")</f>
        <v>#REF!</v>
      </c>
      <c r="E69" s="360" t="e">
        <f t="shared" si="73"/>
        <v>#REF!</v>
      </c>
      <c r="F69" s="360" t="e">
        <f t="shared" si="73"/>
        <v>#REF!</v>
      </c>
      <c r="G69" s="360" t="e">
        <f t="shared" si="73"/>
        <v>#REF!</v>
      </c>
      <c r="H69" s="360" t="e">
        <f t="shared" si="73"/>
        <v>#REF!</v>
      </c>
      <c r="I69" s="360" t="e">
        <f t="shared" si="73"/>
        <v>#REF!</v>
      </c>
      <c r="J69" s="360" t="e">
        <f t="shared" si="5"/>
        <v>#REF!</v>
      </c>
      <c r="K69" s="360"/>
      <c r="L69" s="360" t="e">
        <f t="shared" si="6"/>
        <v>#REF!</v>
      </c>
      <c r="M69" s="360" t="e">
        <f t="shared" si="7"/>
        <v>#REF!</v>
      </c>
      <c r="N69" s="360" t="e">
        <f t="shared" si="8"/>
        <v>#REF!</v>
      </c>
      <c r="O69" s="360" t="e">
        <f t="shared" si="9"/>
        <v>#REF!</v>
      </c>
      <c r="P69" s="360" t="e">
        <f t="shared" si="10"/>
        <v>#REF!</v>
      </c>
      <c r="Q69" s="360" t="e">
        <f t="shared" si="11"/>
        <v>#REF!</v>
      </c>
      <c r="R69" s="225"/>
      <c r="S69" s="225"/>
      <c r="T69" s="225"/>
      <c r="U69" s="225"/>
      <c r="V69" s="225"/>
      <c r="W69" s="225"/>
      <c r="X69" s="225"/>
      <c r="Y69" s="225"/>
      <c r="Z69" s="225"/>
    </row>
    <row r="70" spans="1:26" ht="15.75" customHeight="1">
      <c r="A70" s="360" t="e">
        <f t="shared" si="1"/>
        <v>#REF!</v>
      </c>
      <c r="B70" s="360" t="e">
        <f t="shared" si="2"/>
        <v>#REF!</v>
      </c>
      <c r="C70" s="360" t="e">
        <f t="shared" si="3"/>
        <v>#REF!</v>
      </c>
      <c r="D70" s="360" t="e">
        <f t="shared" ref="D70:I70" si="74">IF(#REF!&lt;&gt;"",1,"")</f>
        <v>#REF!</v>
      </c>
      <c r="E70" s="360" t="e">
        <f t="shared" si="74"/>
        <v>#REF!</v>
      </c>
      <c r="F70" s="360" t="e">
        <f t="shared" si="74"/>
        <v>#REF!</v>
      </c>
      <c r="G70" s="360" t="e">
        <f t="shared" si="74"/>
        <v>#REF!</v>
      </c>
      <c r="H70" s="360" t="e">
        <f t="shared" si="74"/>
        <v>#REF!</v>
      </c>
      <c r="I70" s="360" t="e">
        <f t="shared" si="74"/>
        <v>#REF!</v>
      </c>
      <c r="J70" s="360" t="e">
        <f t="shared" si="5"/>
        <v>#REF!</v>
      </c>
      <c r="K70" s="360"/>
      <c r="L70" s="360" t="e">
        <f t="shared" si="6"/>
        <v>#REF!</v>
      </c>
      <c r="M70" s="360" t="e">
        <f t="shared" si="7"/>
        <v>#REF!</v>
      </c>
      <c r="N70" s="360" t="e">
        <f t="shared" si="8"/>
        <v>#REF!</v>
      </c>
      <c r="O70" s="360" t="e">
        <f t="shared" si="9"/>
        <v>#REF!</v>
      </c>
      <c r="P70" s="360" t="e">
        <f t="shared" si="10"/>
        <v>#REF!</v>
      </c>
      <c r="Q70" s="360" t="e">
        <f t="shared" si="11"/>
        <v>#REF!</v>
      </c>
      <c r="R70" s="225"/>
      <c r="S70" s="225"/>
      <c r="T70" s="225"/>
      <c r="U70" s="225"/>
      <c r="V70" s="225"/>
      <c r="W70" s="225"/>
      <c r="X70" s="225"/>
      <c r="Y70" s="225"/>
      <c r="Z70" s="225"/>
    </row>
    <row r="71" spans="1:26" ht="15.75" customHeight="1">
      <c r="A71" s="360" t="e">
        <f t="shared" si="1"/>
        <v>#REF!</v>
      </c>
      <c r="B71" s="360" t="e">
        <f t="shared" si="2"/>
        <v>#REF!</v>
      </c>
      <c r="C71" s="360" t="e">
        <f t="shared" si="3"/>
        <v>#REF!</v>
      </c>
      <c r="D71" s="360" t="e">
        <f t="shared" ref="D71:I71" si="75">IF(#REF!&lt;&gt;"",1,"")</f>
        <v>#REF!</v>
      </c>
      <c r="E71" s="360" t="e">
        <f t="shared" si="75"/>
        <v>#REF!</v>
      </c>
      <c r="F71" s="360" t="e">
        <f t="shared" si="75"/>
        <v>#REF!</v>
      </c>
      <c r="G71" s="360" t="e">
        <f t="shared" si="75"/>
        <v>#REF!</v>
      </c>
      <c r="H71" s="360" t="e">
        <f t="shared" si="75"/>
        <v>#REF!</v>
      </c>
      <c r="I71" s="360" t="e">
        <f t="shared" si="75"/>
        <v>#REF!</v>
      </c>
      <c r="J71" s="360" t="e">
        <f t="shared" si="5"/>
        <v>#REF!</v>
      </c>
      <c r="K71" s="360"/>
      <c r="L71" s="360" t="e">
        <f t="shared" si="6"/>
        <v>#REF!</v>
      </c>
      <c r="M71" s="360" t="e">
        <f t="shared" si="7"/>
        <v>#REF!</v>
      </c>
      <c r="N71" s="360" t="e">
        <f t="shared" si="8"/>
        <v>#REF!</v>
      </c>
      <c r="O71" s="360" t="e">
        <f t="shared" si="9"/>
        <v>#REF!</v>
      </c>
      <c r="P71" s="360" t="e">
        <f t="shared" si="10"/>
        <v>#REF!</v>
      </c>
      <c r="Q71" s="360" t="e">
        <f t="shared" si="11"/>
        <v>#REF!</v>
      </c>
      <c r="R71" s="225"/>
      <c r="S71" s="225"/>
      <c r="T71" s="225"/>
      <c r="U71" s="225"/>
      <c r="V71" s="225"/>
      <c r="W71" s="225"/>
      <c r="X71" s="225"/>
      <c r="Y71" s="225"/>
      <c r="Z71" s="225"/>
    </row>
    <row r="72" spans="1:26" ht="15.75" customHeight="1">
      <c r="A72" s="360" t="e">
        <f t="shared" si="1"/>
        <v>#REF!</v>
      </c>
      <c r="B72" s="360" t="e">
        <f t="shared" si="2"/>
        <v>#REF!</v>
      </c>
      <c r="C72" s="360" t="e">
        <f t="shared" si="3"/>
        <v>#REF!</v>
      </c>
      <c r="D72" s="360" t="e">
        <f t="shared" ref="D72:I72" si="76">IF(#REF!&lt;&gt;"",1,"")</f>
        <v>#REF!</v>
      </c>
      <c r="E72" s="360" t="e">
        <f t="shared" si="76"/>
        <v>#REF!</v>
      </c>
      <c r="F72" s="360" t="e">
        <f t="shared" si="76"/>
        <v>#REF!</v>
      </c>
      <c r="G72" s="360" t="e">
        <f t="shared" si="76"/>
        <v>#REF!</v>
      </c>
      <c r="H72" s="360" t="e">
        <f t="shared" si="76"/>
        <v>#REF!</v>
      </c>
      <c r="I72" s="360" t="e">
        <f t="shared" si="76"/>
        <v>#REF!</v>
      </c>
      <c r="J72" s="360" t="e">
        <f t="shared" si="5"/>
        <v>#REF!</v>
      </c>
      <c r="K72" s="360"/>
      <c r="L72" s="360" t="e">
        <f t="shared" si="6"/>
        <v>#REF!</v>
      </c>
      <c r="M72" s="360" t="e">
        <f t="shared" si="7"/>
        <v>#REF!</v>
      </c>
      <c r="N72" s="360" t="e">
        <f t="shared" si="8"/>
        <v>#REF!</v>
      </c>
      <c r="O72" s="360" t="e">
        <f t="shared" si="9"/>
        <v>#REF!</v>
      </c>
      <c r="P72" s="360" t="e">
        <f t="shared" si="10"/>
        <v>#REF!</v>
      </c>
      <c r="Q72" s="360" t="e">
        <f t="shared" si="11"/>
        <v>#REF!</v>
      </c>
      <c r="R72" s="225"/>
      <c r="S72" s="225"/>
      <c r="T72" s="225"/>
      <c r="U72" s="225"/>
      <c r="V72" s="225"/>
      <c r="W72" s="225"/>
      <c r="X72" s="225"/>
      <c r="Y72" s="225"/>
      <c r="Z72" s="225"/>
    </row>
    <row r="73" spans="1:26" ht="15.75" customHeight="1">
      <c r="A73" s="360" t="e">
        <f t="shared" si="1"/>
        <v>#REF!</v>
      </c>
      <c r="B73" s="360" t="e">
        <f t="shared" si="2"/>
        <v>#REF!</v>
      </c>
      <c r="C73" s="360" t="e">
        <f t="shared" si="3"/>
        <v>#REF!</v>
      </c>
      <c r="D73" s="360" t="e">
        <f t="shared" ref="D73:I73" si="77">IF(#REF!&lt;&gt;"",1,"")</f>
        <v>#REF!</v>
      </c>
      <c r="E73" s="360" t="e">
        <f t="shared" si="77"/>
        <v>#REF!</v>
      </c>
      <c r="F73" s="360" t="e">
        <f t="shared" si="77"/>
        <v>#REF!</v>
      </c>
      <c r="G73" s="360" t="e">
        <f t="shared" si="77"/>
        <v>#REF!</v>
      </c>
      <c r="H73" s="360" t="e">
        <f t="shared" si="77"/>
        <v>#REF!</v>
      </c>
      <c r="I73" s="360" t="e">
        <f t="shared" si="77"/>
        <v>#REF!</v>
      </c>
      <c r="J73" s="360" t="e">
        <f t="shared" si="5"/>
        <v>#REF!</v>
      </c>
      <c r="K73" s="360"/>
      <c r="L73" s="360" t="e">
        <f t="shared" si="6"/>
        <v>#REF!</v>
      </c>
      <c r="M73" s="360" t="e">
        <f t="shared" si="7"/>
        <v>#REF!</v>
      </c>
      <c r="N73" s="360" t="e">
        <f t="shared" si="8"/>
        <v>#REF!</v>
      </c>
      <c r="O73" s="360" t="e">
        <f t="shared" si="9"/>
        <v>#REF!</v>
      </c>
      <c r="P73" s="360" t="e">
        <f t="shared" si="10"/>
        <v>#REF!</v>
      </c>
      <c r="Q73" s="360" t="e">
        <f t="shared" si="11"/>
        <v>#REF!</v>
      </c>
      <c r="R73" s="225"/>
      <c r="S73" s="225"/>
      <c r="T73" s="225"/>
      <c r="U73" s="225"/>
      <c r="V73" s="225"/>
      <c r="W73" s="225"/>
      <c r="X73" s="225"/>
      <c r="Y73" s="225"/>
      <c r="Z73" s="225"/>
    </row>
    <row r="74" spans="1:26" ht="15.75" customHeight="1">
      <c r="A74" s="360" t="e">
        <f t="shared" si="1"/>
        <v>#REF!</v>
      </c>
      <c r="B74" s="360" t="e">
        <f t="shared" si="2"/>
        <v>#REF!</v>
      </c>
      <c r="C74" s="360" t="e">
        <f t="shared" si="3"/>
        <v>#REF!</v>
      </c>
      <c r="D74" s="360" t="e">
        <f t="shared" ref="D74:I74" si="78">IF(#REF!&lt;&gt;"",1,"")</f>
        <v>#REF!</v>
      </c>
      <c r="E74" s="360" t="e">
        <f t="shared" si="78"/>
        <v>#REF!</v>
      </c>
      <c r="F74" s="360" t="e">
        <f t="shared" si="78"/>
        <v>#REF!</v>
      </c>
      <c r="G74" s="360" t="e">
        <f t="shared" si="78"/>
        <v>#REF!</v>
      </c>
      <c r="H74" s="360" t="e">
        <f t="shared" si="78"/>
        <v>#REF!</v>
      </c>
      <c r="I74" s="360" t="e">
        <f t="shared" si="78"/>
        <v>#REF!</v>
      </c>
      <c r="J74" s="360" t="e">
        <f t="shared" si="5"/>
        <v>#REF!</v>
      </c>
      <c r="K74" s="360"/>
      <c r="L74" s="360" t="e">
        <f t="shared" si="6"/>
        <v>#REF!</v>
      </c>
      <c r="M74" s="360" t="e">
        <f t="shared" si="7"/>
        <v>#REF!</v>
      </c>
      <c r="N74" s="360" t="e">
        <f t="shared" si="8"/>
        <v>#REF!</v>
      </c>
      <c r="O74" s="360" t="e">
        <f t="shared" si="9"/>
        <v>#REF!</v>
      </c>
      <c r="P74" s="360" t="e">
        <f t="shared" si="10"/>
        <v>#REF!</v>
      </c>
      <c r="Q74" s="360" t="e">
        <f t="shared" si="11"/>
        <v>#REF!</v>
      </c>
      <c r="R74" s="225"/>
      <c r="S74" s="225"/>
      <c r="T74" s="225"/>
      <c r="U74" s="225"/>
      <c r="V74" s="225"/>
      <c r="W74" s="225"/>
      <c r="X74" s="225"/>
      <c r="Y74" s="225"/>
      <c r="Z74" s="225"/>
    </row>
    <row r="75" spans="1:26" ht="15.75" customHeight="1">
      <c r="A75" s="360" t="e">
        <f t="shared" si="1"/>
        <v>#REF!</v>
      </c>
      <c r="B75" s="360" t="e">
        <f t="shared" si="2"/>
        <v>#REF!</v>
      </c>
      <c r="C75" s="360" t="e">
        <f t="shared" si="3"/>
        <v>#REF!</v>
      </c>
      <c r="D75" s="360" t="e">
        <f t="shared" ref="D75:I75" si="79">IF(#REF!&lt;&gt;"",1,"")</f>
        <v>#REF!</v>
      </c>
      <c r="E75" s="360" t="e">
        <f t="shared" si="79"/>
        <v>#REF!</v>
      </c>
      <c r="F75" s="360" t="e">
        <f t="shared" si="79"/>
        <v>#REF!</v>
      </c>
      <c r="G75" s="360" t="e">
        <f t="shared" si="79"/>
        <v>#REF!</v>
      </c>
      <c r="H75" s="360" t="e">
        <f t="shared" si="79"/>
        <v>#REF!</v>
      </c>
      <c r="I75" s="360" t="e">
        <f t="shared" si="79"/>
        <v>#REF!</v>
      </c>
      <c r="J75" s="360" t="e">
        <f t="shared" si="5"/>
        <v>#REF!</v>
      </c>
      <c r="K75" s="360"/>
      <c r="L75" s="360" t="e">
        <f t="shared" si="6"/>
        <v>#REF!</v>
      </c>
      <c r="M75" s="360" t="e">
        <f t="shared" si="7"/>
        <v>#REF!</v>
      </c>
      <c r="N75" s="360" t="e">
        <f t="shared" si="8"/>
        <v>#REF!</v>
      </c>
      <c r="O75" s="360" t="e">
        <f t="shared" si="9"/>
        <v>#REF!</v>
      </c>
      <c r="P75" s="360" t="e">
        <f t="shared" si="10"/>
        <v>#REF!</v>
      </c>
      <c r="Q75" s="360" t="e">
        <f t="shared" si="11"/>
        <v>#REF!</v>
      </c>
      <c r="R75" s="225"/>
      <c r="S75" s="225"/>
      <c r="T75" s="225"/>
      <c r="U75" s="225"/>
      <c r="V75" s="225"/>
      <c r="W75" s="225"/>
      <c r="X75" s="225"/>
      <c r="Y75" s="225"/>
      <c r="Z75" s="225"/>
    </row>
    <row r="76" spans="1:26" ht="15.75" customHeight="1">
      <c r="A76" s="360" t="e">
        <f t="shared" si="1"/>
        <v>#REF!</v>
      </c>
      <c r="B76" s="360" t="e">
        <f t="shared" si="2"/>
        <v>#REF!</v>
      </c>
      <c r="C76" s="360" t="e">
        <f t="shared" si="3"/>
        <v>#REF!</v>
      </c>
      <c r="D76" s="360" t="e">
        <f t="shared" ref="D76:I76" si="80">IF(#REF!&lt;&gt;"",1,"")</f>
        <v>#REF!</v>
      </c>
      <c r="E76" s="360" t="e">
        <f t="shared" si="80"/>
        <v>#REF!</v>
      </c>
      <c r="F76" s="360" t="e">
        <f t="shared" si="80"/>
        <v>#REF!</v>
      </c>
      <c r="G76" s="360" t="e">
        <f t="shared" si="80"/>
        <v>#REF!</v>
      </c>
      <c r="H76" s="360" t="e">
        <f t="shared" si="80"/>
        <v>#REF!</v>
      </c>
      <c r="I76" s="360" t="e">
        <f t="shared" si="80"/>
        <v>#REF!</v>
      </c>
      <c r="J76" s="360" t="e">
        <f t="shared" si="5"/>
        <v>#REF!</v>
      </c>
      <c r="K76" s="360"/>
      <c r="L76" s="360" t="e">
        <f t="shared" si="6"/>
        <v>#REF!</v>
      </c>
      <c r="M76" s="360" t="e">
        <f t="shared" si="7"/>
        <v>#REF!</v>
      </c>
      <c r="N76" s="360" t="e">
        <f t="shared" si="8"/>
        <v>#REF!</v>
      </c>
      <c r="O76" s="360" t="e">
        <f t="shared" si="9"/>
        <v>#REF!</v>
      </c>
      <c r="P76" s="360" t="e">
        <f t="shared" si="10"/>
        <v>#REF!</v>
      </c>
      <c r="Q76" s="360" t="e">
        <f t="shared" si="11"/>
        <v>#REF!</v>
      </c>
      <c r="R76" s="225"/>
      <c r="S76" s="225"/>
      <c r="T76" s="225"/>
      <c r="U76" s="225"/>
      <c r="V76" s="225"/>
      <c r="W76" s="225"/>
      <c r="X76" s="225"/>
      <c r="Y76" s="225"/>
      <c r="Z76" s="225"/>
    </row>
    <row r="77" spans="1:26" ht="15.75" customHeight="1">
      <c r="A77" s="360" t="e">
        <f t="shared" si="1"/>
        <v>#REF!</v>
      </c>
      <c r="B77" s="360" t="e">
        <f t="shared" si="2"/>
        <v>#REF!</v>
      </c>
      <c r="C77" s="360" t="e">
        <f t="shared" si="3"/>
        <v>#REF!</v>
      </c>
      <c r="D77" s="360" t="e">
        <f t="shared" ref="D77:I77" si="81">IF(#REF!&lt;&gt;"",1,"")</f>
        <v>#REF!</v>
      </c>
      <c r="E77" s="360" t="e">
        <f t="shared" si="81"/>
        <v>#REF!</v>
      </c>
      <c r="F77" s="360" t="e">
        <f t="shared" si="81"/>
        <v>#REF!</v>
      </c>
      <c r="G77" s="360" t="e">
        <f t="shared" si="81"/>
        <v>#REF!</v>
      </c>
      <c r="H77" s="360" t="e">
        <f t="shared" si="81"/>
        <v>#REF!</v>
      </c>
      <c r="I77" s="360" t="e">
        <f t="shared" si="81"/>
        <v>#REF!</v>
      </c>
      <c r="J77" s="360" t="e">
        <f t="shared" si="5"/>
        <v>#REF!</v>
      </c>
      <c r="K77" s="360"/>
      <c r="L77" s="360" t="e">
        <f t="shared" si="6"/>
        <v>#REF!</v>
      </c>
      <c r="M77" s="360" t="e">
        <f t="shared" si="7"/>
        <v>#REF!</v>
      </c>
      <c r="N77" s="360" t="e">
        <f t="shared" si="8"/>
        <v>#REF!</v>
      </c>
      <c r="O77" s="360" t="e">
        <f t="shared" si="9"/>
        <v>#REF!</v>
      </c>
      <c r="P77" s="360" t="e">
        <f t="shared" si="10"/>
        <v>#REF!</v>
      </c>
      <c r="Q77" s="360" t="e">
        <f t="shared" si="11"/>
        <v>#REF!</v>
      </c>
      <c r="R77" s="225"/>
      <c r="S77" s="225"/>
      <c r="T77" s="225"/>
      <c r="U77" s="225"/>
      <c r="V77" s="225"/>
      <c r="W77" s="225"/>
      <c r="X77" s="225"/>
      <c r="Y77" s="225"/>
      <c r="Z77" s="225"/>
    </row>
    <row r="78" spans="1:26" ht="15.75" customHeight="1">
      <c r="A78" s="360" t="e">
        <f t="shared" si="1"/>
        <v>#REF!</v>
      </c>
      <c r="B78" s="360" t="e">
        <f t="shared" si="2"/>
        <v>#REF!</v>
      </c>
      <c r="C78" s="360" t="e">
        <f t="shared" si="3"/>
        <v>#REF!</v>
      </c>
      <c r="D78" s="360" t="e">
        <f t="shared" ref="D78:I78" si="82">IF(#REF!&lt;&gt;"",1,"")</f>
        <v>#REF!</v>
      </c>
      <c r="E78" s="360" t="e">
        <f t="shared" si="82"/>
        <v>#REF!</v>
      </c>
      <c r="F78" s="360" t="e">
        <f t="shared" si="82"/>
        <v>#REF!</v>
      </c>
      <c r="G78" s="360" t="e">
        <f t="shared" si="82"/>
        <v>#REF!</v>
      </c>
      <c r="H78" s="360" t="e">
        <f t="shared" si="82"/>
        <v>#REF!</v>
      </c>
      <c r="I78" s="360" t="e">
        <f t="shared" si="82"/>
        <v>#REF!</v>
      </c>
      <c r="J78" s="360" t="e">
        <f t="shared" si="5"/>
        <v>#REF!</v>
      </c>
      <c r="K78" s="360"/>
      <c r="L78" s="360" t="e">
        <f t="shared" si="6"/>
        <v>#REF!</v>
      </c>
      <c r="M78" s="360" t="e">
        <f t="shared" si="7"/>
        <v>#REF!</v>
      </c>
      <c r="N78" s="360" t="e">
        <f t="shared" si="8"/>
        <v>#REF!</v>
      </c>
      <c r="O78" s="360" t="e">
        <f t="shared" si="9"/>
        <v>#REF!</v>
      </c>
      <c r="P78" s="360" t="e">
        <f t="shared" si="10"/>
        <v>#REF!</v>
      </c>
      <c r="Q78" s="360" t="e">
        <f t="shared" si="11"/>
        <v>#REF!</v>
      </c>
      <c r="R78" s="225"/>
      <c r="S78" s="225"/>
      <c r="T78" s="225"/>
      <c r="U78" s="225"/>
      <c r="V78" s="225"/>
      <c r="W78" s="225"/>
      <c r="X78" s="225"/>
      <c r="Y78" s="225"/>
      <c r="Z78" s="225"/>
    </row>
    <row r="79" spans="1:26" ht="15.75" customHeight="1">
      <c r="A79" s="360" t="e">
        <f t="shared" si="1"/>
        <v>#REF!</v>
      </c>
      <c r="B79" s="360" t="e">
        <f t="shared" si="2"/>
        <v>#REF!</v>
      </c>
      <c r="C79" s="360" t="e">
        <f t="shared" si="3"/>
        <v>#REF!</v>
      </c>
      <c r="D79" s="360" t="e">
        <f t="shared" ref="D79:I79" si="83">IF(#REF!&lt;&gt;"",1,"")</f>
        <v>#REF!</v>
      </c>
      <c r="E79" s="360" t="e">
        <f t="shared" si="83"/>
        <v>#REF!</v>
      </c>
      <c r="F79" s="360" t="e">
        <f t="shared" si="83"/>
        <v>#REF!</v>
      </c>
      <c r="G79" s="360" t="e">
        <f t="shared" si="83"/>
        <v>#REF!</v>
      </c>
      <c r="H79" s="360" t="e">
        <f t="shared" si="83"/>
        <v>#REF!</v>
      </c>
      <c r="I79" s="360" t="e">
        <f t="shared" si="83"/>
        <v>#REF!</v>
      </c>
      <c r="J79" s="360" t="e">
        <f t="shared" si="5"/>
        <v>#REF!</v>
      </c>
      <c r="K79" s="360"/>
      <c r="L79" s="360" t="e">
        <f t="shared" si="6"/>
        <v>#REF!</v>
      </c>
      <c r="M79" s="360" t="e">
        <f t="shared" si="7"/>
        <v>#REF!</v>
      </c>
      <c r="N79" s="360" t="e">
        <f t="shared" si="8"/>
        <v>#REF!</v>
      </c>
      <c r="O79" s="360" t="e">
        <f t="shared" si="9"/>
        <v>#REF!</v>
      </c>
      <c r="P79" s="360" t="e">
        <f t="shared" si="10"/>
        <v>#REF!</v>
      </c>
      <c r="Q79" s="360" t="e">
        <f t="shared" si="11"/>
        <v>#REF!</v>
      </c>
      <c r="R79" s="225"/>
      <c r="S79" s="225"/>
      <c r="T79" s="225"/>
      <c r="U79" s="225"/>
      <c r="V79" s="225"/>
      <c r="W79" s="225"/>
      <c r="X79" s="225"/>
      <c r="Y79" s="225"/>
      <c r="Z79" s="225"/>
    </row>
    <row r="80" spans="1:26" ht="15.75" customHeight="1">
      <c r="A80" s="360" t="e">
        <f t="shared" si="1"/>
        <v>#REF!</v>
      </c>
      <c r="B80" s="360" t="e">
        <f t="shared" si="2"/>
        <v>#REF!</v>
      </c>
      <c r="C80" s="360" t="e">
        <f t="shared" si="3"/>
        <v>#REF!</v>
      </c>
      <c r="D80" s="360" t="e">
        <f t="shared" ref="D80:I80" si="84">IF(#REF!&lt;&gt;"",1,"")</f>
        <v>#REF!</v>
      </c>
      <c r="E80" s="360" t="e">
        <f t="shared" si="84"/>
        <v>#REF!</v>
      </c>
      <c r="F80" s="360" t="e">
        <f t="shared" si="84"/>
        <v>#REF!</v>
      </c>
      <c r="G80" s="360" t="e">
        <f t="shared" si="84"/>
        <v>#REF!</v>
      </c>
      <c r="H80" s="360" t="e">
        <f t="shared" si="84"/>
        <v>#REF!</v>
      </c>
      <c r="I80" s="360" t="e">
        <f t="shared" si="84"/>
        <v>#REF!</v>
      </c>
      <c r="J80" s="360" t="e">
        <f t="shared" si="5"/>
        <v>#REF!</v>
      </c>
      <c r="K80" s="360"/>
      <c r="L80" s="360" t="e">
        <f t="shared" si="6"/>
        <v>#REF!</v>
      </c>
      <c r="M80" s="360" t="e">
        <f t="shared" si="7"/>
        <v>#REF!</v>
      </c>
      <c r="N80" s="360" t="e">
        <f t="shared" si="8"/>
        <v>#REF!</v>
      </c>
      <c r="O80" s="360" t="e">
        <f t="shared" si="9"/>
        <v>#REF!</v>
      </c>
      <c r="P80" s="360" t="e">
        <f t="shared" si="10"/>
        <v>#REF!</v>
      </c>
      <c r="Q80" s="360" t="e">
        <f t="shared" si="11"/>
        <v>#REF!</v>
      </c>
      <c r="R80" s="225"/>
      <c r="S80" s="225"/>
      <c r="T80" s="225"/>
      <c r="U80" s="225"/>
      <c r="V80" s="225"/>
      <c r="W80" s="225"/>
      <c r="X80" s="225"/>
      <c r="Y80" s="225"/>
      <c r="Z80" s="225"/>
    </row>
    <row r="81" spans="1:26" ht="15.75" customHeight="1">
      <c r="A81" s="360" t="e">
        <f t="shared" si="1"/>
        <v>#REF!</v>
      </c>
      <c r="B81" s="360" t="e">
        <f t="shared" si="2"/>
        <v>#REF!</v>
      </c>
      <c r="C81" s="360" t="e">
        <f t="shared" si="3"/>
        <v>#REF!</v>
      </c>
      <c r="D81" s="360" t="e">
        <f t="shared" ref="D81:I81" si="85">IF(#REF!&lt;&gt;"",1,"")</f>
        <v>#REF!</v>
      </c>
      <c r="E81" s="360" t="e">
        <f t="shared" si="85"/>
        <v>#REF!</v>
      </c>
      <c r="F81" s="360" t="e">
        <f t="shared" si="85"/>
        <v>#REF!</v>
      </c>
      <c r="G81" s="360" t="e">
        <f t="shared" si="85"/>
        <v>#REF!</v>
      </c>
      <c r="H81" s="360" t="e">
        <f t="shared" si="85"/>
        <v>#REF!</v>
      </c>
      <c r="I81" s="360" t="e">
        <f t="shared" si="85"/>
        <v>#REF!</v>
      </c>
      <c r="J81" s="360" t="e">
        <f t="shared" si="5"/>
        <v>#REF!</v>
      </c>
      <c r="K81" s="360"/>
      <c r="L81" s="360" t="e">
        <f t="shared" si="6"/>
        <v>#REF!</v>
      </c>
      <c r="M81" s="360" t="e">
        <f t="shared" si="7"/>
        <v>#REF!</v>
      </c>
      <c r="N81" s="360" t="e">
        <f t="shared" si="8"/>
        <v>#REF!</v>
      </c>
      <c r="O81" s="360" t="e">
        <f t="shared" si="9"/>
        <v>#REF!</v>
      </c>
      <c r="P81" s="360" t="e">
        <f t="shared" si="10"/>
        <v>#REF!</v>
      </c>
      <c r="Q81" s="360" t="e">
        <f t="shared" si="11"/>
        <v>#REF!</v>
      </c>
      <c r="R81" s="225"/>
      <c r="S81" s="225"/>
      <c r="T81" s="225"/>
      <c r="U81" s="225"/>
      <c r="V81" s="225"/>
      <c r="W81" s="225"/>
      <c r="X81" s="225"/>
      <c r="Y81" s="225"/>
      <c r="Z81" s="225"/>
    </row>
    <row r="82" spans="1:26" ht="15.75" customHeight="1">
      <c r="A82" s="360" t="e">
        <f t="shared" si="1"/>
        <v>#REF!</v>
      </c>
      <c r="B82" s="360" t="e">
        <f t="shared" si="2"/>
        <v>#REF!</v>
      </c>
      <c r="C82" s="360" t="e">
        <f t="shared" si="3"/>
        <v>#REF!</v>
      </c>
      <c r="D82" s="360" t="e">
        <f t="shared" ref="D82:I82" si="86">IF(#REF!&lt;&gt;"",1,"")</f>
        <v>#REF!</v>
      </c>
      <c r="E82" s="360" t="e">
        <f t="shared" si="86"/>
        <v>#REF!</v>
      </c>
      <c r="F82" s="360" t="e">
        <f t="shared" si="86"/>
        <v>#REF!</v>
      </c>
      <c r="G82" s="360" t="e">
        <f t="shared" si="86"/>
        <v>#REF!</v>
      </c>
      <c r="H82" s="360" t="e">
        <f t="shared" si="86"/>
        <v>#REF!</v>
      </c>
      <c r="I82" s="360" t="e">
        <f t="shared" si="86"/>
        <v>#REF!</v>
      </c>
      <c r="J82" s="360" t="e">
        <f t="shared" si="5"/>
        <v>#REF!</v>
      </c>
      <c r="K82" s="360"/>
      <c r="L82" s="360" t="e">
        <f t="shared" si="6"/>
        <v>#REF!</v>
      </c>
      <c r="M82" s="360" t="e">
        <f t="shared" si="7"/>
        <v>#REF!</v>
      </c>
      <c r="N82" s="360" t="e">
        <f t="shared" si="8"/>
        <v>#REF!</v>
      </c>
      <c r="O82" s="360" t="e">
        <f t="shared" si="9"/>
        <v>#REF!</v>
      </c>
      <c r="P82" s="360" t="e">
        <f t="shared" si="10"/>
        <v>#REF!</v>
      </c>
      <c r="Q82" s="360" t="e">
        <f t="shared" si="11"/>
        <v>#REF!</v>
      </c>
      <c r="R82" s="225"/>
      <c r="S82" s="225"/>
      <c r="T82" s="225"/>
      <c r="U82" s="225"/>
      <c r="V82" s="225"/>
      <c r="W82" s="225"/>
      <c r="X82" s="225"/>
      <c r="Y82" s="225"/>
      <c r="Z82" s="225"/>
    </row>
    <row r="83" spans="1:26" ht="15.75" customHeight="1">
      <c r="A83" s="360" t="e">
        <f t="shared" si="1"/>
        <v>#REF!</v>
      </c>
      <c r="B83" s="360" t="e">
        <f t="shared" si="2"/>
        <v>#REF!</v>
      </c>
      <c r="C83" s="360" t="e">
        <f t="shared" si="3"/>
        <v>#REF!</v>
      </c>
      <c r="D83" s="360" t="e">
        <f t="shared" ref="D83:I83" si="87">IF(#REF!&lt;&gt;"",1,"")</f>
        <v>#REF!</v>
      </c>
      <c r="E83" s="360" t="e">
        <f t="shared" si="87"/>
        <v>#REF!</v>
      </c>
      <c r="F83" s="360" t="e">
        <f t="shared" si="87"/>
        <v>#REF!</v>
      </c>
      <c r="G83" s="360" t="e">
        <f t="shared" si="87"/>
        <v>#REF!</v>
      </c>
      <c r="H83" s="360" t="e">
        <f t="shared" si="87"/>
        <v>#REF!</v>
      </c>
      <c r="I83" s="360" t="e">
        <f t="shared" si="87"/>
        <v>#REF!</v>
      </c>
      <c r="J83" s="360" t="e">
        <f t="shared" si="5"/>
        <v>#REF!</v>
      </c>
      <c r="K83" s="360"/>
      <c r="L83" s="360" t="e">
        <f t="shared" si="6"/>
        <v>#REF!</v>
      </c>
      <c r="M83" s="360" t="e">
        <f t="shared" si="7"/>
        <v>#REF!</v>
      </c>
      <c r="N83" s="360" t="e">
        <f t="shared" si="8"/>
        <v>#REF!</v>
      </c>
      <c r="O83" s="360" t="e">
        <f t="shared" si="9"/>
        <v>#REF!</v>
      </c>
      <c r="P83" s="360" t="e">
        <f t="shared" si="10"/>
        <v>#REF!</v>
      </c>
      <c r="Q83" s="360" t="e">
        <f t="shared" si="11"/>
        <v>#REF!</v>
      </c>
      <c r="R83" s="225"/>
      <c r="S83" s="225"/>
      <c r="T83" s="225"/>
      <c r="U83" s="225"/>
      <c r="V83" s="225"/>
      <c r="W83" s="225"/>
      <c r="X83" s="225"/>
      <c r="Y83" s="225"/>
      <c r="Z83" s="225"/>
    </row>
    <row r="84" spans="1:26" ht="15.75" customHeight="1">
      <c r="A84" s="360" t="e">
        <f t="shared" si="1"/>
        <v>#REF!</v>
      </c>
      <c r="B84" s="360" t="e">
        <f t="shared" si="2"/>
        <v>#REF!</v>
      </c>
      <c r="C84" s="360" t="e">
        <f t="shared" si="3"/>
        <v>#REF!</v>
      </c>
      <c r="D84" s="360" t="e">
        <f t="shared" ref="D84:I84" si="88">IF(#REF!&lt;&gt;"",1,"")</f>
        <v>#REF!</v>
      </c>
      <c r="E84" s="360" t="e">
        <f t="shared" si="88"/>
        <v>#REF!</v>
      </c>
      <c r="F84" s="360" t="e">
        <f t="shared" si="88"/>
        <v>#REF!</v>
      </c>
      <c r="G84" s="360" t="e">
        <f t="shared" si="88"/>
        <v>#REF!</v>
      </c>
      <c r="H84" s="360" t="e">
        <f t="shared" si="88"/>
        <v>#REF!</v>
      </c>
      <c r="I84" s="360" t="e">
        <f t="shared" si="88"/>
        <v>#REF!</v>
      </c>
      <c r="J84" s="360" t="e">
        <f t="shared" si="5"/>
        <v>#REF!</v>
      </c>
      <c r="K84" s="360"/>
      <c r="L84" s="360" t="e">
        <f t="shared" si="6"/>
        <v>#REF!</v>
      </c>
      <c r="M84" s="360" t="e">
        <f t="shared" si="7"/>
        <v>#REF!</v>
      </c>
      <c r="N84" s="360" t="e">
        <f t="shared" si="8"/>
        <v>#REF!</v>
      </c>
      <c r="O84" s="360" t="e">
        <f t="shared" si="9"/>
        <v>#REF!</v>
      </c>
      <c r="P84" s="360" t="e">
        <f t="shared" si="10"/>
        <v>#REF!</v>
      </c>
      <c r="Q84" s="360" t="e">
        <f t="shared" si="11"/>
        <v>#REF!</v>
      </c>
      <c r="R84" s="225"/>
      <c r="S84" s="225"/>
      <c r="T84" s="225"/>
      <c r="U84" s="225"/>
      <c r="V84" s="225"/>
      <c r="W84" s="225"/>
      <c r="X84" s="225"/>
      <c r="Y84" s="225"/>
      <c r="Z84" s="225"/>
    </row>
    <row r="85" spans="1:26" ht="15.75" customHeight="1">
      <c r="A85" s="360" t="e">
        <f t="shared" si="1"/>
        <v>#REF!</v>
      </c>
      <c r="B85" s="360" t="e">
        <f t="shared" si="2"/>
        <v>#REF!</v>
      </c>
      <c r="C85" s="360" t="e">
        <f t="shared" si="3"/>
        <v>#REF!</v>
      </c>
      <c r="D85" s="360" t="e">
        <f t="shared" ref="D85:I85" si="89">IF(#REF!&lt;&gt;"",1,"")</f>
        <v>#REF!</v>
      </c>
      <c r="E85" s="360" t="e">
        <f t="shared" si="89"/>
        <v>#REF!</v>
      </c>
      <c r="F85" s="360" t="e">
        <f t="shared" si="89"/>
        <v>#REF!</v>
      </c>
      <c r="G85" s="360" t="e">
        <f t="shared" si="89"/>
        <v>#REF!</v>
      </c>
      <c r="H85" s="360" t="e">
        <f t="shared" si="89"/>
        <v>#REF!</v>
      </c>
      <c r="I85" s="360" t="e">
        <f t="shared" si="89"/>
        <v>#REF!</v>
      </c>
      <c r="J85" s="360" t="e">
        <f t="shared" si="5"/>
        <v>#REF!</v>
      </c>
      <c r="K85" s="360"/>
      <c r="L85" s="360" t="e">
        <f t="shared" si="6"/>
        <v>#REF!</v>
      </c>
      <c r="M85" s="360" t="e">
        <f t="shared" si="7"/>
        <v>#REF!</v>
      </c>
      <c r="N85" s="360" t="e">
        <f t="shared" si="8"/>
        <v>#REF!</v>
      </c>
      <c r="O85" s="360" t="e">
        <f t="shared" si="9"/>
        <v>#REF!</v>
      </c>
      <c r="P85" s="360" t="e">
        <f t="shared" si="10"/>
        <v>#REF!</v>
      </c>
      <c r="Q85" s="360" t="e">
        <f t="shared" si="11"/>
        <v>#REF!</v>
      </c>
      <c r="R85" s="225"/>
      <c r="S85" s="225"/>
      <c r="T85" s="225"/>
      <c r="U85" s="225"/>
      <c r="V85" s="225"/>
      <c r="W85" s="225"/>
      <c r="X85" s="225"/>
      <c r="Y85" s="225"/>
      <c r="Z85" s="225"/>
    </row>
    <row r="86" spans="1:26" ht="15.75" customHeight="1">
      <c r="A86" s="360" t="e">
        <f t="shared" si="1"/>
        <v>#REF!</v>
      </c>
      <c r="B86" s="360" t="e">
        <f t="shared" si="2"/>
        <v>#REF!</v>
      </c>
      <c r="C86" s="360" t="e">
        <f t="shared" si="3"/>
        <v>#REF!</v>
      </c>
      <c r="D86" s="360" t="e">
        <f t="shared" ref="D86:I86" si="90">IF(#REF!&lt;&gt;"",1,"")</f>
        <v>#REF!</v>
      </c>
      <c r="E86" s="360" t="e">
        <f t="shared" si="90"/>
        <v>#REF!</v>
      </c>
      <c r="F86" s="360" t="e">
        <f t="shared" si="90"/>
        <v>#REF!</v>
      </c>
      <c r="G86" s="360" t="e">
        <f t="shared" si="90"/>
        <v>#REF!</v>
      </c>
      <c r="H86" s="360" t="e">
        <f t="shared" si="90"/>
        <v>#REF!</v>
      </c>
      <c r="I86" s="360" t="e">
        <f t="shared" si="90"/>
        <v>#REF!</v>
      </c>
      <c r="J86" s="360" t="e">
        <f t="shared" si="5"/>
        <v>#REF!</v>
      </c>
      <c r="K86" s="360"/>
      <c r="L86" s="360" t="e">
        <f t="shared" si="6"/>
        <v>#REF!</v>
      </c>
      <c r="M86" s="360" t="e">
        <f t="shared" si="7"/>
        <v>#REF!</v>
      </c>
      <c r="N86" s="360" t="e">
        <f t="shared" si="8"/>
        <v>#REF!</v>
      </c>
      <c r="O86" s="360" t="e">
        <f t="shared" si="9"/>
        <v>#REF!</v>
      </c>
      <c r="P86" s="360" t="e">
        <f t="shared" si="10"/>
        <v>#REF!</v>
      </c>
      <c r="Q86" s="360" t="e">
        <f t="shared" si="11"/>
        <v>#REF!</v>
      </c>
      <c r="R86" s="225"/>
      <c r="S86" s="225"/>
      <c r="T86" s="225"/>
      <c r="U86" s="225"/>
      <c r="V86" s="225"/>
      <c r="W86" s="225"/>
      <c r="X86" s="225"/>
      <c r="Y86" s="225"/>
      <c r="Z86" s="225"/>
    </row>
    <row r="87" spans="1:26" ht="15.75" customHeight="1">
      <c r="A87" s="360" t="e">
        <f t="shared" si="1"/>
        <v>#REF!</v>
      </c>
      <c r="B87" s="360" t="e">
        <f t="shared" si="2"/>
        <v>#REF!</v>
      </c>
      <c r="C87" s="360" t="e">
        <f t="shared" si="3"/>
        <v>#REF!</v>
      </c>
      <c r="D87" s="360" t="e">
        <f t="shared" ref="D87:I87" si="91">IF(#REF!&lt;&gt;"",1,"")</f>
        <v>#REF!</v>
      </c>
      <c r="E87" s="360" t="e">
        <f t="shared" si="91"/>
        <v>#REF!</v>
      </c>
      <c r="F87" s="360" t="e">
        <f t="shared" si="91"/>
        <v>#REF!</v>
      </c>
      <c r="G87" s="360" t="e">
        <f t="shared" si="91"/>
        <v>#REF!</v>
      </c>
      <c r="H87" s="360" t="e">
        <f t="shared" si="91"/>
        <v>#REF!</v>
      </c>
      <c r="I87" s="360" t="e">
        <f t="shared" si="91"/>
        <v>#REF!</v>
      </c>
      <c r="J87" s="360" t="e">
        <f t="shared" si="5"/>
        <v>#REF!</v>
      </c>
      <c r="K87" s="360"/>
      <c r="L87" s="360" t="e">
        <f t="shared" si="6"/>
        <v>#REF!</v>
      </c>
      <c r="M87" s="360" t="e">
        <f t="shared" si="7"/>
        <v>#REF!</v>
      </c>
      <c r="N87" s="360" t="e">
        <f t="shared" si="8"/>
        <v>#REF!</v>
      </c>
      <c r="O87" s="360" t="e">
        <f t="shared" si="9"/>
        <v>#REF!</v>
      </c>
      <c r="P87" s="360" t="e">
        <f t="shared" si="10"/>
        <v>#REF!</v>
      </c>
      <c r="Q87" s="360" t="e">
        <f t="shared" si="11"/>
        <v>#REF!</v>
      </c>
      <c r="R87" s="225"/>
      <c r="S87" s="225"/>
      <c r="T87" s="225"/>
      <c r="U87" s="225"/>
      <c r="V87" s="225"/>
      <c r="W87" s="225"/>
      <c r="X87" s="225"/>
      <c r="Y87" s="225"/>
      <c r="Z87" s="225"/>
    </row>
    <row r="88" spans="1:26" ht="15.75" customHeight="1">
      <c r="A88" s="360" t="e">
        <f t="shared" si="1"/>
        <v>#REF!</v>
      </c>
      <c r="B88" s="360" t="e">
        <f t="shared" si="2"/>
        <v>#REF!</v>
      </c>
      <c r="C88" s="360" t="e">
        <f t="shared" si="3"/>
        <v>#REF!</v>
      </c>
      <c r="D88" s="360" t="e">
        <f t="shared" ref="D88:I88" si="92">IF(#REF!&lt;&gt;"",1,"")</f>
        <v>#REF!</v>
      </c>
      <c r="E88" s="360" t="e">
        <f t="shared" si="92"/>
        <v>#REF!</v>
      </c>
      <c r="F88" s="360" t="e">
        <f t="shared" si="92"/>
        <v>#REF!</v>
      </c>
      <c r="G88" s="360" t="e">
        <f t="shared" si="92"/>
        <v>#REF!</v>
      </c>
      <c r="H88" s="360" t="e">
        <f t="shared" si="92"/>
        <v>#REF!</v>
      </c>
      <c r="I88" s="360" t="e">
        <f t="shared" si="92"/>
        <v>#REF!</v>
      </c>
      <c r="J88" s="360" t="e">
        <f t="shared" si="5"/>
        <v>#REF!</v>
      </c>
      <c r="K88" s="360"/>
      <c r="L88" s="360" t="e">
        <f t="shared" si="6"/>
        <v>#REF!</v>
      </c>
      <c r="M88" s="360" t="e">
        <f t="shared" si="7"/>
        <v>#REF!</v>
      </c>
      <c r="N88" s="360" t="e">
        <f t="shared" si="8"/>
        <v>#REF!</v>
      </c>
      <c r="O88" s="360" t="e">
        <f t="shared" si="9"/>
        <v>#REF!</v>
      </c>
      <c r="P88" s="360" t="e">
        <f t="shared" si="10"/>
        <v>#REF!</v>
      </c>
      <c r="Q88" s="360" t="e">
        <f t="shared" si="11"/>
        <v>#REF!</v>
      </c>
      <c r="R88" s="225"/>
      <c r="S88" s="225"/>
      <c r="T88" s="225"/>
      <c r="U88" s="225"/>
      <c r="V88" s="225"/>
      <c r="W88" s="225"/>
      <c r="X88" s="225"/>
      <c r="Y88" s="225"/>
      <c r="Z88" s="225"/>
    </row>
    <row r="89" spans="1:26" ht="15.75" customHeight="1">
      <c r="A89" s="360" t="e">
        <f t="shared" si="1"/>
        <v>#REF!</v>
      </c>
      <c r="B89" s="360" t="e">
        <f t="shared" si="2"/>
        <v>#REF!</v>
      </c>
      <c r="C89" s="360" t="e">
        <f t="shared" si="3"/>
        <v>#REF!</v>
      </c>
      <c r="D89" s="360" t="e">
        <f t="shared" ref="D89:I89" si="93">IF(#REF!&lt;&gt;"",1,"")</f>
        <v>#REF!</v>
      </c>
      <c r="E89" s="360" t="e">
        <f t="shared" si="93"/>
        <v>#REF!</v>
      </c>
      <c r="F89" s="360" t="e">
        <f t="shared" si="93"/>
        <v>#REF!</v>
      </c>
      <c r="G89" s="360" t="e">
        <f t="shared" si="93"/>
        <v>#REF!</v>
      </c>
      <c r="H89" s="360" t="e">
        <f t="shared" si="93"/>
        <v>#REF!</v>
      </c>
      <c r="I89" s="360" t="e">
        <f t="shared" si="93"/>
        <v>#REF!</v>
      </c>
      <c r="J89" s="360" t="e">
        <f t="shared" si="5"/>
        <v>#REF!</v>
      </c>
      <c r="K89" s="360"/>
      <c r="L89" s="360" t="e">
        <f t="shared" si="6"/>
        <v>#REF!</v>
      </c>
      <c r="M89" s="360" t="e">
        <f t="shared" si="7"/>
        <v>#REF!</v>
      </c>
      <c r="N89" s="360" t="e">
        <f t="shared" si="8"/>
        <v>#REF!</v>
      </c>
      <c r="O89" s="360" t="e">
        <f t="shared" si="9"/>
        <v>#REF!</v>
      </c>
      <c r="P89" s="360" t="e">
        <f t="shared" si="10"/>
        <v>#REF!</v>
      </c>
      <c r="Q89" s="360" t="e">
        <f t="shared" si="11"/>
        <v>#REF!</v>
      </c>
      <c r="R89" s="225"/>
      <c r="S89" s="225"/>
      <c r="T89" s="225"/>
      <c r="U89" s="225"/>
      <c r="V89" s="225"/>
      <c r="W89" s="225"/>
      <c r="X89" s="225"/>
      <c r="Y89" s="225"/>
      <c r="Z89" s="225"/>
    </row>
    <row r="90" spans="1:26" ht="15.75" customHeight="1">
      <c r="A90" s="360" t="e">
        <f t="shared" si="1"/>
        <v>#REF!</v>
      </c>
      <c r="B90" s="360" t="e">
        <f t="shared" si="2"/>
        <v>#REF!</v>
      </c>
      <c r="C90" s="360" t="e">
        <f t="shared" si="3"/>
        <v>#REF!</v>
      </c>
      <c r="D90" s="360" t="e">
        <f t="shared" ref="D90:I90" si="94">IF(#REF!&lt;&gt;"",1,"")</f>
        <v>#REF!</v>
      </c>
      <c r="E90" s="360" t="e">
        <f t="shared" si="94"/>
        <v>#REF!</v>
      </c>
      <c r="F90" s="360" t="e">
        <f t="shared" si="94"/>
        <v>#REF!</v>
      </c>
      <c r="G90" s="360" t="e">
        <f t="shared" si="94"/>
        <v>#REF!</v>
      </c>
      <c r="H90" s="360" t="e">
        <f t="shared" si="94"/>
        <v>#REF!</v>
      </c>
      <c r="I90" s="360" t="e">
        <f t="shared" si="94"/>
        <v>#REF!</v>
      </c>
      <c r="J90" s="360" t="e">
        <f t="shared" si="5"/>
        <v>#REF!</v>
      </c>
      <c r="K90" s="360"/>
      <c r="L90" s="360" t="e">
        <f t="shared" si="6"/>
        <v>#REF!</v>
      </c>
      <c r="M90" s="360" t="e">
        <f t="shared" si="7"/>
        <v>#REF!</v>
      </c>
      <c r="N90" s="360" t="e">
        <f t="shared" si="8"/>
        <v>#REF!</v>
      </c>
      <c r="O90" s="360" t="e">
        <f t="shared" si="9"/>
        <v>#REF!</v>
      </c>
      <c r="P90" s="360" t="e">
        <f t="shared" si="10"/>
        <v>#REF!</v>
      </c>
      <c r="Q90" s="360" t="e">
        <f t="shared" si="11"/>
        <v>#REF!</v>
      </c>
      <c r="R90" s="225"/>
      <c r="S90" s="225"/>
      <c r="T90" s="225"/>
      <c r="U90" s="225"/>
      <c r="V90" s="225"/>
      <c r="W90" s="225"/>
      <c r="X90" s="225"/>
      <c r="Y90" s="225"/>
      <c r="Z90" s="225"/>
    </row>
    <row r="91" spans="1:26" ht="15.75" customHeight="1">
      <c r="A91" s="360" t="e">
        <f t="shared" si="1"/>
        <v>#REF!</v>
      </c>
      <c r="B91" s="360" t="e">
        <f t="shared" si="2"/>
        <v>#REF!</v>
      </c>
      <c r="C91" s="360" t="e">
        <f t="shared" si="3"/>
        <v>#REF!</v>
      </c>
      <c r="D91" s="360" t="e">
        <f t="shared" ref="D91:I91" si="95">IF(#REF!&lt;&gt;"",1,"")</f>
        <v>#REF!</v>
      </c>
      <c r="E91" s="360" t="e">
        <f t="shared" si="95"/>
        <v>#REF!</v>
      </c>
      <c r="F91" s="360" t="e">
        <f t="shared" si="95"/>
        <v>#REF!</v>
      </c>
      <c r="G91" s="360" t="e">
        <f t="shared" si="95"/>
        <v>#REF!</v>
      </c>
      <c r="H91" s="360" t="e">
        <f t="shared" si="95"/>
        <v>#REF!</v>
      </c>
      <c r="I91" s="360" t="e">
        <f t="shared" si="95"/>
        <v>#REF!</v>
      </c>
      <c r="J91" s="360" t="e">
        <f t="shared" si="5"/>
        <v>#REF!</v>
      </c>
      <c r="K91" s="360"/>
      <c r="L91" s="360" t="e">
        <f t="shared" si="6"/>
        <v>#REF!</v>
      </c>
      <c r="M91" s="360" t="e">
        <f t="shared" si="7"/>
        <v>#REF!</v>
      </c>
      <c r="N91" s="360" t="e">
        <f t="shared" si="8"/>
        <v>#REF!</v>
      </c>
      <c r="O91" s="360" t="e">
        <f t="shared" si="9"/>
        <v>#REF!</v>
      </c>
      <c r="P91" s="360" t="e">
        <f t="shared" si="10"/>
        <v>#REF!</v>
      </c>
      <c r="Q91" s="360" t="e">
        <f t="shared" si="11"/>
        <v>#REF!</v>
      </c>
      <c r="R91" s="225"/>
      <c r="S91" s="225"/>
      <c r="T91" s="225"/>
      <c r="U91" s="225"/>
      <c r="V91" s="225"/>
      <c r="W91" s="225"/>
      <c r="X91" s="225"/>
      <c r="Y91" s="225"/>
      <c r="Z91" s="225"/>
    </row>
    <row r="92" spans="1:26" ht="15.75" customHeight="1">
      <c r="A92" s="360" t="e">
        <f t="shared" si="1"/>
        <v>#REF!</v>
      </c>
      <c r="B92" s="360" t="e">
        <f t="shared" si="2"/>
        <v>#REF!</v>
      </c>
      <c r="C92" s="360" t="e">
        <f t="shared" si="3"/>
        <v>#REF!</v>
      </c>
      <c r="D92" s="360" t="e">
        <f t="shared" ref="D92:I92" si="96">IF(#REF!&lt;&gt;"",1,"")</f>
        <v>#REF!</v>
      </c>
      <c r="E92" s="360" t="e">
        <f t="shared" si="96"/>
        <v>#REF!</v>
      </c>
      <c r="F92" s="360" t="e">
        <f t="shared" si="96"/>
        <v>#REF!</v>
      </c>
      <c r="G92" s="360" t="e">
        <f t="shared" si="96"/>
        <v>#REF!</v>
      </c>
      <c r="H92" s="360" t="e">
        <f t="shared" si="96"/>
        <v>#REF!</v>
      </c>
      <c r="I92" s="360" t="e">
        <f t="shared" si="96"/>
        <v>#REF!</v>
      </c>
      <c r="J92" s="360" t="e">
        <f t="shared" si="5"/>
        <v>#REF!</v>
      </c>
      <c r="K92" s="360"/>
      <c r="L92" s="360" t="e">
        <f t="shared" si="6"/>
        <v>#REF!</v>
      </c>
      <c r="M92" s="360" t="e">
        <f t="shared" si="7"/>
        <v>#REF!</v>
      </c>
      <c r="N92" s="360" t="e">
        <f t="shared" si="8"/>
        <v>#REF!</v>
      </c>
      <c r="O92" s="360" t="e">
        <f t="shared" si="9"/>
        <v>#REF!</v>
      </c>
      <c r="P92" s="360" t="e">
        <f t="shared" si="10"/>
        <v>#REF!</v>
      </c>
      <c r="Q92" s="360" t="e">
        <f t="shared" si="11"/>
        <v>#REF!</v>
      </c>
      <c r="R92" s="225"/>
      <c r="S92" s="225"/>
      <c r="T92" s="225"/>
      <c r="U92" s="225"/>
      <c r="V92" s="225"/>
      <c r="W92" s="225"/>
      <c r="X92" s="225"/>
      <c r="Y92" s="225"/>
      <c r="Z92" s="225"/>
    </row>
    <row r="93" spans="1:26" ht="15.75" customHeight="1">
      <c r="A93" s="360" t="e">
        <f t="shared" si="1"/>
        <v>#REF!</v>
      </c>
      <c r="B93" s="360" t="e">
        <f t="shared" si="2"/>
        <v>#REF!</v>
      </c>
      <c r="C93" s="360" t="e">
        <f t="shared" si="3"/>
        <v>#REF!</v>
      </c>
      <c r="D93" s="360" t="e">
        <f t="shared" ref="D93:I93" si="97">IF(#REF!&lt;&gt;"",1,"")</f>
        <v>#REF!</v>
      </c>
      <c r="E93" s="360" t="e">
        <f t="shared" si="97"/>
        <v>#REF!</v>
      </c>
      <c r="F93" s="360" t="e">
        <f t="shared" si="97"/>
        <v>#REF!</v>
      </c>
      <c r="G93" s="360" t="e">
        <f t="shared" si="97"/>
        <v>#REF!</v>
      </c>
      <c r="H93" s="360" t="e">
        <f t="shared" si="97"/>
        <v>#REF!</v>
      </c>
      <c r="I93" s="360" t="e">
        <f t="shared" si="97"/>
        <v>#REF!</v>
      </c>
      <c r="J93" s="360" t="e">
        <f t="shared" si="5"/>
        <v>#REF!</v>
      </c>
      <c r="K93" s="360"/>
      <c r="L93" s="360" t="e">
        <f t="shared" si="6"/>
        <v>#REF!</v>
      </c>
      <c r="M93" s="360" t="e">
        <f t="shared" si="7"/>
        <v>#REF!</v>
      </c>
      <c r="N93" s="360" t="e">
        <f t="shared" si="8"/>
        <v>#REF!</v>
      </c>
      <c r="O93" s="360" t="e">
        <f t="shared" si="9"/>
        <v>#REF!</v>
      </c>
      <c r="P93" s="360" t="e">
        <f t="shared" si="10"/>
        <v>#REF!</v>
      </c>
      <c r="Q93" s="360" t="e">
        <f t="shared" si="11"/>
        <v>#REF!</v>
      </c>
      <c r="R93" s="225"/>
      <c r="S93" s="225"/>
      <c r="T93" s="225"/>
      <c r="U93" s="225"/>
      <c r="V93" s="225"/>
      <c r="W93" s="225"/>
      <c r="X93" s="225"/>
      <c r="Y93" s="225"/>
      <c r="Z93" s="225"/>
    </row>
    <row r="94" spans="1:26" ht="15.75" customHeight="1">
      <c r="A94" s="360" t="e">
        <f t="shared" si="1"/>
        <v>#REF!</v>
      </c>
      <c r="B94" s="360" t="e">
        <f t="shared" si="2"/>
        <v>#REF!</v>
      </c>
      <c r="C94" s="360" t="e">
        <f t="shared" si="3"/>
        <v>#REF!</v>
      </c>
      <c r="D94" s="360" t="e">
        <f t="shared" ref="D94:I94" si="98">IF(#REF!&lt;&gt;"",1,"")</f>
        <v>#REF!</v>
      </c>
      <c r="E94" s="360" t="e">
        <f t="shared" si="98"/>
        <v>#REF!</v>
      </c>
      <c r="F94" s="360" t="e">
        <f t="shared" si="98"/>
        <v>#REF!</v>
      </c>
      <c r="G94" s="360" t="e">
        <f t="shared" si="98"/>
        <v>#REF!</v>
      </c>
      <c r="H94" s="360" t="e">
        <f t="shared" si="98"/>
        <v>#REF!</v>
      </c>
      <c r="I94" s="360" t="e">
        <f t="shared" si="98"/>
        <v>#REF!</v>
      </c>
      <c r="J94" s="360" t="e">
        <f t="shared" si="5"/>
        <v>#REF!</v>
      </c>
      <c r="K94" s="360"/>
      <c r="L94" s="360" t="e">
        <f t="shared" si="6"/>
        <v>#REF!</v>
      </c>
      <c r="M94" s="360" t="e">
        <f t="shared" si="7"/>
        <v>#REF!</v>
      </c>
      <c r="N94" s="360" t="e">
        <f t="shared" si="8"/>
        <v>#REF!</v>
      </c>
      <c r="O94" s="360" t="e">
        <f t="shared" si="9"/>
        <v>#REF!</v>
      </c>
      <c r="P94" s="360" t="e">
        <f t="shared" si="10"/>
        <v>#REF!</v>
      </c>
      <c r="Q94" s="360" t="e">
        <f t="shared" si="11"/>
        <v>#REF!</v>
      </c>
      <c r="R94" s="225"/>
      <c r="S94" s="225"/>
      <c r="T94" s="225"/>
      <c r="U94" s="225"/>
      <c r="V94" s="225"/>
      <c r="W94" s="225"/>
      <c r="X94" s="225"/>
      <c r="Y94" s="225"/>
      <c r="Z94" s="225"/>
    </row>
    <row r="95" spans="1:26" ht="15.75" customHeight="1">
      <c r="A95" s="360" t="e">
        <f t="shared" si="1"/>
        <v>#REF!</v>
      </c>
      <c r="B95" s="360" t="e">
        <f t="shared" si="2"/>
        <v>#REF!</v>
      </c>
      <c r="C95" s="360" t="e">
        <f t="shared" si="3"/>
        <v>#REF!</v>
      </c>
      <c r="D95" s="360" t="e">
        <f t="shared" ref="D95:I95" si="99">IF(#REF!&lt;&gt;"",1,"")</f>
        <v>#REF!</v>
      </c>
      <c r="E95" s="360" t="e">
        <f t="shared" si="99"/>
        <v>#REF!</v>
      </c>
      <c r="F95" s="360" t="e">
        <f t="shared" si="99"/>
        <v>#REF!</v>
      </c>
      <c r="G95" s="360" t="e">
        <f t="shared" si="99"/>
        <v>#REF!</v>
      </c>
      <c r="H95" s="360" t="e">
        <f t="shared" si="99"/>
        <v>#REF!</v>
      </c>
      <c r="I95" s="360" t="e">
        <f t="shared" si="99"/>
        <v>#REF!</v>
      </c>
      <c r="J95" s="360" t="e">
        <f t="shared" si="5"/>
        <v>#REF!</v>
      </c>
      <c r="K95" s="360"/>
      <c r="L95" s="360" t="e">
        <f t="shared" si="6"/>
        <v>#REF!</v>
      </c>
      <c r="M95" s="360" t="e">
        <f t="shared" si="7"/>
        <v>#REF!</v>
      </c>
      <c r="N95" s="360" t="e">
        <f t="shared" si="8"/>
        <v>#REF!</v>
      </c>
      <c r="O95" s="360" t="e">
        <f t="shared" si="9"/>
        <v>#REF!</v>
      </c>
      <c r="P95" s="360" t="e">
        <f t="shared" si="10"/>
        <v>#REF!</v>
      </c>
      <c r="Q95" s="360" t="e">
        <f t="shared" si="11"/>
        <v>#REF!</v>
      </c>
      <c r="R95" s="225"/>
      <c r="S95" s="225"/>
      <c r="T95" s="225"/>
      <c r="U95" s="225"/>
      <c r="V95" s="225"/>
      <c r="W95" s="225"/>
      <c r="X95" s="225"/>
      <c r="Y95" s="225"/>
      <c r="Z95" s="225"/>
    </row>
    <row r="96" spans="1:26" ht="15.75" customHeight="1">
      <c r="A96" s="360" t="e">
        <f t="shared" si="1"/>
        <v>#REF!</v>
      </c>
      <c r="B96" s="360" t="e">
        <f t="shared" si="2"/>
        <v>#REF!</v>
      </c>
      <c r="C96" s="360" t="e">
        <f t="shared" si="3"/>
        <v>#REF!</v>
      </c>
      <c r="D96" s="360" t="e">
        <f t="shared" ref="D96:I96" si="100">IF(#REF!&lt;&gt;"",1,"")</f>
        <v>#REF!</v>
      </c>
      <c r="E96" s="360" t="e">
        <f t="shared" si="100"/>
        <v>#REF!</v>
      </c>
      <c r="F96" s="360" t="e">
        <f t="shared" si="100"/>
        <v>#REF!</v>
      </c>
      <c r="G96" s="360" t="e">
        <f t="shared" si="100"/>
        <v>#REF!</v>
      </c>
      <c r="H96" s="360" t="e">
        <f t="shared" si="100"/>
        <v>#REF!</v>
      </c>
      <c r="I96" s="360" t="e">
        <f t="shared" si="100"/>
        <v>#REF!</v>
      </c>
      <c r="J96" s="360" t="e">
        <f t="shared" si="5"/>
        <v>#REF!</v>
      </c>
      <c r="K96" s="360"/>
      <c r="L96" s="360" t="e">
        <f t="shared" si="6"/>
        <v>#REF!</v>
      </c>
      <c r="M96" s="360" t="e">
        <f t="shared" si="7"/>
        <v>#REF!</v>
      </c>
      <c r="N96" s="360" t="e">
        <f t="shared" si="8"/>
        <v>#REF!</v>
      </c>
      <c r="O96" s="360" t="e">
        <f t="shared" si="9"/>
        <v>#REF!</v>
      </c>
      <c r="P96" s="360" t="e">
        <f t="shared" si="10"/>
        <v>#REF!</v>
      </c>
      <c r="Q96" s="360" t="e">
        <f t="shared" si="11"/>
        <v>#REF!</v>
      </c>
      <c r="R96" s="225"/>
      <c r="S96" s="225"/>
      <c r="T96" s="225"/>
      <c r="U96" s="225"/>
      <c r="V96" s="225"/>
      <c r="W96" s="225"/>
      <c r="X96" s="225"/>
      <c r="Y96" s="225"/>
      <c r="Z96" s="225"/>
    </row>
    <row r="97" spans="1:26" ht="15.75" customHeight="1">
      <c r="A97" s="360" t="e">
        <f t="shared" si="1"/>
        <v>#REF!</v>
      </c>
      <c r="B97" s="360" t="e">
        <f t="shared" si="2"/>
        <v>#REF!</v>
      </c>
      <c r="C97" s="360" t="e">
        <f t="shared" si="3"/>
        <v>#REF!</v>
      </c>
      <c r="D97" s="360" t="e">
        <f t="shared" ref="D97:I97" si="101">IF(#REF!&lt;&gt;"",1,"")</f>
        <v>#REF!</v>
      </c>
      <c r="E97" s="360" t="e">
        <f t="shared" si="101"/>
        <v>#REF!</v>
      </c>
      <c r="F97" s="360" t="e">
        <f t="shared" si="101"/>
        <v>#REF!</v>
      </c>
      <c r="G97" s="360" t="e">
        <f t="shared" si="101"/>
        <v>#REF!</v>
      </c>
      <c r="H97" s="360" t="e">
        <f t="shared" si="101"/>
        <v>#REF!</v>
      </c>
      <c r="I97" s="360" t="e">
        <f t="shared" si="101"/>
        <v>#REF!</v>
      </c>
      <c r="J97" s="360" t="e">
        <f t="shared" si="5"/>
        <v>#REF!</v>
      </c>
      <c r="K97" s="360"/>
      <c r="L97" s="360" t="e">
        <f t="shared" si="6"/>
        <v>#REF!</v>
      </c>
      <c r="M97" s="360" t="e">
        <f t="shared" si="7"/>
        <v>#REF!</v>
      </c>
      <c r="N97" s="360" t="e">
        <f t="shared" si="8"/>
        <v>#REF!</v>
      </c>
      <c r="O97" s="360" t="e">
        <f t="shared" si="9"/>
        <v>#REF!</v>
      </c>
      <c r="P97" s="360" t="e">
        <f t="shared" si="10"/>
        <v>#REF!</v>
      </c>
      <c r="Q97" s="360" t="e">
        <f t="shared" si="11"/>
        <v>#REF!</v>
      </c>
      <c r="R97" s="225"/>
      <c r="S97" s="225"/>
      <c r="T97" s="225"/>
      <c r="U97" s="225"/>
      <c r="V97" s="225"/>
      <c r="W97" s="225"/>
      <c r="X97" s="225"/>
      <c r="Y97" s="225"/>
      <c r="Z97" s="225"/>
    </row>
    <row r="98" spans="1:26" ht="15.75" customHeight="1">
      <c r="A98" s="360" t="e">
        <f t="shared" si="1"/>
        <v>#REF!</v>
      </c>
      <c r="B98" s="360" t="e">
        <f t="shared" si="2"/>
        <v>#REF!</v>
      </c>
      <c r="C98" s="360" t="e">
        <f t="shared" si="3"/>
        <v>#REF!</v>
      </c>
      <c r="D98" s="360" t="e">
        <f t="shared" ref="D98:I98" si="102">IF(#REF!&lt;&gt;"",1,"")</f>
        <v>#REF!</v>
      </c>
      <c r="E98" s="360" t="e">
        <f t="shared" si="102"/>
        <v>#REF!</v>
      </c>
      <c r="F98" s="360" t="e">
        <f t="shared" si="102"/>
        <v>#REF!</v>
      </c>
      <c r="G98" s="360" t="e">
        <f t="shared" si="102"/>
        <v>#REF!</v>
      </c>
      <c r="H98" s="360" t="e">
        <f t="shared" si="102"/>
        <v>#REF!</v>
      </c>
      <c r="I98" s="360" t="e">
        <f t="shared" si="102"/>
        <v>#REF!</v>
      </c>
      <c r="J98" s="360" t="e">
        <f t="shared" si="5"/>
        <v>#REF!</v>
      </c>
      <c r="K98" s="360"/>
      <c r="L98" s="360" t="e">
        <f t="shared" si="6"/>
        <v>#REF!</v>
      </c>
      <c r="M98" s="360" t="e">
        <f t="shared" si="7"/>
        <v>#REF!</v>
      </c>
      <c r="N98" s="360" t="e">
        <f t="shared" si="8"/>
        <v>#REF!</v>
      </c>
      <c r="O98" s="360" t="e">
        <f t="shared" si="9"/>
        <v>#REF!</v>
      </c>
      <c r="P98" s="360" t="e">
        <f t="shared" si="10"/>
        <v>#REF!</v>
      </c>
      <c r="Q98" s="360" t="e">
        <f t="shared" si="11"/>
        <v>#REF!</v>
      </c>
      <c r="R98" s="225"/>
      <c r="S98" s="225"/>
      <c r="T98" s="225"/>
      <c r="U98" s="225"/>
      <c r="V98" s="225"/>
      <c r="W98" s="225"/>
      <c r="X98" s="225"/>
      <c r="Y98" s="225"/>
      <c r="Z98" s="225"/>
    </row>
    <row r="99" spans="1:26" ht="15.75" customHeight="1">
      <c r="A99" s="360" t="e">
        <f t="shared" si="1"/>
        <v>#REF!</v>
      </c>
      <c r="B99" s="360" t="e">
        <f t="shared" si="2"/>
        <v>#REF!</v>
      </c>
      <c r="C99" s="360" t="e">
        <f t="shared" si="3"/>
        <v>#REF!</v>
      </c>
      <c r="D99" s="360" t="e">
        <f t="shared" ref="D99:I99" si="103">IF(#REF!&lt;&gt;"",1,"")</f>
        <v>#REF!</v>
      </c>
      <c r="E99" s="360" t="e">
        <f t="shared" si="103"/>
        <v>#REF!</v>
      </c>
      <c r="F99" s="360" t="e">
        <f t="shared" si="103"/>
        <v>#REF!</v>
      </c>
      <c r="G99" s="360" t="e">
        <f t="shared" si="103"/>
        <v>#REF!</v>
      </c>
      <c r="H99" s="360" t="e">
        <f t="shared" si="103"/>
        <v>#REF!</v>
      </c>
      <c r="I99" s="360" t="e">
        <f t="shared" si="103"/>
        <v>#REF!</v>
      </c>
      <c r="J99" s="360" t="e">
        <f t="shared" si="5"/>
        <v>#REF!</v>
      </c>
      <c r="K99" s="360"/>
      <c r="L99" s="360" t="e">
        <f t="shared" si="6"/>
        <v>#REF!</v>
      </c>
      <c r="M99" s="360" t="e">
        <f t="shared" si="7"/>
        <v>#REF!</v>
      </c>
      <c r="N99" s="360" t="e">
        <f t="shared" si="8"/>
        <v>#REF!</v>
      </c>
      <c r="O99" s="360" t="e">
        <f t="shared" si="9"/>
        <v>#REF!</v>
      </c>
      <c r="P99" s="360" t="e">
        <f t="shared" si="10"/>
        <v>#REF!</v>
      </c>
      <c r="Q99" s="360" t="e">
        <f t="shared" si="11"/>
        <v>#REF!</v>
      </c>
      <c r="R99" s="225"/>
      <c r="S99" s="225"/>
      <c r="T99" s="225"/>
      <c r="U99" s="225"/>
      <c r="V99" s="225"/>
      <c r="W99" s="225"/>
      <c r="X99" s="225"/>
      <c r="Y99" s="225"/>
      <c r="Z99" s="225"/>
    </row>
    <row r="100" spans="1:26" ht="15.75" customHeight="1">
      <c r="A100" s="360" t="e">
        <f t="shared" si="1"/>
        <v>#REF!</v>
      </c>
      <c r="B100" s="360" t="e">
        <f t="shared" si="2"/>
        <v>#REF!</v>
      </c>
      <c r="C100" s="360" t="e">
        <f t="shared" si="3"/>
        <v>#REF!</v>
      </c>
      <c r="D100" s="360" t="e">
        <f t="shared" ref="D100:I100" si="104">IF(#REF!&lt;&gt;"",1,"")</f>
        <v>#REF!</v>
      </c>
      <c r="E100" s="360" t="e">
        <f t="shared" si="104"/>
        <v>#REF!</v>
      </c>
      <c r="F100" s="360" t="e">
        <f t="shared" si="104"/>
        <v>#REF!</v>
      </c>
      <c r="G100" s="360" t="e">
        <f t="shared" si="104"/>
        <v>#REF!</v>
      </c>
      <c r="H100" s="360" t="e">
        <f t="shared" si="104"/>
        <v>#REF!</v>
      </c>
      <c r="I100" s="360" t="e">
        <f t="shared" si="104"/>
        <v>#REF!</v>
      </c>
      <c r="J100" s="360" t="e">
        <f t="shared" si="5"/>
        <v>#REF!</v>
      </c>
      <c r="K100" s="360"/>
      <c r="L100" s="360" t="e">
        <f t="shared" si="6"/>
        <v>#REF!</v>
      </c>
      <c r="M100" s="360" t="e">
        <f t="shared" si="7"/>
        <v>#REF!</v>
      </c>
      <c r="N100" s="360" t="e">
        <f t="shared" si="8"/>
        <v>#REF!</v>
      </c>
      <c r="O100" s="360" t="e">
        <f t="shared" si="9"/>
        <v>#REF!</v>
      </c>
      <c r="P100" s="360" t="e">
        <f t="shared" si="10"/>
        <v>#REF!</v>
      </c>
      <c r="Q100" s="360" t="e">
        <f t="shared" si="11"/>
        <v>#REF!</v>
      </c>
      <c r="R100" s="225"/>
      <c r="S100" s="225"/>
      <c r="T100" s="225"/>
      <c r="U100" s="225"/>
      <c r="V100" s="225"/>
      <c r="W100" s="225"/>
      <c r="X100" s="225"/>
      <c r="Y100" s="225"/>
      <c r="Z100" s="225"/>
    </row>
    <row r="101" spans="1:26" ht="15.75" customHeight="1">
      <c r="A101" s="360" t="e">
        <f t="shared" si="1"/>
        <v>#REF!</v>
      </c>
      <c r="B101" s="360" t="e">
        <f t="shared" si="2"/>
        <v>#REF!</v>
      </c>
      <c r="C101" s="360" t="e">
        <f t="shared" si="3"/>
        <v>#REF!</v>
      </c>
      <c r="D101" s="360" t="e">
        <f t="shared" ref="D101:I101" si="105">IF(#REF!&lt;&gt;"",1,"")</f>
        <v>#REF!</v>
      </c>
      <c r="E101" s="360" t="e">
        <f t="shared" si="105"/>
        <v>#REF!</v>
      </c>
      <c r="F101" s="360" t="e">
        <f t="shared" si="105"/>
        <v>#REF!</v>
      </c>
      <c r="G101" s="360" t="e">
        <f t="shared" si="105"/>
        <v>#REF!</v>
      </c>
      <c r="H101" s="360" t="e">
        <f t="shared" si="105"/>
        <v>#REF!</v>
      </c>
      <c r="I101" s="360" t="e">
        <f t="shared" si="105"/>
        <v>#REF!</v>
      </c>
      <c r="J101" s="360" t="e">
        <f t="shared" si="5"/>
        <v>#REF!</v>
      </c>
      <c r="K101" s="360"/>
      <c r="L101" s="360" t="e">
        <f t="shared" si="6"/>
        <v>#REF!</v>
      </c>
      <c r="M101" s="360" t="e">
        <f t="shared" si="7"/>
        <v>#REF!</v>
      </c>
      <c r="N101" s="360" t="e">
        <f t="shared" si="8"/>
        <v>#REF!</v>
      </c>
      <c r="O101" s="360" t="e">
        <f t="shared" si="9"/>
        <v>#REF!</v>
      </c>
      <c r="P101" s="360" t="e">
        <f t="shared" si="10"/>
        <v>#REF!</v>
      </c>
      <c r="Q101" s="360" t="e">
        <f t="shared" si="11"/>
        <v>#REF!</v>
      </c>
      <c r="R101" s="225"/>
      <c r="S101" s="225"/>
      <c r="T101" s="225"/>
      <c r="U101" s="225"/>
      <c r="V101" s="225"/>
      <c r="W101" s="225"/>
      <c r="X101" s="225"/>
      <c r="Y101" s="225"/>
      <c r="Z101" s="225"/>
    </row>
    <row r="102" spans="1:26" ht="15.75" customHeight="1">
      <c r="A102" s="360" t="e">
        <f t="shared" si="1"/>
        <v>#REF!</v>
      </c>
      <c r="B102" s="360" t="e">
        <f t="shared" si="2"/>
        <v>#REF!</v>
      </c>
      <c r="C102" s="360" t="e">
        <f t="shared" si="3"/>
        <v>#REF!</v>
      </c>
      <c r="D102" s="360" t="e">
        <f t="shared" ref="D102:I102" si="106">IF(#REF!&lt;&gt;"",1,"")</f>
        <v>#REF!</v>
      </c>
      <c r="E102" s="360" t="e">
        <f t="shared" si="106"/>
        <v>#REF!</v>
      </c>
      <c r="F102" s="360" t="e">
        <f t="shared" si="106"/>
        <v>#REF!</v>
      </c>
      <c r="G102" s="360" t="e">
        <f t="shared" si="106"/>
        <v>#REF!</v>
      </c>
      <c r="H102" s="360" t="e">
        <f t="shared" si="106"/>
        <v>#REF!</v>
      </c>
      <c r="I102" s="360" t="e">
        <f t="shared" si="106"/>
        <v>#REF!</v>
      </c>
      <c r="J102" s="360" t="e">
        <f t="shared" si="5"/>
        <v>#REF!</v>
      </c>
      <c r="K102" s="360"/>
      <c r="L102" s="360" t="e">
        <f t="shared" si="6"/>
        <v>#REF!</v>
      </c>
      <c r="M102" s="360" t="e">
        <f t="shared" si="7"/>
        <v>#REF!</v>
      </c>
      <c r="N102" s="360" t="e">
        <f t="shared" si="8"/>
        <v>#REF!</v>
      </c>
      <c r="O102" s="360" t="e">
        <f t="shared" si="9"/>
        <v>#REF!</v>
      </c>
      <c r="P102" s="360" t="e">
        <f t="shared" si="10"/>
        <v>#REF!</v>
      </c>
      <c r="Q102" s="360" t="e">
        <f t="shared" si="11"/>
        <v>#REF!</v>
      </c>
      <c r="R102" s="225"/>
      <c r="S102" s="225"/>
      <c r="T102" s="225"/>
      <c r="U102" s="225"/>
      <c r="V102" s="225"/>
      <c r="W102" s="225"/>
      <c r="X102" s="225"/>
      <c r="Y102" s="225"/>
      <c r="Z102" s="225"/>
    </row>
    <row r="103" spans="1:26" ht="15.75" customHeight="1">
      <c r="A103" s="360" t="e">
        <f t="shared" si="1"/>
        <v>#REF!</v>
      </c>
      <c r="B103" s="360" t="e">
        <f t="shared" si="2"/>
        <v>#REF!</v>
      </c>
      <c r="C103" s="360" t="e">
        <f t="shared" si="3"/>
        <v>#REF!</v>
      </c>
      <c r="D103" s="360" t="e">
        <f t="shared" ref="D103:I103" si="107">IF(#REF!&lt;&gt;"",1,"")</f>
        <v>#REF!</v>
      </c>
      <c r="E103" s="360" t="e">
        <f t="shared" si="107"/>
        <v>#REF!</v>
      </c>
      <c r="F103" s="360" t="e">
        <f t="shared" si="107"/>
        <v>#REF!</v>
      </c>
      <c r="G103" s="360" t="e">
        <f t="shared" si="107"/>
        <v>#REF!</v>
      </c>
      <c r="H103" s="360" t="e">
        <f t="shared" si="107"/>
        <v>#REF!</v>
      </c>
      <c r="I103" s="360" t="e">
        <f t="shared" si="107"/>
        <v>#REF!</v>
      </c>
      <c r="J103" s="360" t="e">
        <f t="shared" si="5"/>
        <v>#REF!</v>
      </c>
      <c r="K103" s="360"/>
      <c r="L103" s="360" t="e">
        <f t="shared" si="6"/>
        <v>#REF!</v>
      </c>
      <c r="M103" s="360" t="e">
        <f t="shared" si="7"/>
        <v>#REF!</v>
      </c>
      <c r="N103" s="360" t="e">
        <f t="shared" si="8"/>
        <v>#REF!</v>
      </c>
      <c r="O103" s="360" t="e">
        <f t="shared" si="9"/>
        <v>#REF!</v>
      </c>
      <c r="P103" s="360" t="e">
        <f t="shared" si="10"/>
        <v>#REF!</v>
      </c>
      <c r="Q103" s="360" t="e">
        <f t="shared" si="11"/>
        <v>#REF!</v>
      </c>
      <c r="R103" s="225"/>
      <c r="S103" s="225"/>
      <c r="T103" s="225"/>
      <c r="U103" s="225"/>
      <c r="V103" s="225"/>
      <c r="W103" s="225"/>
      <c r="X103" s="225"/>
      <c r="Y103" s="225"/>
      <c r="Z103" s="225"/>
    </row>
    <row r="104" spans="1:26" ht="15.75" customHeight="1">
      <c r="A104" s="360" t="e">
        <f t="shared" si="1"/>
        <v>#REF!</v>
      </c>
      <c r="B104" s="360" t="e">
        <f t="shared" si="2"/>
        <v>#REF!</v>
      </c>
      <c r="C104" s="360" t="e">
        <f t="shared" si="3"/>
        <v>#REF!</v>
      </c>
      <c r="D104" s="360" t="e">
        <f t="shared" ref="D104:I104" si="108">IF(#REF!&lt;&gt;"",1,"")</f>
        <v>#REF!</v>
      </c>
      <c r="E104" s="360" t="e">
        <f t="shared" si="108"/>
        <v>#REF!</v>
      </c>
      <c r="F104" s="360" t="e">
        <f t="shared" si="108"/>
        <v>#REF!</v>
      </c>
      <c r="G104" s="360" t="e">
        <f t="shared" si="108"/>
        <v>#REF!</v>
      </c>
      <c r="H104" s="360" t="e">
        <f t="shared" si="108"/>
        <v>#REF!</v>
      </c>
      <c r="I104" s="360" t="e">
        <f t="shared" si="108"/>
        <v>#REF!</v>
      </c>
      <c r="J104" s="360" t="e">
        <f t="shared" si="5"/>
        <v>#REF!</v>
      </c>
      <c r="K104" s="360"/>
      <c r="L104" s="360" t="e">
        <f t="shared" si="6"/>
        <v>#REF!</v>
      </c>
      <c r="M104" s="360" t="e">
        <f t="shared" si="7"/>
        <v>#REF!</v>
      </c>
      <c r="N104" s="360" t="e">
        <f t="shared" si="8"/>
        <v>#REF!</v>
      </c>
      <c r="O104" s="360" t="e">
        <f t="shared" si="9"/>
        <v>#REF!</v>
      </c>
      <c r="P104" s="360" t="e">
        <f t="shared" si="10"/>
        <v>#REF!</v>
      </c>
      <c r="Q104" s="360" t="e">
        <f t="shared" si="11"/>
        <v>#REF!</v>
      </c>
      <c r="R104" s="225"/>
      <c r="S104" s="225"/>
      <c r="T104" s="225"/>
      <c r="U104" s="225"/>
      <c r="V104" s="225"/>
      <c r="W104" s="225"/>
      <c r="X104" s="225"/>
      <c r="Y104" s="225"/>
      <c r="Z104" s="225"/>
    </row>
    <row r="105" spans="1:26" ht="15.75" customHeight="1">
      <c r="A105" s="360" t="e">
        <f t="shared" si="1"/>
        <v>#REF!</v>
      </c>
      <c r="B105" s="360" t="e">
        <f t="shared" si="2"/>
        <v>#REF!</v>
      </c>
      <c r="C105" s="360" t="e">
        <f t="shared" si="3"/>
        <v>#REF!</v>
      </c>
      <c r="D105" s="360" t="e">
        <f t="shared" ref="D105:I105" si="109">IF(#REF!&lt;&gt;"",1,"")</f>
        <v>#REF!</v>
      </c>
      <c r="E105" s="360" t="e">
        <f t="shared" si="109"/>
        <v>#REF!</v>
      </c>
      <c r="F105" s="360" t="e">
        <f t="shared" si="109"/>
        <v>#REF!</v>
      </c>
      <c r="G105" s="360" t="e">
        <f t="shared" si="109"/>
        <v>#REF!</v>
      </c>
      <c r="H105" s="360" t="e">
        <f t="shared" si="109"/>
        <v>#REF!</v>
      </c>
      <c r="I105" s="360" t="e">
        <f t="shared" si="109"/>
        <v>#REF!</v>
      </c>
      <c r="J105" s="360" t="e">
        <f t="shared" si="5"/>
        <v>#REF!</v>
      </c>
      <c r="K105" s="360"/>
      <c r="L105" s="360" t="e">
        <f t="shared" si="6"/>
        <v>#REF!</v>
      </c>
      <c r="M105" s="360" t="e">
        <f t="shared" si="7"/>
        <v>#REF!</v>
      </c>
      <c r="N105" s="360" t="e">
        <f t="shared" si="8"/>
        <v>#REF!</v>
      </c>
      <c r="O105" s="360" t="e">
        <f t="shared" si="9"/>
        <v>#REF!</v>
      </c>
      <c r="P105" s="360" t="e">
        <f t="shared" si="10"/>
        <v>#REF!</v>
      </c>
      <c r="Q105" s="360" t="e">
        <f t="shared" si="11"/>
        <v>#REF!</v>
      </c>
      <c r="R105" s="225"/>
      <c r="S105" s="225"/>
      <c r="T105" s="225"/>
      <c r="U105" s="225"/>
      <c r="V105" s="225"/>
      <c r="W105" s="225"/>
      <c r="X105" s="225"/>
      <c r="Y105" s="225"/>
      <c r="Z105" s="225"/>
    </row>
    <row r="106" spans="1:26" ht="15.75" customHeight="1">
      <c r="A106" s="360" t="e">
        <f t="shared" si="1"/>
        <v>#REF!</v>
      </c>
      <c r="B106" s="360" t="e">
        <f t="shared" si="2"/>
        <v>#REF!</v>
      </c>
      <c r="C106" s="360" t="e">
        <f t="shared" si="3"/>
        <v>#REF!</v>
      </c>
      <c r="D106" s="360" t="e">
        <f t="shared" ref="D106:I106" si="110">IF(#REF!&lt;&gt;"",1,"")</f>
        <v>#REF!</v>
      </c>
      <c r="E106" s="360" t="e">
        <f t="shared" si="110"/>
        <v>#REF!</v>
      </c>
      <c r="F106" s="360" t="e">
        <f t="shared" si="110"/>
        <v>#REF!</v>
      </c>
      <c r="G106" s="360" t="e">
        <f t="shared" si="110"/>
        <v>#REF!</v>
      </c>
      <c r="H106" s="360" t="e">
        <f t="shared" si="110"/>
        <v>#REF!</v>
      </c>
      <c r="I106" s="360" t="e">
        <f t="shared" si="110"/>
        <v>#REF!</v>
      </c>
      <c r="J106" s="360" t="e">
        <f t="shared" si="5"/>
        <v>#REF!</v>
      </c>
      <c r="K106" s="360"/>
      <c r="L106" s="360" t="e">
        <f t="shared" si="6"/>
        <v>#REF!</v>
      </c>
      <c r="M106" s="360" t="e">
        <f t="shared" si="7"/>
        <v>#REF!</v>
      </c>
      <c r="N106" s="360" t="e">
        <f t="shared" si="8"/>
        <v>#REF!</v>
      </c>
      <c r="O106" s="360" t="e">
        <f t="shared" si="9"/>
        <v>#REF!</v>
      </c>
      <c r="P106" s="360" t="e">
        <f t="shared" si="10"/>
        <v>#REF!</v>
      </c>
      <c r="Q106" s="360" t="e">
        <f t="shared" si="11"/>
        <v>#REF!</v>
      </c>
      <c r="R106" s="225"/>
      <c r="S106" s="225"/>
      <c r="T106" s="225"/>
      <c r="U106" s="225"/>
      <c r="V106" s="225"/>
      <c r="W106" s="225"/>
      <c r="X106" s="225"/>
      <c r="Y106" s="225"/>
      <c r="Z106" s="225"/>
    </row>
    <row r="107" spans="1:26" ht="15.75" customHeight="1">
      <c r="A107" s="360" t="e">
        <f t="shared" si="1"/>
        <v>#REF!</v>
      </c>
      <c r="B107" s="360" t="e">
        <f t="shared" si="2"/>
        <v>#REF!</v>
      </c>
      <c r="C107" s="360" t="e">
        <f t="shared" si="3"/>
        <v>#REF!</v>
      </c>
      <c r="D107" s="360" t="e">
        <f t="shared" ref="D107:I107" si="111">IF(#REF!&lt;&gt;"",1,"")</f>
        <v>#REF!</v>
      </c>
      <c r="E107" s="360" t="e">
        <f t="shared" si="111"/>
        <v>#REF!</v>
      </c>
      <c r="F107" s="360" t="e">
        <f t="shared" si="111"/>
        <v>#REF!</v>
      </c>
      <c r="G107" s="360" t="e">
        <f t="shared" si="111"/>
        <v>#REF!</v>
      </c>
      <c r="H107" s="360" t="e">
        <f t="shared" si="111"/>
        <v>#REF!</v>
      </c>
      <c r="I107" s="360" t="e">
        <f t="shared" si="111"/>
        <v>#REF!</v>
      </c>
      <c r="J107" s="360" t="e">
        <f t="shared" si="5"/>
        <v>#REF!</v>
      </c>
      <c r="K107" s="360"/>
      <c r="L107" s="360" t="e">
        <f t="shared" si="6"/>
        <v>#REF!</v>
      </c>
      <c r="M107" s="360" t="e">
        <f t="shared" si="7"/>
        <v>#REF!</v>
      </c>
      <c r="N107" s="360" t="e">
        <f t="shared" si="8"/>
        <v>#REF!</v>
      </c>
      <c r="O107" s="360" t="e">
        <f t="shared" si="9"/>
        <v>#REF!</v>
      </c>
      <c r="P107" s="360" t="e">
        <f t="shared" si="10"/>
        <v>#REF!</v>
      </c>
      <c r="Q107" s="360" t="e">
        <f t="shared" si="11"/>
        <v>#REF!</v>
      </c>
      <c r="R107" s="225"/>
      <c r="S107" s="225"/>
      <c r="T107" s="225"/>
      <c r="U107" s="225"/>
      <c r="V107" s="225"/>
      <c r="W107" s="225"/>
      <c r="X107" s="225"/>
      <c r="Y107" s="225"/>
      <c r="Z107" s="225"/>
    </row>
    <row r="108" spans="1:26" ht="15.75" customHeight="1">
      <c r="A108" s="360" t="e">
        <f t="shared" si="1"/>
        <v>#REF!</v>
      </c>
      <c r="B108" s="360" t="e">
        <f t="shared" si="2"/>
        <v>#REF!</v>
      </c>
      <c r="C108" s="360" t="e">
        <f t="shared" si="3"/>
        <v>#REF!</v>
      </c>
      <c r="D108" s="360" t="e">
        <f t="shared" ref="D108:I108" si="112">IF(#REF!&lt;&gt;"",1,"")</f>
        <v>#REF!</v>
      </c>
      <c r="E108" s="360" t="e">
        <f t="shared" si="112"/>
        <v>#REF!</v>
      </c>
      <c r="F108" s="360" t="e">
        <f t="shared" si="112"/>
        <v>#REF!</v>
      </c>
      <c r="G108" s="360" t="e">
        <f t="shared" si="112"/>
        <v>#REF!</v>
      </c>
      <c r="H108" s="360" t="e">
        <f t="shared" si="112"/>
        <v>#REF!</v>
      </c>
      <c r="I108" s="360" t="e">
        <f t="shared" si="112"/>
        <v>#REF!</v>
      </c>
      <c r="J108" s="360" t="e">
        <f t="shared" si="5"/>
        <v>#REF!</v>
      </c>
      <c r="K108" s="360"/>
      <c r="L108" s="360" t="e">
        <f t="shared" si="6"/>
        <v>#REF!</v>
      </c>
      <c r="M108" s="360" t="e">
        <f t="shared" si="7"/>
        <v>#REF!</v>
      </c>
      <c r="N108" s="360" t="e">
        <f t="shared" si="8"/>
        <v>#REF!</v>
      </c>
      <c r="O108" s="360" t="e">
        <f t="shared" si="9"/>
        <v>#REF!</v>
      </c>
      <c r="P108" s="360" t="e">
        <f t="shared" si="10"/>
        <v>#REF!</v>
      </c>
      <c r="Q108" s="360" t="e">
        <f t="shared" si="11"/>
        <v>#REF!</v>
      </c>
      <c r="R108" s="225"/>
      <c r="S108" s="225"/>
      <c r="T108" s="225"/>
      <c r="U108" s="225"/>
      <c r="V108" s="225"/>
      <c r="W108" s="225"/>
      <c r="X108" s="225"/>
      <c r="Y108" s="225"/>
      <c r="Z108" s="225"/>
    </row>
    <row r="109" spans="1:26" ht="15.75" customHeight="1">
      <c r="A109" s="360" t="e">
        <f t="shared" si="1"/>
        <v>#REF!</v>
      </c>
      <c r="B109" s="360" t="e">
        <f t="shared" si="2"/>
        <v>#REF!</v>
      </c>
      <c r="C109" s="360" t="e">
        <f t="shared" si="3"/>
        <v>#REF!</v>
      </c>
      <c r="D109" s="360" t="e">
        <f t="shared" ref="D109:I109" si="113">IF(#REF!&lt;&gt;"",1,"")</f>
        <v>#REF!</v>
      </c>
      <c r="E109" s="360" t="e">
        <f t="shared" si="113"/>
        <v>#REF!</v>
      </c>
      <c r="F109" s="360" t="e">
        <f t="shared" si="113"/>
        <v>#REF!</v>
      </c>
      <c r="G109" s="360" t="e">
        <f t="shared" si="113"/>
        <v>#REF!</v>
      </c>
      <c r="H109" s="360" t="e">
        <f t="shared" si="113"/>
        <v>#REF!</v>
      </c>
      <c r="I109" s="360" t="e">
        <f t="shared" si="113"/>
        <v>#REF!</v>
      </c>
      <c r="J109" s="360" t="e">
        <f t="shared" si="5"/>
        <v>#REF!</v>
      </c>
      <c r="K109" s="360"/>
      <c r="L109" s="360" t="e">
        <f t="shared" si="6"/>
        <v>#REF!</v>
      </c>
      <c r="M109" s="360" t="e">
        <f t="shared" si="7"/>
        <v>#REF!</v>
      </c>
      <c r="N109" s="360" t="e">
        <f t="shared" si="8"/>
        <v>#REF!</v>
      </c>
      <c r="O109" s="360" t="e">
        <f t="shared" si="9"/>
        <v>#REF!</v>
      </c>
      <c r="P109" s="360" t="e">
        <f t="shared" si="10"/>
        <v>#REF!</v>
      </c>
      <c r="Q109" s="360" t="e">
        <f t="shared" si="11"/>
        <v>#REF!</v>
      </c>
      <c r="R109" s="225"/>
      <c r="S109" s="225"/>
      <c r="T109" s="225"/>
      <c r="U109" s="225"/>
      <c r="V109" s="225"/>
      <c r="W109" s="225"/>
      <c r="X109" s="225"/>
      <c r="Y109" s="225"/>
      <c r="Z109" s="225"/>
    </row>
    <row r="110" spans="1:26" ht="15.75" customHeight="1">
      <c r="A110" s="360" t="e">
        <f t="shared" si="1"/>
        <v>#REF!</v>
      </c>
      <c r="B110" s="360" t="e">
        <f t="shared" si="2"/>
        <v>#REF!</v>
      </c>
      <c r="C110" s="360" t="e">
        <f t="shared" si="3"/>
        <v>#REF!</v>
      </c>
      <c r="D110" s="360" t="e">
        <f t="shared" ref="D110:I110" si="114">IF(#REF!&lt;&gt;"",1,"")</f>
        <v>#REF!</v>
      </c>
      <c r="E110" s="360" t="e">
        <f t="shared" si="114"/>
        <v>#REF!</v>
      </c>
      <c r="F110" s="360" t="e">
        <f t="shared" si="114"/>
        <v>#REF!</v>
      </c>
      <c r="G110" s="360" t="e">
        <f t="shared" si="114"/>
        <v>#REF!</v>
      </c>
      <c r="H110" s="360" t="e">
        <f t="shared" si="114"/>
        <v>#REF!</v>
      </c>
      <c r="I110" s="360" t="e">
        <f t="shared" si="114"/>
        <v>#REF!</v>
      </c>
      <c r="J110" s="360" t="e">
        <f t="shared" si="5"/>
        <v>#REF!</v>
      </c>
      <c r="K110" s="360"/>
      <c r="L110" s="360" t="e">
        <f t="shared" si="6"/>
        <v>#REF!</v>
      </c>
      <c r="M110" s="360" t="e">
        <f t="shared" si="7"/>
        <v>#REF!</v>
      </c>
      <c r="N110" s="360" t="e">
        <f t="shared" si="8"/>
        <v>#REF!</v>
      </c>
      <c r="O110" s="360" t="e">
        <f t="shared" si="9"/>
        <v>#REF!</v>
      </c>
      <c r="P110" s="360" t="e">
        <f t="shared" si="10"/>
        <v>#REF!</v>
      </c>
      <c r="Q110" s="360" t="e">
        <f t="shared" si="11"/>
        <v>#REF!</v>
      </c>
      <c r="R110" s="225"/>
      <c r="S110" s="225"/>
      <c r="T110" s="225"/>
      <c r="U110" s="225"/>
      <c r="V110" s="225"/>
      <c r="W110" s="225"/>
      <c r="X110" s="225"/>
      <c r="Y110" s="225"/>
      <c r="Z110" s="225"/>
    </row>
    <row r="111" spans="1:26" ht="15.75" customHeight="1">
      <c r="A111" s="360" t="e">
        <f t="shared" si="1"/>
        <v>#REF!</v>
      </c>
      <c r="B111" s="360" t="e">
        <f t="shared" si="2"/>
        <v>#REF!</v>
      </c>
      <c r="C111" s="360" t="e">
        <f t="shared" si="3"/>
        <v>#REF!</v>
      </c>
      <c r="D111" s="360" t="e">
        <f t="shared" ref="D111:I111" si="115">IF(#REF!&lt;&gt;"",1,"")</f>
        <v>#REF!</v>
      </c>
      <c r="E111" s="360" t="e">
        <f t="shared" si="115"/>
        <v>#REF!</v>
      </c>
      <c r="F111" s="360" t="e">
        <f t="shared" si="115"/>
        <v>#REF!</v>
      </c>
      <c r="G111" s="360" t="e">
        <f t="shared" si="115"/>
        <v>#REF!</v>
      </c>
      <c r="H111" s="360" t="e">
        <f t="shared" si="115"/>
        <v>#REF!</v>
      </c>
      <c r="I111" s="360" t="e">
        <f t="shared" si="115"/>
        <v>#REF!</v>
      </c>
      <c r="J111" s="360" t="e">
        <f t="shared" si="5"/>
        <v>#REF!</v>
      </c>
      <c r="K111" s="360"/>
      <c r="L111" s="360" t="e">
        <f t="shared" si="6"/>
        <v>#REF!</v>
      </c>
      <c r="M111" s="360" t="e">
        <f t="shared" si="7"/>
        <v>#REF!</v>
      </c>
      <c r="N111" s="360" t="e">
        <f t="shared" si="8"/>
        <v>#REF!</v>
      </c>
      <c r="O111" s="360" t="e">
        <f t="shared" si="9"/>
        <v>#REF!</v>
      </c>
      <c r="P111" s="360" t="e">
        <f t="shared" si="10"/>
        <v>#REF!</v>
      </c>
      <c r="Q111" s="360" t="e">
        <f t="shared" si="11"/>
        <v>#REF!</v>
      </c>
      <c r="R111" s="225"/>
      <c r="S111" s="225"/>
      <c r="T111" s="225"/>
      <c r="U111" s="225"/>
      <c r="V111" s="225"/>
      <c r="W111" s="225"/>
      <c r="X111" s="225"/>
      <c r="Y111" s="225"/>
      <c r="Z111" s="225"/>
    </row>
    <row r="112" spans="1:26" ht="15.75" customHeight="1">
      <c r="A112" s="360" t="e">
        <f t="shared" si="1"/>
        <v>#REF!</v>
      </c>
      <c r="B112" s="360" t="e">
        <f t="shared" si="2"/>
        <v>#REF!</v>
      </c>
      <c r="C112" s="360" t="e">
        <f t="shared" si="3"/>
        <v>#REF!</v>
      </c>
      <c r="D112" s="360" t="e">
        <f t="shared" ref="D112:I112" si="116">IF(#REF!&lt;&gt;"",1,"")</f>
        <v>#REF!</v>
      </c>
      <c r="E112" s="360" t="e">
        <f t="shared" si="116"/>
        <v>#REF!</v>
      </c>
      <c r="F112" s="360" t="e">
        <f t="shared" si="116"/>
        <v>#REF!</v>
      </c>
      <c r="G112" s="360" t="e">
        <f t="shared" si="116"/>
        <v>#REF!</v>
      </c>
      <c r="H112" s="360" t="e">
        <f t="shared" si="116"/>
        <v>#REF!</v>
      </c>
      <c r="I112" s="360" t="e">
        <f t="shared" si="116"/>
        <v>#REF!</v>
      </c>
      <c r="J112" s="360" t="e">
        <f t="shared" si="5"/>
        <v>#REF!</v>
      </c>
      <c r="K112" s="360"/>
      <c r="L112" s="360" t="e">
        <f t="shared" si="6"/>
        <v>#REF!</v>
      </c>
      <c r="M112" s="360" t="e">
        <f t="shared" si="7"/>
        <v>#REF!</v>
      </c>
      <c r="N112" s="360" t="e">
        <f t="shared" si="8"/>
        <v>#REF!</v>
      </c>
      <c r="O112" s="360" t="e">
        <f t="shared" si="9"/>
        <v>#REF!</v>
      </c>
      <c r="P112" s="360" t="e">
        <f t="shared" si="10"/>
        <v>#REF!</v>
      </c>
      <c r="Q112" s="360" t="e">
        <f t="shared" si="11"/>
        <v>#REF!</v>
      </c>
      <c r="R112" s="225"/>
      <c r="S112" s="225"/>
      <c r="T112" s="225"/>
      <c r="U112" s="225"/>
      <c r="V112" s="225"/>
      <c r="W112" s="225"/>
      <c r="X112" s="225"/>
      <c r="Y112" s="225"/>
      <c r="Z112" s="225"/>
    </row>
    <row r="113" spans="1:26" ht="15.75" customHeight="1">
      <c r="A113" s="360" t="e">
        <f t="shared" si="1"/>
        <v>#REF!</v>
      </c>
      <c r="B113" s="360" t="e">
        <f t="shared" si="2"/>
        <v>#REF!</v>
      </c>
      <c r="C113" s="360" t="e">
        <f t="shared" si="3"/>
        <v>#REF!</v>
      </c>
      <c r="D113" s="360" t="e">
        <f t="shared" ref="D113:I113" si="117">IF(#REF!&lt;&gt;"",1,"")</f>
        <v>#REF!</v>
      </c>
      <c r="E113" s="360" t="e">
        <f t="shared" si="117"/>
        <v>#REF!</v>
      </c>
      <c r="F113" s="360" t="e">
        <f t="shared" si="117"/>
        <v>#REF!</v>
      </c>
      <c r="G113" s="360" t="e">
        <f t="shared" si="117"/>
        <v>#REF!</v>
      </c>
      <c r="H113" s="360" t="e">
        <f t="shared" si="117"/>
        <v>#REF!</v>
      </c>
      <c r="I113" s="360" t="e">
        <f t="shared" si="117"/>
        <v>#REF!</v>
      </c>
      <c r="J113" s="360" t="e">
        <f t="shared" si="5"/>
        <v>#REF!</v>
      </c>
      <c r="K113" s="360"/>
      <c r="L113" s="360" t="e">
        <f t="shared" si="6"/>
        <v>#REF!</v>
      </c>
      <c r="M113" s="360" t="e">
        <f t="shared" si="7"/>
        <v>#REF!</v>
      </c>
      <c r="N113" s="360" t="e">
        <f t="shared" si="8"/>
        <v>#REF!</v>
      </c>
      <c r="O113" s="360" t="e">
        <f t="shared" si="9"/>
        <v>#REF!</v>
      </c>
      <c r="P113" s="360" t="e">
        <f t="shared" si="10"/>
        <v>#REF!</v>
      </c>
      <c r="Q113" s="360" t="e">
        <f t="shared" si="11"/>
        <v>#REF!</v>
      </c>
      <c r="R113" s="225"/>
      <c r="S113" s="225"/>
      <c r="T113" s="225"/>
      <c r="U113" s="225"/>
      <c r="V113" s="225"/>
      <c r="W113" s="225"/>
      <c r="X113" s="225"/>
      <c r="Y113" s="225"/>
      <c r="Z113" s="225"/>
    </row>
    <row r="114" spans="1:26" ht="15.75" customHeight="1">
      <c r="A114" s="360" t="e">
        <f t="shared" si="1"/>
        <v>#REF!</v>
      </c>
      <c r="B114" s="360" t="e">
        <f t="shared" si="2"/>
        <v>#REF!</v>
      </c>
      <c r="C114" s="360" t="e">
        <f t="shared" si="3"/>
        <v>#REF!</v>
      </c>
      <c r="D114" s="360" t="e">
        <f t="shared" ref="D114:I114" si="118">IF(#REF!&lt;&gt;"",1,"")</f>
        <v>#REF!</v>
      </c>
      <c r="E114" s="360" t="e">
        <f t="shared" si="118"/>
        <v>#REF!</v>
      </c>
      <c r="F114" s="360" t="e">
        <f t="shared" si="118"/>
        <v>#REF!</v>
      </c>
      <c r="G114" s="360" t="e">
        <f t="shared" si="118"/>
        <v>#REF!</v>
      </c>
      <c r="H114" s="360" t="e">
        <f t="shared" si="118"/>
        <v>#REF!</v>
      </c>
      <c r="I114" s="360" t="e">
        <f t="shared" si="118"/>
        <v>#REF!</v>
      </c>
      <c r="J114" s="360" t="e">
        <f t="shared" si="5"/>
        <v>#REF!</v>
      </c>
      <c r="K114" s="360"/>
      <c r="L114" s="360" t="e">
        <f t="shared" si="6"/>
        <v>#REF!</v>
      </c>
      <c r="M114" s="360" t="e">
        <f t="shared" si="7"/>
        <v>#REF!</v>
      </c>
      <c r="N114" s="360" t="e">
        <f t="shared" si="8"/>
        <v>#REF!</v>
      </c>
      <c r="O114" s="360" t="e">
        <f t="shared" si="9"/>
        <v>#REF!</v>
      </c>
      <c r="P114" s="360" t="e">
        <f t="shared" si="10"/>
        <v>#REF!</v>
      </c>
      <c r="Q114" s="360" t="e">
        <f t="shared" si="11"/>
        <v>#REF!</v>
      </c>
      <c r="R114" s="225"/>
      <c r="S114" s="225"/>
      <c r="T114" s="225"/>
      <c r="U114" s="225"/>
      <c r="V114" s="225"/>
      <c r="W114" s="225"/>
      <c r="X114" s="225"/>
      <c r="Y114" s="225"/>
      <c r="Z114" s="225"/>
    </row>
    <row r="115" spans="1:26" ht="15.75" customHeight="1">
      <c r="A115" s="360" t="e">
        <f t="shared" si="1"/>
        <v>#REF!</v>
      </c>
      <c r="B115" s="360" t="e">
        <f t="shared" si="2"/>
        <v>#REF!</v>
      </c>
      <c r="C115" s="360" t="e">
        <f t="shared" si="3"/>
        <v>#REF!</v>
      </c>
      <c r="D115" s="360" t="e">
        <f t="shared" ref="D115:I115" si="119">IF(#REF!&lt;&gt;"",1,"")</f>
        <v>#REF!</v>
      </c>
      <c r="E115" s="360" t="e">
        <f t="shared" si="119"/>
        <v>#REF!</v>
      </c>
      <c r="F115" s="360" t="e">
        <f t="shared" si="119"/>
        <v>#REF!</v>
      </c>
      <c r="G115" s="360" t="e">
        <f t="shared" si="119"/>
        <v>#REF!</v>
      </c>
      <c r="H115" s="360" t="e">
        <f t="shared" si="119"/>
        <v>#REF!</v>
      </c>
      <c r="I115" s="360" t="e">
        <f t="shared" si="119"/>
        <v>#REF!</v>
      </c>
      <c r="J115" s="360" t="e">
        <f t="shared" si="5"/>
        <v>#REF!</v>
      </c>
      <c r="K115" s="360"/>
      <c r="L115" s="360" t="e">
        <f t="shared" si="6"/>
        <v>#REF!</v>
      </c>
      <c r="M115" s="360" t="e">
        <f t="shared" si="7"/>
        <v>#REF!</v>
      </c>
      <c r="N115" s="360" t="e">
        <f t="shared" si="8"/>
        <v>#REF!</v>
      </c>
      <c r="O115" s="360" t="e">
        <f t="shared" si="9"/>
        <v>#REF!</v>
      </c>
      <c r="P115" s="360" t="e">
        <f t="shared" si="10"/>
        <v>#REF!</v>
      </c>
      <c r="Q115" s="360" t="e">
        <f t="shared" si="11"/>
        <v>#REF!</v>
      </c>
      <c r="R115" s="225"/>
      <c r="S115" s="225"/>
      <c r="T115" s="225"/>
      <c r="U115" s="225"/>
      <c r="V115" s="225"/>
      <c r="W115" s="225"/>
      <c r="X115" s="225"/>
      <c r="Y115" s="225"/>
      <c r="Z115" s="225"/>
    </row>
    <row r="116" spans="1:26" ht="15.75" customHeight="1">
      <c r="A116" s="360" t="e">
        <f t="shared" si="1"/>
        <v>#REF!</v>
      </c>
      <c r="B116" s="360" t="e">
        <f t="shared" si="2"/>
        <v>#REF!</v>
      </c>
      <c r="C116" s="360" t="e">
        <f t="shared" si="3"/>
        <v>#REF!</v>
      </c>
      <c r="D116" s="360" t="e">
        <f t="shared" ref="D116:I116" si="120">IF(#REF!&lt;&gt;"",1,"")</f>
        <v>#REF!</v>
      </c>
      <c r="E116" s="360" t="e">
        <f t="shared" si="120"/>
        <v>#REF!</v>
      </c>
      <c r="F116" s="360" t="e">
        <f t="shared" si="120"/>
        <v>#REF!</v>
      </c>
      <c r="G116" s="360" t="e">
        <f t="shared" si="120"/>
        <v>#REF!</v>
      </c>
      <c r="H116" s="360" t="e">
        <f t="shared" si="120"/>
        <v>#REF!</v>
      </c>
      <c r="I116" s="360" t="e">
        <f t="shared" si="120"/>
        <v>#REF!</v>
      </c>
      <c r="J116" s="360" t="e">
        <f t="shared" si="5"/>
        <v>#REF!</v>
      </c>
      <c r="K116" s="360"/>
      <c r="L116" s="360" t="e">
        <f t="shared" si="6"/>
        <v>#REF!</v>
      </c>
      <c r="M116" s="360" t="e">
        <f t="shared" si="7"/>
        <v>#REF!</v>
      </c>
      <c r="N116" s="360" t="e">
        <f t="shared" si="8"/>
        <v>#REF!</v>
      </c>
      <c r="O116" s="360" t="e">
        <f t="shared" si="9"/>
        <v>#REF!</v>
      </c>
      <c r="P116" s="360" t="e">
        <f t="shared" si="10"/>
        <v>#REF!</v>
      </c>
      <c r="Q116" s="360" t="e">
        <f t="shared" si="11"/>
        <v>#REF!</v>
      </c>
      <c r="R116" s="225"/>
      <c r="S116" s="225"/>
      <c r="T116" s="225"/>
      <c r="U116" s="225"/>
      <c r="V116" s="225"/>
      <c r="W116" s="225"/>
      <c r="X116" s="225"/>
      <c r="Y116" s="225"/>
      <c r="Z116" s="225"/>
    </row>
    <row r="117" spans="1:26" ht="15.75" customHeight="1">
      <c r="A117" s="360" t="e">
        <f t="shared" si="1"/>
        <v>#REF!</v>
      </c>
      <c r="B117" s="360" t="e">
        <f t="shared" si="2"/>
        <v>#REF!</v>
      </c>
      <c r="C117" s="360" t="e">
        <f t="shared" si="3"/>
        <v>#REF!</v>
      </c>
      <c r="D117" s="360" t="e">
        <f t="shared" ref="D117:I117" si="121">IF(#REF!&lt;&gt;"",1,"")</f>
        <v>#REF!</v>
      </c>
      <c r="E117" s="360" t="e">
        <f t="shared" si="121"/>
        <v>#REF!</v>
      </c>
      <c r="F117" s="360" t="e">
        <f t="shared" si="121"/>
        <v>#REF!</v>
      </c>
      <c r="G117" s="360" t="e">
        <f t="shared" si="121"/>
        <v>#REF!</v>
      </c>
      <c r="H117" s="360" t="e">
        <f t="shared" si="121"/>
        <v>#REF!</v>
      </c>
      <c r="I117" s="360" t="e">
        <f t="shared" si="121"/>
        <v>#REF!</v>
      </c>
      <c r="J117" s="360" t="e">
        <f t="shared" si="5"/>
        <v>#REF!</v>
      </c>
      <c r="K117" s="360"/>
      <c r="L117" s="360" t="e">
        <f t="shared" si="6"/>
        <v>#REF!</v>
      </c>
      <c r="M117" s="360" t="e">
        <f t="shared" si="7"/>
        <v>#REF!</v>
      </c>
      <c r="N117" s="360" t="e">
        <f t="shared" si="8"/>
        <v>#REF!</v>
      </c>
      <c r="O117" s="360" t="e">
        <f t="shared" si="9"/>
        <v>#REF!</v>
      </c>
      <c r="P117" s="360" t="e">
        <f t="shared" si="10"/>
        <v>#REF!</v>
      </c>
      <c r="Q117" s="360" t="e">
        <f t="shared" si="11"/>
        <v>#REF!</v>
      </c>
      <c r="R117" s="225"/>
      <c r="S117" s="225"/>
      <c r="T117" s="225"/>
      <c r="U117" s="225"/>
      <c r="V117" s="225"/>
      <c r="W117" s="225"/>
      <c r="X117" s="225"/>
      <c r="Y117" s="225"/>
      <c r="Z117" s="225"/>
    </row>
    <row r="118" spans="1:26" ht="15.75" customHeight="1">
      <c r="A118" s="360" t="e">
        <f t="shared" si="1"/>
        <v>#REF!</v>
      </c>
      <c r="B118" s="360" t="e">
        <f t="shared" si="2"/>
        <v>#REF!</v>
      </c>
      <c r="C118" s="360" t="e">
        <f t="shared" si="3"/>
        <v>#REF!</v>
      </c>
      <c r="D118" s="360" t="e">
        <f t="shared" ref="D118:I118" si="122">IF(#REF!&lt;&gt;"",1,"")</f>
        <v>#REF!</v>
      </c>
      <c r="E118" s="360" t="e">
        <f t="shared" si="122"/>
        <v>#REF!</v>
      </c>
      <c r="F118" s="360" t="e">
        <f t="shared" si="122"/>
        <v>#REF!</v>
      </c>
      <c r="G118" s="360" t="e">
        <f t="shared" si="122"/>
        <v>#REF!</v>
      </c>
      <c r="H118" s="360" t="e">
        <f t="shared" si="122"/>
        <v>#REF!</v>
      </c>
      <c r="I118" s="360" t="e">
        <f t="shared" si="122"/>
        <v>#REF!</v>
      </c>
      <c r="J118" s="360" t="e">
        <f t="shared" si="5"/>
        <v>#REF!</v>
      </c>
      <c r="K118" s="360"/>
      <c r="L118" s="360" t="e">
        <f t="shared" si="6"/>
        <v>#REF!</v>
      </c>
      <c r="M118" s="360" t="e">
        <f t="shared" si="7"/>
        <v>#REF!</v>
      </c>
      <c r="N118" s="360" t="e">
        <f t="shared" si="8"/>
        <v>#REF!</v>
      </c>
      <c r="O118" s="360" t="e">
        <f t="shared" si="9"/>
        <v>#REF!</v>
      </c>
      <c r="P118" s="360" t="e">
        <f t="shared" si="10"/>
        <v>#REF!</v>
      </c>
      <c r="Q118" s="360" t="e">
        <f t="shared" si="11"/>
        <v>#REF!</v>
      </c>
      <c r="R118" s="225"/>
      <c r="S118" s="225"/>
      <c r="T118" s="225"/>
      <c r="U118" s="225"/>
      <c r="V118" s="225"/>
      <c r="W118" s="225"/>
      <c r="X118" s="225"/>
      <c r="Y118" s="225"/>
      <c r="Z118" s="225"/>
    </row>
    <row r="119" spans="1:26" ht="15.75" customHeight="1">
      <c r="A119" s="360" t="e">
        <f t="shared" si="1"/>
        <v>#REF!</v>
      </c>
      <c r="B119" s="360" t="e">
        <f t="shared" si="2"/>
        <v>#REF!</v>
      </c>
      <c r="C119" s="360" t="e">
        <f t="shared" si="3"/>
        <v>#REF!</v>
      </c>
      <c r="D119" s="360" t="e">
        <f t="shared" ref="D119:I119" si="123">IF(#REF!&lt;&gt;"",1,"")</f>
        <v>#REF!</v>
      </c>
      <c r="E119" s="360" t="e">
        <f t="shared" si="123"/>
        <v>#REF!</v>
      </c>
      <c r="F119" s="360" t="e">
        <f t="shared" si="123"/>
        <v>#REF!</v>
      </c>
      <c r="G119" s="360" t="e">
        <f t="shared" si="123"/>
        <v>#REF!</v>
      </c>
      <c r="H119" s="360" t="e">
        <f t="shared" si="123"/>
        <v>#REF!</v>
      </c>
      <c r="I119" s="360" t="e">
        <f t="shared" si="123"/>
        <v>#REF!</v>
      </c>
      <c r="J119" s="360" t="e">
        <f t="shared" si="5"/>
        <v>#REF!</v>
      </c>
      <c r="K119" s="360"/>
      <c r="L119" s="360" t="e">
        <f t="shared" si="6"/>
        <v>#REF!</v>
      </c>
      <c r="M119" s="360" t="e">
        <f t="shared" si="7"/>
        <v>#REF!</v>
      </c>
      <c r="N119" s="360" t="e">
        <f t="shared" si="8"/>
        <v>#REF!</v>
      </c>
      <c r="O119" s="360" t="e">
        <f t="shared" si="9"/>
        <v>#REF!</v>
      </c>
      <c r="P119" s="360" t="e">
        <f t="shared" si="10"/>
        <v>#REF!</v>
      </c>
      <c r="Q119" s="360" t="e">
        <f t="shared" si="11"/>
        <v>#REF!</v>
      </c>
      <c r="R119" s="225"/>
      <c r="S119" s="225"/>
      <c r="T119" s="225"/>
      <c r="U119" s="225"/>
      <c r="V119" s="225"/>
      <c r="W119" s="225"/>
      <c r="X119" s="225"/>
      <c r="Y119" s="225"/>
      <c r="Z119" s="225"/>
    </row>
    <row r="120" spans="1:26" ht="15.75" customHeight="1">
      <c r="A120" s="360" t="e">
        <f t="shared" si="1"/>
        <v>#REF!</v>
      </c>
      <c r="B120" s="360" t="e">
        <f t="shared" si="2"/>
        <v>#REF!</v>
      </c>
      <c r="C120" s="360" t="e">
        <f t="shared" si="3"/>
        <v>#REF!</v>
      </c>
      <c r="D120" s="360" t="e">
        <f t="shared" ref="D120:I120" si="124">IF(#REF!&lt;&gt;"",1,"")</f>
        <v>#REF!</v>
      </c>
      <c r="E120" s="360" t="e">
        <f t="shared" si="124"/>
        <v>#REF!</v>
      </c>
      <c r="F120" s="360" t="e">
        <f t="shared" si="124"/>
        <v>#REF!</v>
      </c>
      <c r="G120" s="360" t="e">
        <f t="shared" si="124"/>
        <v>#REF!</v>
      </c>
      <c r="H120" s="360" t="e">
        <f t="shared" si="124"/>
        <v>#REF!</v>
      </c>
      <c r="I120" s="360" t="e">
        <f t="shared" si="124"/>
        <v>#REF!</v>
      </c>
      <c r="J120" s="360" t="e">
        <f t="shared" si="5"/>
        <v>#REF!</v>
      </c>
      <c r="K120" s="360"/>
      <c r="L120" s="360" t="e">
        <f t="shared" si="6"/>
        <v>#REF!</v>
      </c>
      <c r="M120" s="360" t="e">
        <f t="shared" si="7"/>
        <v>#REF!</v>
      </c>
      <c r="N120" s="360" t="e">
        <f t="shared" si="8"/>
        <v>#REF!</v>
      </c>
      <c r="O120" s="360" t="e">
        <f t="shared" si="9"/>
        <v>#REF!</v>
      </c>
      <c r="P120" s="360" t="e">
        <f t="shared" si="10"/>
        <v>#REF!</v>
      </c>
      <c r="Q120" s="360" t="e">
        <f t="shared" si="11"/>
        <v>#REF!</v>
      </c>
      <c r="R120" s="225"/>
      <c r="S120" s="225"/>
      <c r="T120" s="225"/>
      <c r="U120" s="225"/>
      <c r="V120" s="225"/>
      <c r="W120" s="225"/>
      <c r="X120" s="225"/>
      <c r="Y120" s="225"/>
      <c r="Z120" s="225"/>
    </row>
    <row r="121" spans="1:26" ht="15.75" customHeight="1">
      <c r="A121" s="360" t="e">
        <f t="shared" si="1"/>
        <v>#REF!</v>
      </c>
      <c r="B121" s="360" t="e">
        <f t="shared" si="2"/>
        <v>#REF!</v>
      </c>
      <c r="C121" s="360" t="e">
        <f t="shared" si="3"/>
        <v>#REF!</v>
      </c>
      <c r="D121" s="360" t="e">
        <f t="shared" ref="D121:I121" si="125">IF(#REF!&lt;&gt;"",1,"")</f>
        <v>#REF!</v>
      </c>
      <c r="E121" s="360" t="e">
        <f t="shared" si="125"/>
        <v>#REF!</v>
      </c>
      <c r="F121" s="360" t="e">
        <f t="shared" si="125"/>
        <v>#REF!</v>
      </c>
      <c r="G121" s="360" t="e">
        <f t="shared" si="125"/>
        <v>#REF!</v>
      </c>
      <c r="H121" s="360" t="e">
        <f t="shared" si="125"/>
        <v>#REF!</v>
      </c>
      <c r="I121" s="360" t="e">
        <f t="shared" si="125"/>
        <v>#REF!</v>
      </c>
      <c r="J121" s="360" t="e">
        <f t="shared" si="5"/>
        <v>#REF!</v>
      </c>
      <c r="K121" s="360"/>
      <c r="L121" s="360" t="e">
        <f t="shared" si="6"/>
        <v>#REF!</v>
      </c>
      <c r="M121" s="360" t="e">
        <f t="shared" si="7"/>
        <v>#REF!</v>
      </c>
      <c r="N121" s="360" t="e">
        <f t="shared" si="8"/>
        <v>#REF!</v>
      </c>
      <c r="O121" s="360" t="e">
        <f t="shared" si="9"/>
        <v>#REF!</v>
      </c>
      <c r="P121" s="360" t="e">
        <f t="shared" si="10"/>
        <v>#REF!</v>
      </c>
      <c r="Q121" s="360" t="e">
        <f t="shared" si="11"/>
        <v>#REF!</v>
      </c>
      <c r="R121" s="225"/>
      <c r="S121" s="225"/>
      <c r="T121" s="225"/>
      <c r="U121" s="225"/>
      <c r="V121" s="225"/>
      <c r="W121" s="225"/>
      <c r="X121" s="225"/>
      <c r="Y121" s="225"/>
      <c r="Z121" s="225"/>
    </row>
    <row r="122" spans="1:26" ht="15.75" customHeight="1">
      <c r="A122" s="360" t="e">
        <f t="shared" si="1"/>
        <v>#REF!</v>
      </c>
      <c r="B122" s="360" t="e">
        <f t="shared" si="2"/>
        <v>#REF!</v>
      </c>
      <c r="C122" s="360" t="e">
        <f t="shared" si="3"/>
        <v>#REF!</v>
      </c>
      <c r="D122" s="360" t="e">
        <f t="shared" ref="D122:I122" si="126">IF(#REF!&lt;&gt;"",1,"")</f>
        <v>#REF!</v>
      </c>
      <c r="E122" s="360" t="e">
        <f t="shared" si="126"/>
        <v>#REF!</v>
      </c>
      <c r="F122" s="360" t="e">
        <f t="shared" si="126"/>
        <v>#REF!</v>
      </c>
      <c r="G122" s="360" t="e">
        <f t="shared" si="126"/>
        <v>#REF!</v>
      </c>
      <c r="H122" s="360" t="e">
        <f t="shared" si="126"/>
        <v>#REF!</v>
      </c>
      <c r="I122" s="360" t="e">
        <f t="shared" si="126"/>
        <v>#REF!</v>
      </c>
      <c r="J122" s="360" t="e">
        <f t="shared" si="5"/>
        <v>#REF!</v>
      </c>
      <c r="K122" s="360"/>
      <c r="L122" s="360" t="e">
        <f t="shared" si="6"/>
        <v>#REF!</v>
      </c>
      <c r="M122" s="360" t="e">
        <f t="shared" si="7"/>
        <v>#REF!</v>
      </c>
      <c r="N122" s="360" t="e">
        <f t="shared" si="8"/>
        <v>#REF!</v>
      </c>
      <c r="O122" s="360" t="e">
        <f t="shared" si="9"/>
        <v>#REF!</v>
      </c>
      <c r="P122" s="360" t="e">
        <f t="shared" si="10"/>
        <v>#REF!</v>
      </c>
      <c r="Q122" s="360" t="e">
        <f t="shared" si="11"/>
        <v>#REF!</v>
      </c>
      <c r="R122" s="225"/>
      <c r="S122" s="225"/>
      <c r="T122" s="225"/>
      <c r="U122" s="225"/>
      <c r="V122" s="225"/>
      <c r="W122" s="225"/>
      <c r="X122" s="225"/>
      <c r="Y122" s="225"/>
      <c r="Z122" s="225"/>
    </row>
    <row r="123" spans="1:26" ht="15.75" customHeight="1">
      <c r="A123" s="360" t="e">
        <f t="shared" si="1"/>
        <v>#REF!</v>
      </c>
      <c r="B123" s="360" t="e">
        <f t="shared" si="2"/>
        <v>#REF!</v>
      </c>
      <c r="C123" s="360" t="e">
        <f t="shared" si="3"/>
        <v>#REF!</v>
      </c>
      <c r="D123" s="360" t="e">
        <f t="shared" ref="D123:I123" si="127">IF(#REF!&lt;&gt;"",1,"")</f>
        <v>#REF!</v>
      </c>
      <c r="E123" s="360" t="e">
        <f t="shared" si="127"/>
        <v>#REF!</v>
      </c>
      <c r="F123" s="360" t="e">
        <f t="shared" si="127"/>
        <v>#REF!</v>
      </c>
      <c r="G123" s="360" t="e">
        <f t="shared" si="127"/>
        <v>#REF!</v>
      </c>
      <c r="H123" s="360" t="e">
        <f t="shared" si="127"/>
        <v>#REF!</v>
      </c>
      <c r="I123" s="360" t="e">
        <f t="shared" si="127"/>
        <v>#REF!</v>
      </c>
      <c r="J123" s="360" t="e">
        <f t="shared" si="5"/>
        <v>#REF!</v>
      </c>
      <c r="K123" s="360"/>
      <c r="L123" s="360" t="e">
        <f t="shared" si="6"/>
        <v>#REF!</v>
      </c>
      <c r="M123" s="360" t="e">
        <f t="shared" si="7"/>
        <v>#REF!</v>
      </c>
      <c r="N123" s="360" t="e">
        <f t="shared" si="8"/>
        <v>#REF!</v>
      </c>
      <c r="O123" s="360" t="e">
        <f t="shared" si="9"/>
        <v>#REF!</v>
      </c>
      <c r="P123" s="360" t="e">
        <f t="shared" si="10"/>
        <v>#REF!</v>
      </c>
      <c r="Q123" s="360" t="e">
        <f t="shared" si="11"/>
        <v>#REF!</v>
      </c>
      <c r="R123" s="225"/>
      <c r="S123" s="225"/>
      <c r="T123" s="225"/>
      <c r="U123" s="225"/>
      <c r="V123" s="225"/>
      <c r="W123" s="225"/>
      <c r="X123" s="225"/>
      <c r="Y123" s="225"/>
      <c r="Z123" s="225"/>
    </row>
    <row r="124" spans="1:26" ht="15.75" customHeight="1">
      <c r="A124" s="360" t="e">
        <f t="shared" si="1"/>
        <v>#REF!</v>
      </c>
      <c r="B124" s="360" t="e">
        <f t="shared" si="2"/>
        <v>#REF!</v>
      </c>
      <c r="C124" s="360" t="e">
        <f t="shared" si="3"/>
        <v>#REF!</v>
      </c>
      <c r="D124" s="360" t="e">
        <f t="shared" ref="D124:I124" si="128">IF(#REF!&lt;&gt;"",1,"")</f>
        <v>#REF!</v>
      </c>
      <c r="E124" s="360" t="e">
        <f t="shared" si="128"/>
        <v>#REF!</v>
      </c>
      <c r="F124" s="360" t="e">
        <f t="shared" si="128"/>
        <v>#REF!</v>
      </c>
      <c r="G124" s="360" t="e">
        <f t="shared" si="128"/>
        <v>#REF!</v>
      </c>
      <c r="H124" s="360" t="e">
        <f t="shared" si="128"/>
        <v>#REF!</v>
      </c>
      <c r="I124" s="360" t="e">
        <f t="shared" si="128"/>
        <v>#REF!</v>
      </c>
      <c r="J124" s="360" t="e">
        <f t="shared" si="5"/>
        <v>#REF!</v>
      </c>
      <c r="K124" s="360"/>
      <c r="L124" s="360" t="e">
        <f t="shared" si="6"/>
        <v>#REF!</v>
      </c>
      <c r="M124" s="360" t="e">
        <f t="shared" si="7"/>
        <v>#REF!</v>
      </c>
      <c r="N124" s="360" t="e">
        <f t="shared" si="8"/>
        <v>#REF!</v>
      </c>
      <c r="O124" s="360" t="e">
        <f t="shared" si="9"/>
        <v>#REF!</v>
      </c>
      <c r="P124" s="360" t="e">
        <f t="shared" si="10"/>
        <v>#REF!</v>
      </c>
      <c r="Q124" s="360" t="e">
        <f t="shared" si="11"/>
        <v>#REF!</v>
      </c>
      <c r="R124" s="225"/>
      <c r="S124" s="225"/>
      <c r="T124" s="225"/>
      <c r="U124" s="225"/>
      <c r="V124" s="225"/>
      <c r="W124" s="225"/>
      <c r="X124" s="225"/>
      <c r="Y124" s="225"/>
      <c r="Z124" s="225"/>
    </row>
    <row r="125" spans="1:26" ht="15.75" customHeight="1">
      <c r="A125" s="360" t="e">
        <f t="shared" si="1"/>
        <v>#REF!</v>
      </c>
      <c r="B125" s="360" t="e">
        <f t="shared" si="2"/>
        <v>#REF!</v>
      </c>
      <c r="C125" s="360" t="e">
        <f t="shared" si="3"/>
        <v>#REF!</v>
      </c>
      <c r="D125" s="360" t="e">
        <f t="shared" ref="D125:I125" si="129">IF(#REF!&lt;&gt;"",1,"")</f>
        <v>#REF!</v>
      </c>
      <c r="E125" s="360" t="e">
        <f t="shared" si="129"/>
        <v>#REF!</v>
      </c>
      <c r="F125" s="360" t="e">
        <f t="shared" si="129"/>
        <v>#REF!</v>
      </c>
      <c r="G125" s="360" t="e">
        <f t="shared" si="129"/>
        <v>#REF!</v>
      </c>
      <c r="H125" s="360" t="e">
        <f t="shared" si="129"/>
        <v>#REF!</v>
      </c>
      <c r="I125" s="360" t="e">
        <f t="shared" si="129"/>
        <v>#REF!</v>
      </c>
      <c r="J125" s="360" t="e">
        <f t="shared" si="5"/>
        <v>#REF!</v>
      </c>
      <c r="K125" s="360"/>
      <c r="L125" s="360" t="e">
        <f t="shared" si="6"/>
        <v>#REF!</v>
      </c>
      <c r="M125" s="360" t="e">
        <f t="shared" si="7"/>
        <v>#REF!</v>
      </c>
      <c r="N125" s="360" t="e">
        <f t="shared" si="8"/>
        <v>#REF!</v>
      </c>
      <c r="O125" s="360" t="e">
        <f t="shared" si="9"/>
        <v>#REF!</v>
      </c>
      <c r="P125" s="360" t="e">
        <f t="shared" si="10"/>
        <v>#REF!</v>
      </c>
      <c r="Q125" s="360" t="e">
        <f t="shared" si="11"/>
        <v>#REF!</v>
      </c>
      <c r="R125" s="225"/>
      <c r="S125" s="225"/>
      <c r="T125" s="225"/>
      <c r="U125" s="225"/>
      <c r="V125" s="225"/>
      <c r="W125" s="225"/>
      <c r="X125" s="225"/>
      <c r="Y125" s="225"/>
      <c r="Z125" s="225"/>
    </row>
    <row r="126" spans="1:26" ht="15.75" customHeight="1">
      <c r="A126" s="360" t="e">
        <f t="shared" si="1"/>
        <v>#REF!</v>
      </c>
      <c r="B126" s="360" t="e">
        <f t="shared" si="2"/>
        <v>#REF!</v>
      </c>
      <c r="C126" s="360" t="e">
        <f t="shared" si="3"/>
        <v>#REF!</v>
      </c>
      <c r="D126" s="360" t="e">
        <f t="shared" ref="D126:I126" si="130">IF(#REF!&lt;&gt;"",1,"")</f>
        <v>#REF!</v>
      </c>
      <c r="E126" s="360" t="e">
        <f t="shared" si="130"/>
        <v>#REF!</v>
      </c>
      <c r="F126" s="360" t="e">
        <f t="shared" si="130"/>
        <v>#REF!</v>
      </c>
      <c r="G126" s="360" t="e">
        <f t="shared" si="130"/>
        <v>#REF!</v>
      </c>
      <c r="H126" s="360" t="e">
        <f t="shared" si="130"/>
        <v>#REF!</v>
      </c>
      <c r="I126" s="360" t="e">
        <f t="shared" si="130"/>
        <v>#REF!</v>
      </c>
      <c r="J126" s="360" t="e">
        <f t="shared" si="5"/>
        <v>#REF!</v>
      </c>
      <c r="K126" s="360"/>
      <c r="L126" s="360" t="e">
        <f t="shared" si="6"/>
        <v>#REF!</v>
      </c>
      <c r="M126" s="360" t="e">
        <f t="shared" si="7"/>
        <v>#REF!</v>
      </c>
      <c r="N126" s="360" t="e">
        <f t="shared" si="8"/>
        <v>#REF!</v>
      </c>
      <c r="O126" s="360" t="e">
        <f t="shared" si="9"/>
        <v>#REF!</v>
      </c>
      <c r="P126" s="360" t="e">
        <f t="shared" si="10"/>
        <v>#REF!</v>
      </c>
      <c r="Q126" s="360" t="e">
        <f t="shared" si="11"/>
        <v>#REF!</v>
      </c>
      <c r="R126" s="225"/>
      <c r="S126" s="225"/>
      <c r="T126" s="225"/>
      <c r="U126" s="225"/>
      <c r="V126" s="225"/>
      <c r="W126" s="225"/>
      <c r="X126" s="225"/>
      <c r="Y126" s="225"/>
      <c r="Z126" s="225"/>
    </row>
    <row r="127" spans="1:26" ht="15.75" customHeight="1">
      <c r="A127" s="360" t="e">
        <f t="shared" si="1"/>
        <v>#REF!</v>
      </c>
      <c r="B127" s="360" t="e">
        <f t="shared" si="2"/>
        <v>#REF!</v>
      </c>
      <c r="C127" s="360" t="e">
        <f t="shared" si="3"/>
        <v>#REF!</v>
      </c>
      <c r="D127" s="360" t="e">
        <f t="shared" ref="D127:I127" si="131">IF(#REF!&lt;&gt;"",1,"")</f>
        <v>#REF!</v>
      </c>
      <c r="E127" s="360" t="e">
        <f t="shared" si="131"/>
        <v>#REF!</v>
      </c>
      <c r="F127" s="360" t="e">
        <f t="shared" si="131"/>
        <v>#REF!</v>
      </c>
      <c r="G127" s="360" t="e">
        <f t="shared" si="131"/>
        <v>#REF!</v>
      </c>
      <c r="H127" s="360" t="e">
        <f t="shared" si="131"/>
        <v>#REF!</v>
      </c>
      <c r="I127" s="360" t="e">
        <f t="shared" si="131"/>
        <v>#REF!</v>
      </c>
      <c r="J127" s="360" t="e">
        <f t="shared" si="5"/>
        <v>#REF!</v>
      </c>
      <c r="K127" s="360"/>
      <c r="L127" s="360" t="e">
        <f t="shared" si="6"/>
        <v>#REF!</v>
      </c>
      <c r="M127" s="360" t="e">
        <f t="shared" si="7"/>
        <v>#REF!</v>
      </c>
      <c r="N127" s="360" t="e">
        <f t="shared" si="8"/>
        <v>#REF!</v>
      </c>
      <c r="O127" s="360" t="e">
        <f t="shared" si="9"/>
        <v>#REF!</v>
      </c>
      <c r="P127" s="360" t="e">
        <f t="shared" si="10"/>
        <v>#REF!</v>
      </c>
      <c r="Q127" s="360" t="e">
        <f t="shared" si="11"/>
        <v>#REF!</v>
      </c>
      <c r="R127" s="225"/>
      <c r="S127" s="225"/>
      <c r="T127" s="225"/>
      <c r="U127" s="225"/>
      <c r="V127" s="225"/>
      <c r="W127" s="225"/>
      <c r="X127" s="225"/>
      <c r="Y127" s="225"/>
      <c r="Z127" s="225"/>
    </row>
    <row r="128" spans="1:26" ht="15.75" customHeight="1">
      <c r="A128" s="360" t="e">
        <f t="shared" si="1"/>
        <v>#REF!</v>
      </c>
      <c r="B128" s="360" t="e">
        <f t="shared" si="2"/>
        <v>#REF!</v>
      </c>
      <c r="C128" s="360" t="e">
        <f t="shared" si="3"/>
        <v>#REF!</v>
      </c>
      <c r="D128" s="360" t="e">
        <f t="shared" ref="D128:I128" si="132">IF(#REF!&lt;&gt;"",1,"")</f>
        <v>#REF!</v>
      </c>
      <c r="E128" s="360" t="e">
        <f t="shared" si="132"/>
        <v>#REF!</v>
      </c>
      <c r="F128" s="360" t="e">
        <f t="shared" si="132"/>
        <v>#REF!</v>
      </c>
      <c r="G128" s="360" t="e">
        <f t="shared" si="132"/>
        <v>#REF!</v>
      </c>
      <c r="H128" s="360" t="e">
        <f t="shared" si="132"/>
        <v>#REF!</v>
      </c>
      <c r="I128" s="360" t="e">
        <f t="shared" si="132"/>
        <v>#REF!</v>
      </c>
      <c r="J128" s="360" t="e">
        <f t="shared" si="5"/>
        <v>#REF!</v>
      </c>
      <c r="K128" s="360"/>
      <c r="L128" s="360" t="e">
        <f t="shared" si="6"/>
        <v>#REF!</v>
      </c>
      <c r="M128" s="360" t="e">
        <f t="shared" si="7"/>
        <v>#REF!</v>
      </c>
      <c r="N128" s="360" t="e">
        <f t="shared" si="8"/>
        <v>#REF!</v>
      </c>
      <c r="O128" s="360" t="e">
        <f t="shared" si="9"/>
        <v>#REF!</v>
      </c>
      <c r="P128" s="360" t="e">
        <f t="shared" si="10"/>
        <v>#REF!</v>
      </c>
      <c r="Q128" s="360" t="e">
        <f t="shared" si="11"/>
        <v>#REF!</v>
      </c>
      <c r="R128" s="225"/>
      <c r="S128" s="225"/>
      <c r="T128" s="225"/>
      <c r="U128" s="225"/>
      <c r="V128" s="225"/>
      <c r="W128" s="225"/>
      <c r="X128" s="225"/>
      <c r="Y128" s="225"/>
      <c r="Z128" s="225"/>
    </row>
    <row r="129" spans="1:26" ht="15.75" customHeight="1">
      <c r="A129" s="360" t="e">
        <f t="shared" si="1"/>
        <v>#REF!</v>
      </c>
      <c r="B129" s="360" t="e">
        <f t="shared" si="2"/>
        <v>#REF!</v>
      </c>
      <c r="C129" s="360" t="e">
        <f t="shared" si="3"/>
        <v>#REF!</v>
      </c>
      <c r="D129" s="360" t="e">
        <f t="shared" ref="D129:I129" si="133">IF(#REF!&lt;&gt;"",1,"")</f>
        <v>#REF!</v>
      </c>
      <c r="E129" s="360" t="e">
        <f t="shared" si="133"/>
        <v>#REF!</v>
      </c>
      <c r="F129" s="360" t="e">
        <f t="shared" si="133"/>
        <v>#REF!</v>
      </c>
      <c r="G129" s="360" t="e">
        <f t="shared" si="133"/>
        <v>#REF!</v>
      </c>
      <c r="H129" s="360" t="e">
        <f t="shared" si="133"/>
        <v>#REF!</v>
      </c>
      <c r="I129" s="360" t="e">
        <f t="shared" si="133"/>
        <v>#REF!</v>
      </c>
      <c r="J129" s="360" t="e">
        <f t="shared" si="5"/>
        <v>#REF!</v>
      </c>
      <c r="K129" s="360"/>
      <c r="L129" s="360" t="e">
        <f t="shared" si="6"/>
        <v>#REF!</v>
      </c>
      <c r="M129" s="360" t="e">
        <f t="shared" si="7"/>
        <v>#REF!</v>
      </c>
      <c r="N129" s="360" t="e">
        <f t="shared" si="8"/>
        <v>#REF!</v>
      </c>
      <c r="O129" s="360" t="e">
        <f t="shared" si="9"/>
        <v>#REF!</v>
      </c>
      <c r="P129" s="360" t="e">
        <f t="shared" si="10"/>
        <v>#REF!</v>
      </c>
      <c r="Q129" s="360" t="e">
        <f t="shared" si="11"/>
        <v>#REF!</v>
      </c>
      <c r="R129" s="225"/>
      <c r="S129" s="225"/>
      <c r="T129" s="225"/>
      <c r="U129" s="225"/>
      <c r="V129" s="225"/>
      <c r="W129" s="225"/>
      <c r="X129" s="225"/>
      <c r="Y129" s="225"/>
      <c r="Z129" s="225"/>
    </row>
    <row r="130" spans="1:26" ht="15.75" customHeight="1">
      <c r="A130" s="360" t="e">
        <f t="shared" si="1"/>
        <v>#REF!</v>
      </c>
      <c r="B130" s="360" t="e">
        <f t="shared" si="2"/>
        <v>#REF!</v>
      </c>
      <c r="C130" s="360" t="e">
        <f t="shared" si="3"/>
        <v>#REF!</v>
      </c>
      <c r="D130" s="360" t="e">
        <f t="shared" ref="D130:I130" si="134">IF(#REF!&lt;&gt;"",1,"")</f>
        <v>#REF!</v>
      </c>
      <c r="E130" s="360" t="e">
        <f t="shared" si="134"/>
        <v>#REF!</v>
      </c>
      <c r="F130" s="360" t="e">
        <f t="shared" si="134"/>
        <v>#REF!</v>
      </c>
      <c r="G130" s="360" t="e">
        <f t="shared" si="134"/>
        <v>#REF!</v>
      </c>
      <c r="H130" s="360" t="e">
        <f t="shared" si="134"/>
        <v>#REF!</v>
      </c>
      <c r="I130" s="360" t="e">
        <f t="shared" si="134"/>
        <v>#REF!</v>
      </c>
      <c r="J130" s="360" t="e">
        <f t="shared" si="5"/>
        <v>#REF!</v>
      </c>
      <c r="K130" s="360"/>
      <c r="L130" s="360" t="e">
        <f t="shared" si="6"/>
        <v>#REF!</v>
      </c>
      <c r="M130" s="360" t="e">
        <f t="shared" si="7"/>
        <v>#REF!</v>
      </c>
      <c r="N130" s="360" t="e">
        <f t="shared" si="8"/>
        <v>#REF!</v>
      </c>
      <c r="O130" s="360" t="e">
        <f t="shared" si="9"/>
        <v>#REF!</v>
      </c>
      <c r="P130" s="360" t="e">
        <f t="shared" si="10"/>
        <v>#REF!</v>
      </c>
      <c r="Q130" s="360" t="e">
        <f t="shared" si="11"/>
        <v>#REF!</v>
      </c>
      <c r="R130" s="225"/>
      <c r="S130" s="225"/>
      <c r="T130" s="225"/>
      <c r="U130" s="225"/>
      <c r="V130" s="225"/>
      <c r="W130" s="225"/>
      <c r="X130" s="225"/>
      <c r="Y130" s="225"/>
      <c r="Z130" s="225"/>
    </row>
    <row r="131" spans="1:26" ht="15.75" customHeight="1">
      <c r="A131" s="360" t="e">
        <f t="shared" si="1"/>
        <v>#REF!</v>
      </c>
      <c r="B131" s="360" t="e">
        <f t="shared" si="2"/>
        <v>#REF!</v>
      </c>
      <c r="C131" s="360" t="e">
        <f t="shared" si="3"/>
        <v>#REF!</v>
      </c>
      <c r="D131" s="360" t="e">
        <f t="shared" ref="D131:I131" si="135">IF(#REF!&lt;&gt;"",1,"")</f>
        <v>#REF!</v>
      </c>
      <c r="E131" s="360" t="e">
        <f t="shared" si="135"/>
        <v>#REF!</v>
      </c>
      <c r="F131" s="360" t="e">
        <f t="shared" si="135"/>
        <v>#REF!</v>
      </c>
      <c r="G131" s="360" t="e">
        <f t="shared" si="135"/>
        <v>#REF!</v>
      </c>
      <c r="H131" s="360" t="e">
        <f t="shared" si="135"/>
        <v>#REF!</v>
      </c>
      <c r="I131" s="360" t="e">
        <f t="shared" si="135"/>
        <v>#REF!</v>
      </c>
      <c r="J131" s="360" t="e">
        <f t="shared" si="5"/>
        <v>#REF!</v>
      </c>
      <c r="K131" s="360"/>
      <c r="L131" s="360" t="e">
        <f t="shared" si="6"/>
        <v>#REF!</v>
      </c>
      <c r="M131" s="360" t="e">
        <f t="shared" si="7"/>
        <v>#REF!</v>
      </c>
      <c r="N131" s="360" t="e">
        <f t="shared" si="8"/>
        <v>#REF!</v>
      </c>
      <c r="O131" s="360" t="e">
        <f t="shared" si="9"/>
        <v>#REF!</v>
      </c>
      <c r="P131" s="360" t="e">
        <f t="shared" si="10"/>
        <v>#REF!</v>
      </c>
      <c r="Q131" s="360" t="e">
        <f t="shared" si="11"/>
        <v>#REF!</v>
      </c>
      <c r="R131" s="225"/>
      <c r="S131" s="225"/>
      <c r="T131" s="225"/>
      <c r="U131" s="225"/>
      <c r="V131" s="225"/>
      <c r="W131" s="225"/>
      <c r="X131" s="225"/>
      <c r="Y131" s="225"/>
      <c r="Z131" s="225"/>
    </row>
    <row r="132" spans="1:26" ht="15.75" customHeight="1">
      <c r="A132" s="360" t="e">
        <f t="shared" si="1"/>
        <v>#REF!</v>
      </c>
      <c r="B132" s="360" t="e">
        <f t="shared" si="2"/>
        <v>#REF!</v>
      </c>
      <c r="C132" s="360" t="e">
        <f t="shared" si="3"/>
        <v>#REF!</v>
      </c>
      <c r="D132" s="360" t="e">
        <f t="shared" ref="D132:I132" si="136">IF(#REF!&lt;&gt;"",1,"")</f>
        <v>#REF!</v>
      </c>
      <c r="E132" s="360" t="e">
        <f t="shared" si="136"/>
        <v>#REF!</v>
      </c>
      <c r="F132" s="360" t="e">
        <f t="shared" si="136"/>
        <v>#REF!</v>
      </c>
      <c r="G132" s="360" t="e">
        <f t="shared" si="136"/>
        <v>#REF!</v>
      </c>
      <c r="H132" s="360" t="e">
        <f t="shared" si="136"/>
        <v>#REF!</v>
      </c>
      <c r="I132" s="360" t="e">
        <f t="shared" si="136"/>
        <v>#REF!</v>
      </c>
      <c r="J132" s="360" t="e">
        <f t="shared" si="5"/>
        <v>#REF!</v>
      </c>
      <c r="K132" s="360"/>
      <c r="L132" s="360" t="e">
        <f t="shared" si="6"/>
        <v>#REF!</v>
      </c>
      <c r="M132" s="360" t="e">
        <f t="shared" si="7"/>
        <v>#REF!</v>
      </c>
      <c r="N132" s="360" t="e">
        <f t="shared" si="8"/>
        <v>#REF!</v>
      </c>
      <c r="O132" s="360" t="e">
        <f t="shared" si="9"/>
        <v>#REF!</v>
      </c>
      <c r="P132" s="360" t="e">
        <f t="shared" si="10"/>
        <v>#REF!</v>
      </c>
      <c r="Q132" s="360" t="e">
        <f t="shared" si="11"/>
        <v>#REF!</v>
      </c>
      <c r="R132" s="225"/>
      <c r="S132" s="225"/>
      <c r="T132" s="225"/>
      <c r="U132" s="225"/>
      <c r="V132" s="225"/>
      <c r="W132" s="225"/>
      <c r="X132" s="225"/>
      <c r="Y132" s="225"/>
      <c r="Z132" s="225"/>
    </row>
    <row r="133" spans="1:26" ht="15.75" customHeight="1">
      <c r="A133" s="360" t="e">
        <f t="shared" si="1"/>
        <v>#REF!</v>
      </c>
      <c r="B133" s="360" t="e">
        <f t="shared" si="2"/>
        <v>#REF!</v>
      </c>
      <c r="C133" s="360" t="e">
        <f t="shared" si="3"/>
        <v>#REF!</v>
      </c>
      <c r="D133" s="360" t="e">
        <f t="shared" ref="D133:I133" si="137">IF(#REF!&lt;&gt;"",1,"")</f>
        <v>#REF!</v>
      </c>
      <c r="E133" s="360" t="e">
        <f t="shared" si="137"/>
        <v>#REF!</v>
      </c>
      <c r="F133" s="360" t="e">
        <f t="shared" si="137"/>
        <v>#REF!</v>
      </c>
      <c r="G133" s="360" t="e">
        <f t="shared" si="137"/>
        <v>#REF!</v>
      </c>
      <c r="H133" s="360" t="e">
        <f t="shared" si="137"/>
        <v>#REF!</v>
      </c>
      <c r="I133" s="360" t="e">
        <f t="shared" si="137"/>
        <v>#REF!</v>
      </c>
      <c r="J133" s="360" t="e">
        <f t="shared" si="5"/>
        <v>#REF!</v>
      </c>
      <c r="K133" s="360"/>
      <c r="L133" s="360" t="e">
        <f t="shared" si="6"/>
        <v>#REF!</v>
      </c>
      <c r="M133" s="360" t="e">
        <f t="shared" si="7"/>
        <v>#REF!</v>
      </c>
      <c r="N133" s="360" t="e">
        <f t="shared" si="8"/>
        <v>#REF!</v>
      </c>
      <c r="O133" s="360" t="e">
        <f t="shared" si="9"/>
        <v>#REF!</v>
      </c>
      <c r="P133" s="360" t="e">
        <f t="shared" si="10"/>
        <v>#REF!</v>
      </c>
      <c r="Q133" s="360" t="e">
        <f t="shared" si="11"/>
        <v>#REF!</v>
      </c>
      <c r="R133" s="225"/>
      <c r="S133" s="225"/>
      <c r="T133" s="225"/>
      <c r="U133" s="225"/>
      <c r="V133" s="225"/>
      <c r="W133" s="225"/>
      <c r="X133" s="225"/>
      <c r="Y133" s="225"/>
      <c r="Z133" s="225"/>
    </row>
    <row r="134" spans="1:26" ht="15.75" customHeight="1">
      <c r="A134" s="360" t="e">
        <f t="shared" si="1"/>
        <v>#REF!</v>
      </c>
      <c r="B134" s="360" t="e">
        <f t="shared" si="2"/>
        <v>#REF!</v>
      </c>
      <c r="C134" s="360" t="e">
        <f t="shared" si="3"/>
        <v>#REF!</v>
      </c>
      <c r="D134" s="360" t="e">
        <f t="shared" ref="D134:I134" si="138">IF(#REF!&lt;&gt;"",1,"")</f>
        <v>#REF!</v>
      </c>
      <c r="E134" s="360" t="e">
        <f t="shared" si="138"/>
        <v>#REF!</v>
      </c>
      <c r="F134" s="360" t="e">
        <f t="shared" si="138"/>
        <v>#REF!</v>
      </c>
      <c r="G134" s="360" t="e">
        <f t="shared" si="138"/>
        <v>#REF!</v>
      </c>
      <c r="H134" s="360" t="e">
        <f t="shared" si="138"/>
        <v>#REF!</v>
      </c>
      <c r="I134" s="360" t="e">
        <f t="shared" si="138"/>
        <v>#REF!</v>
      </c>
      <c r="J134" s="360" t="e">
        <f t="shared" si="5"/>
        <v>#REF!</v>
      </c>
      <c r="K134" s="360"/>
      <c r="L134" s="360" t="e">
        <f t="shared" si="6"/>
        <v>#REF!</v>
      </c>
      <c r="M134" s="360" t="e">
        <f t="shared" si="7"/>
        <v>#REF!</v>
      </c>
      <c r="N134" s="360" t="e">
        <f t="shared" si="8"/>
        <v>#REF!</v>
      </c>
      <c r="O134" s="360" t="e">
        <f t="shared" si="9"/>
        <v>#REF!</v>
      </c>
      <c r="P134" s="360" t="e">
        <f t="shared" si="10"/>
        <v>#REF!</v>
      </c>
      <c r="Q134" s="360" t="e">
        <f t="shared" si="11"/>
        <v>#REF!</v>
      </c>
      <c r="R134" s="225"/>
      <c r="S134" s="225"/>
      <c r="T134" s="225"/>
      <c r="U134" s="225"/>
      <c r="V134" s="225"/>
      <c r="W134" s="225"/>
      <c r="X134" s="225"/>
      <c r="Y134" s="225"/>
      <c r="Z134" s="225"/>
    </row>
    <row r="135" spans="1:26" ht="15.75" customHeight="1">
      <c r="A135" s="360" t="e">
        <f t="shared" si="1"/>
        <v>#REF!</v>
      </c>
      <c r="B135" s="360" t="e">
        <f t="shared" si="2"/>
        <v>#REF!</v>
      </c>
      <c r="C135" s="360" t="e">
        <f t="shared" si="3"/>
        <v>#REF!</v>
      </c>
      <c r="D135" s="360" t="e">
        <f t="shared" ref="D135:I135" si="139">IF(#REF!&lt;&gt;"",1,"")</f>
        <v>#REF!</v>
      </c>
      <c r="E135" s="360" t="e">
        <f t="shared" si="139"/>
        <v>#REF!</v>
      </c>
      <c r="F135" s="360" t="e">
        <f t="shared" si="139"/>
        <v>#REF!</v>
      </c>
      <c r="G135" s="360" t="e">
        <f t="shared" si="139"/>
        <v>#REF!</v>
      </c>
      <c r="H135" s="360" t="e">
        <f t="shared" si="139"/>
        <v>#REF!</v>
      </c>
      <c r="I135" s="360" t="e">
        <f t="shared" si="139"/>
        <v>#REF!</v>
      </c>
      <c r="J135" s="360" t="e">
        <f t="shared" si="5"/>
        <v>#REF!</v>
      </c>
      <c r="K135" s="360"/>
      <c r="L135" s="360" t="e">
        <f t="shared" si="6"/>
        <v>#REF!</v>
      </c>
      <c r="M135" s="360" t="e">
        <f t="shared" si="7"/>
        <v>#REF!</v>
      </c>
      <c r="N135" s="360" t="e">
        <f t="shared" si="8"/>
        <v>#REF!</v>
      </c>
      <c r="O135" s="360" t="e">
        <f t="shared" si="9"/>
        <v>#REF!</v>
      </c>
      <c r="P135" s="360" t="e">
        <f t="shared" si="10"/>
        <v>#REF!</v>
      </c>
      <c r="Q135" s="360" t="e">
        <f t="shared" si="11"/>
        <v>#REF!</v>
      </c>
      <c r="R135" s="225"/>
      <c r="S135" s="225"/>
      <c r="T135" s="225"/>
      <c r="U135" s="225"/>
      <c r="V135" s="225"/>
      <c r="W135" s="225"/>
      <c r="X135" s="225"/>
      <c r="Y135" s="225"/>
      <c r="Z135" s="225"/>
    </row>
    <row r="136" spans="1:26" ht="15.75" customHeight="1">
      <c r="A136" s="360" t="e">
        <f t="shared" si="1"/>
        <v>#REF!</v>
      </c>
      <c r="B136" s="360" t="e">
        <f t="shared" si="2"/>
        <v>#REF!</v>
      </c>
      <c r="C136" s="360" t="e">
        <f t="shared" si="3"/>
        <v>#REF!</v>
      </c>
      <c r="D136" s="360" t="e">
        <f t="shared" ref="D136:I136" si="140">IF(#REF!&lt;&gt;"",1,"")</f>
        <v>#REF!</v>
      </c>
      <c r="E136" s="360" t="e">
        <f t="shared" si="140"/>
        <v>#REF!</v>
      </c>
      <c r="F136" s="360" t="e">
        <f t="shared" si="140"/>
        <v>#REF!</v>
      </c>
      <c r="G136" s="360" t="e">
        <f t="shared" si="140"/>
        <v>#REF!</v>
      </c>
      <c r="H136" s="360" t="e">
        <f t="shared" si="140"/>
        <v>#REF!</v>
      </c>
      <c r="I136" s="360" t="e">
        <f t="shared" si="140"/>
        <v>#REF!</v>
      </c>
      <c r="J136" s="360" t="e">
        <f t="shared" si="5"/>
        <v>#REF!</v>
      </c>
      <c r="K136" s="360"/>
      <c r="L136" s="360" t="e">
        <f t="shared" si="6"/>
        <v>#REF!</v>
      </c>
      <c r="M136" s="360" t="e">
        <f t="shared" si="7"/>
        <v>#REF!</v>
      </c>
      <c r="N136" s="360" t="e">
        <f t="shared" si="8"/>
        <v>#REF!</v>
      </c>
      <c r="O136" s="360" t="e">
        <f t="shared" si="9"/>
        <v>#REF!</v>
      </c>
      <c r="P136" s="360" t="e">
        <f t="shared" si="10"/>
        <v>#REF!</v>
      </c>
      <c r="Q136" s="360" t="e">
        <f t="shared" si="11"/>
        <v>#REF!</v>
      </c>
      <c r="R136" s="225"/>
      <c r="S136" s="225"/>
      <c r="T136" s="225"/>
      <c r="U136" s="225"/>
      <c r="V136" s="225"/>
      <c r="W136" s="225"/>
      <c r="X136" s="225"/>
      <c r="Y136" s="225"/>
      <c r="Z136" s="225"/>
    </row>
    <row r="137" spans="1:26" ht="15.75" customHeight="1">
      <c r="A137" s="360" t="e">
        <f t="shared" si="1"/>
        <v>#REF!</v>
      </c>
      <c r="B137" s="360" t="e">
        <f t="shared" si="2"/>
        <v>#REF!</v>
      </c>
      <c r="C137" s="360" t="e">
        <f t="shared" si="3"/>
        <v>#REF!</v>
      </c>
      <c r="D137" s="360" t="e">
        <f t="shared" ref="D137:I137" si="141">IF(#REF!&lt;&gt;"",1,"")</f>
        <v>#REF!</v>
      </c>
      <c r="E137" s="360" t="e">
        <f t="shared" si="141"/>
        <v>#REF!</v>
      </c>
      <c r="F137" s="360" t="e">
        <f t="shared" si="141"/>
        <v>#REF!</v>
      </c>
      <c r="G137" s="360" t="e">
        <f t="shared" si="141"/>
        <v>#REF!</v>
      </c>
      <c r="H137" s="360" t="e">
        <f t="shared" si="141"/>
        <v>#REF!</v>
      </c>
      <c r="I137" s="360" t="e">
        <f t="shared" si="141"/>
        <v>#REF!</v>
      </c>
      <c r="J137" s="360" t="e">
        <f t="shared" si="5"/>
        <v>#REF!</v>
      </c>
      <c r="K137" s="360"/>
      <c r="L137" s="360" t="e">
        <f t="shared" si="6"/>
        <v>#REF!</v>
      </c>
      <c r="M137" s="360" t="e">
        <f t="shared" si="7"/>
        <v>#REF!</v>
      </c>
      <c r="N137" s="360" t="e">
        <f t="shared" si="8"/>
        <v>#REF!</v>
      </c>
      <c r="O137" s="360" t="e">
        <f t="shared" si="9"/>
        <v>#REF!</v>
      </c>
      <c r="P137" s="360" t="e">
        <f t="shared" si="10"/>
        <v>#REF!</v>
      </c>
      <c r="Q137" s="360" t="e">
        <f t="shared" si="11"/>
        <v>#REF!</v>
      </c>
      <c r="R137" s="225"/>
      <c r="S137" s="225"/>
      <c r="T137" s="225"/>
      <c r="U137" s="225"/>
      <c r="V137" s="225"/>
      <c r="W137" s="225"/>
      <c r="X137" s="225"/>
      <c r="Y137" s="225"/>
      <c r="Z137" s="225"/>
    </row>
    <row r="138" spans="1:26" ht="15.75" customHeight="1">
      <c r="A138" s="360" t="e">
        <f t="shared" si="1"/>
        <v>#REF!</v>
      </c>
      <c r="B138" s="360" t="e">
        <f t="shared" si="2"/>
        <v>#REF!</v>
      </c>
      <c r="C138" s="360" t="e">
        <f t="shared" si="3"/>
        <v>#REF!</v>
      </c>
      <c r="D138" s="360" t="e">
        <f t="shared" ref="D138:I138" si="142">IF(#REF!&lt;&gt;"",1,"")</f>
        <v>#REF!</v>
      </c>
      <c r="E138" s="360" t="e">
        <f t="shared" si="142"/>
        <v>#REF!</v>
      </c>
      <c r="F138" s="360" t="e">
        <f t="shared" si="142"/>
        <v>#REF!</v>
      </c>
      <c r="G138" s="360" t="e">
        <f t="shared" si="142"/>
        <v>#REF!</v>
      </c>
      <c r="H138" s="360" t="e">
        <f t="shared" si="142"/>
        <v>#REF!</v>
      </c>
      <c r="I138" s="360" t="e">
        <f t="shared" si="142"/>
        <v>#REF!</v>
      </c>
      <c r="J138" s="360" t="e">
        <f t="shared" si="5"/>
        <v>#REF!</v>
      </c>
      <c r="K138" s="360"/>
      <c r="L138" s="360" t="e">
        <f t="shared" si="6"/>
        <v>#REF!</v>
      </c>
      <c r="M138" s="360" t="e">
        <f t="shared" si="7"/>
        <v>#REF!</v>
      </c>
      <c r="N138" s="360" t="e">
        <f t="shared" si="8"/>
        <v>#REF!</v>
      </c>
      <c r="O138" s="360" t="e">
        <f t="shared" si="9"/>
        <v>#REF!</v>
      </c>
      <c r="P138" s="360" t="e">
        <f t="shared" si="10"/>
        <v>#REF!</v>
      </c>
      <c r="Q138" s="360" t="e">
        <f t="shared" si="11"/>
        <v>#REF!</v>
      </c>
      <c r="R138" s="225"/>
      <c r="S138" s="225"/>
      <c r="T138" s="225"/>
      <c r="U138" s="225"/>
      <c r="V138" s="225"/>
      <c r="W138" s="225"/>
      <c r="X138" s="225"/>
      <c r="Y138" s="225"/>
      <c r="Z138" s="225"/>
    </row>
    <row r="139" spans="1:26" ht="15.75" customHeight="1">
      <c r="A139" s="360" t="e">
        <f t="shared" si="1"/>
        <v>#REF!</v>
      </c>
      <c r="B139" s="360" t="e">
        <f t="shared" si="2"/>
        <v>#REF!</v>
      </c>
      <c r="C139" s="360" t="e">
        <f t="shared" si="3"/>
        <v>#REF!</v>
      </c>
      <c r="D139" s="360" t="e">
        <f t="shared" ref="D139:I139" si="143">IF(#REF!&lt;&gt;"",1,"")</f>
        <v>#REF!</v>
      </c>
      <c r="E139" s="360" t="e">
        <f t="shared" si="143"/>
        <v>#REF!</v>
      </c>
      <c r="F139" s="360" t="e">
        <f t="shared" si="143"/>
        <v>#REF!</v>
      </c>
      <c r="G139" s="360" t="e">
        <f t="shared" si="143"/>
        <v>#REF!</v>
      </c>
      <c r="H139" s="360" t="e">
        <f t="shared" si="143"/>
        <v>#REF!</v>
      </c>
      <c r="I139" s="360" t="e">
        <f t="shared" si="143"/>
        <v>#REF!</v>
      </c>
      <c r="J139" s="360" t="e">
        <f t="shared" si="5"/>
        <v>#REF!</v>
      </c>
      <c r="K139" s="360"/>
      <c r="L139" s="360" t="e">
        <f t="shared" si="6"/>
        <v>#REF!</v>
      </c>
      <c r="M139" s="360" t="e">
        <f t="shared" si="7"/>
        <v>#REF!</v>
      </c>
      <c r="N139" s="360" t="e">
        <f t="shared" si="8"/>
        <v>#REF!</v>
      </c>
      <c r="O139" s="360" t="e">
        <f t="shared" si="9"/>
        <v>#REF!</v>
      </c>
      <c r="P139" s="360" t="e">
        <f t="shared" si="10"/>
        <v>#REF!</v>
      </c>
      <c r="Q139" s="360" t="e">
        <f t="shared" si="11"/>
        <v>#REF!</v>
      </c>
      <c r="R139" s="225"/>
      <c r="S139" s="225"/>
      <c r="T139" s="225"/>
      <c r="U139" s="225"/>
      <c r="V139" s="225"/>
      <c r="W139" s="225"/>
      <c r="X139" s="225"/>
      <c r="Y139" s="225"/>
      <c r="Z139" s="225"/>
    </row>
    <row r="140" spans="1:26" ht="15.75" customHeight="1">
      <c r="A140" s="360" t="e">
        <f t="shared" si="1"/>
        <v>#REF!</v>
      </c>
      <c r="B140" s="360" t="e">
        <f t="shared" si="2"/>
        <v>#REF!</v>
      </c>
      <c r="C140" s="360" t="e">
        <f t="shared" si="3"/>
        <v>#REF!</v>
      </c>
      <c r="D140" s="360" t="e">
        <f t="shared" ref="D140:I140" si="144">IF(#REF!&lt;&gt;"",1,"")</f>
        <v>#REF!</v>
      </c>
      <c r="E140" s="360" t="e">
        <f t="shared" si="144"/>
        <v>#REF!</v>
      </c>
      <c r="F140" s="360" t="e">
        <f t="shared" si="144"/>
        <v>#REF!</v>
      </c>
      <c r="G140" s="360" t="e">
        <f t="shared" si="144"/>
        <v>#REF!</v>
      </c>
      <c r="H140" s="360" t="e">
        <f t="shared" si="144"/>
        <v>#REF!</v>
      </c>
      <c r="I140" s="360" t="e">
        <f t="shared" si="144"/>
        <v>#REF!</v>
      </c>
      <c r="J140" s="360" t="e">
        <f t="shared" si="5"/>
        <v>#REF!</v>
      </c>
      <c r="K140" s="360"/>
      <c r="L140" s="360" t="e">
        <f t="shared" si="6"/>
        <v>#REF!</v>
      </c>
      <c r="M140" s="360" t="e">
        <f t="shared" si="7"/>
        <v>#REF!</v>
      </c>
      <c r="N140" s="360" t="e">
        <f t="shared" si="8"/>
        <v>#REF!</v>
      </c>
      <c r="O140" s="360" t="e">
        <f t="shared" si="9"/>
        <v>#REF!</v>
      </c>
      <c r="P140" s="360" t="e">
        <f t="shared" si="10"/>
        <v>#REF!</v>
      </c>
      <c r="Q140" s="360" t="e">
        <f t="shared" si="11"/>
        <v>#REF!</v>
      </c>
      <c r="R140" s="225"/>
      <c r="S140" s="225"/>
      <c r="T140" s="225"/>
      <c r="U140" s="225"/>
      <c r="V140" s="225"/>
      <c r="W140" s="225"/>
      <c r="X140" s="225"/>
      <c r="Y140" s="225"/>
      <c r="Z140" s="225"/>
    </row>
    <row r="141" spans="1:26" ht="15.75" customHeight="1">
      <c r="A141" s="360" t="e">
        <f t="shared" si="1"/>
        <v>#REF!</v>
      </c>
      <c r="B141" s="360" t="e">
        <f t="shared" si="2"/>
        <v>#REF!</v>
      </c>
      <c r="C141" s="360" t="e">
        <f t="shared" si="3"/>
        <v>#REF!</v>
      </c>
      <c r="D141" s="360" t="e">
        <f t="shared" ref="D141:I141" si="145">IF(#REF!&lt;&gt;"",1,"")</f>
        <v>#REF!</v>
      </c>
      <c r="E141" s="360" t="e">
        <f t="shared" si="145"/>
        <v>#REF!</v>
      </c>
      <c r="F141" s="360" t="e">
        <f t="shared" si="145"/>
        <v>#REF!</v>
      </c>
      <c r="G141" s="360" t="e">
        <f t="shared" si="145"/>
        <v>#REF!</v>
      </c>
      <c r="H141" s="360" t="e">
        <f t="shared" si="145"/>
        <v>#REF!</v>
      </c>
      <c r="I141" s="360" t="e">
        <f t="shared" si="145"/>
        <v>#REF!</v>
      </c>
      <c r="J141" s="360" t="e">
        <f t="shared" si="5"/>
        <v>#REF!</v>
      </c>
      <c r="K141" s="360"/>
      <c r="L141" s="360" t="e">
        <f t="shared" si="6"/>
        <v>#REF!</v>
      </c>
      <c r="M141" s="360" t="e">
        <f t="shared" si="7"/>
        <v>#REF!</v>
      </c>
      <c r="N141" s="360" t="e">
        <f t="shared" si="8"/>
        <v>#REF!</v>
      </c>
      <c r="O141" s="360" t="e">
        <f t="shared" si="9"/>
        <v>#REF!</v>
      </c>
      <c r="P141" s="360" t="e">
        <f t="shared" si="10"/>
        <v>#REF!</v>
      </c>
      <c r="Q141" s="360" t="e">
        <f t="shared" si="11"/>
        <v>#REF!</v>
      </c>
      <c r="R141" s="225"/>
      <c r="S141" s="225"/>
      <c r="T141" s="225"/>
      <c r="U141" s="225"/>
      <c r="V141" s="225"/>
      <c r="W141" s="225"/>
      <c r="X141" s="225"/>
      <c r="Y141" s="225"/>
      <c r="Z141" s="225"/>
    </row>
    <row r="142" spans="1:26" ht="15.75" customHeight="1">
      <c r="A142" s="360" t="e">
        <f t="shared" si="1"/>
        <v>#REF!</v>
      </c>
      <c r="B142" s="360" t="e">
        <f t="shared" si="2"/>
        <v>#REF!</v>
      </c>
      <c r="C142" s="360" t="e">
        <f t="shared" si="3"/>
        <v>#REF!</v>
      </c>
      <c r="D142" s="360" t="e">
        <f t="shared" ref="D142:I142" si="146">IF(#REF!&lt;&gt;"",1,"")</f>
        <v>#REF!</v>
      </c>
      <c r="E142" s="360" t="e">
        <f t="shared" si="146"/>
        <v>#REF!</v>
      </c>
      <c r="F142" s="360" t="e">
        <f t="shared" si="146"/>
        <v>#REF!</v>
      </c>
      <c r="G142" s="360" t="e">
        <f t="shared" si="146"/>
        <v>#REF!</v>
      </c>
      <c r="H142" s="360" t="e">
        <f t="shared" si="146"/>
        <v>#REF!</v>
      </c>
      <c r="I142" s="360" t="e">
        <f t="shared" si="146"/>
        <v>#REF!</v>
      </c>
      <c r="J142" s="360" t="e">
        <f t="shared" si="5"/>
        <v>#REF!</v>
      </c>
      <c r="K142" s="360"/>
      <c r="L142" s="360" t="e">
        <f t="shared" si="6"/>
        <v>#REF!</v>
      </c>
      <c r="M142" s="360" t="e">
        <f t="shared" si="7"/>
        <v>#REF!</v>
      </c>
      <c r="N142" s="360" t="e">
        <f t="shared" si="8"/>
        <v>#REF!</v>
      </c>
      <c r="O142" s="360" t="e">
        <f t="shared" si="9"/>
        <v>#REF!</v>
      </c>
      <c r="P142" s="360" t="e">
        <f t="shared" si="10"/>
        <v>#REF!</v>
      </c>
      <c r="Q142" s="360" t="e">
        <f t="shared" si="11"/>
        <v>#REF!</v>
      </c>
      <c r="R142" s="225"/>
      <c r="S142" s="225"/>
      <c r="T142" s="225"/>
      <c r="U142" s="225"/>
      <c r="V142" s="225"/>
      <c r="W142" s="225"/>
      <c r="X142" s="225"/>
      <c r="Y142" s="225"/>
      <c r="Z142" s="225"/>
    </row>
    <row r="143" spans="1:26" ht="15.75" customHeight="1">
      <c r="A143" s="360" t="e">
        <f t="shared" si="1"/>
        <v>#REF!</v>
      </c>
      <c r="B143" s="360" t="e">
        <f t="shared" si="2"/>
        <v>#REF!</v>
      </c>
      <c r="C143" s="360" t="e">
        <f t="shared" si="3"/>
        <v>#REF!</v>
      </c>
      <c r="D143" s="360" t="e">
        <f t="shared" ref="D143:I143" si="147">IF(#REF!&lt;&gt;"",1,"")</f>
        <v>#REF!</v>
      </c>
      <c r="E143" s="360" t="e">
        <f t="shared" si="147"/>
        <v>#REF!</v>
      </c>
      <c r="F143" s="360" t="e">
        <f t="shared" si="147"/>
        <v>#REF!</v>
      </c>
      <c r="G143" s="360" t="e">
        <f t="shared" si="147"/>
        <v>#REF!</v>
      </c>
      <c r="H143" s="360" t="e">
        <f t="shared" si="147"/>
        <v>#REF!</v>
      </c>
      <c r="I143" s="360" t="e">
        <f t="shared" si="147"/>
        <v>#REF!</v>
      </c>
      <c r="J143" s="360" t="e">
        <f t="shared" si="5"/>
        <v>#REF!</v>
      </c>
      <c r="K143" s="360"/>
      <c r="L143" s="360" t="e">
        <f t="shared" si="6"/>
        <v>#REF!</v>
      </c>
      <c r="M143" s="360" t="e">
        <f t="shared" si="7"/>
        <v>#REF!</v>
      </c>
      <c r="N143" s="360" t="e">
        <f t="shared" si="8"/>
        <v>#REF!</v>
      </c>
      <c r="O143" s="360" t="e">
        <f t="shared" si="9"/>
        <v>#REF!</v>
      </c>
      <c r="P143" s="360" t="e">
        <f t="shared" si="10"/>
        <v>#REF!</v>
      </c>
      <c r="Q143" s="360" t="e">
        <f t="shared" si="11"/>
        <v>#REF!</v>
      </c>
      <c r="R143" s="225"/>
      <c r="S143" s="225"/>
      <c r="T143" s="225"/>
      <c r="U143" s="225"/>
      <c r="V143" s="225"/>
      <c r="W143" s="225"/>
      <c r="X143" s="225"/>
      <c r="Y143" s="225"/>
      <c r="Z143" s="225"/>
    </row>
    <row r="144" spans="1:26" ht="15.75" customHeight="1">
      <c r="A144" s="360" t="e">
        <f t="shared" si="1"/>
        <v>#REF!</v>
      </c>
      <c r="B144" s="360" t="e">
        <f t="shared" si="2"/>
        <v>#REF!</v>
      </c>
      <c r="C144" s="360" t="e">
        <f t="shared" si="3"/>
        <v>#REF!</v>
      </c>
      <c r="D144" s="360" t="e">
        <f t="shared" ref="D144:I144" si="148">IF(#REF!&lt;&gt;"",1,"")</f>
        <v>#REF!</v>
      </c>
      <c r="E144" s="360" t="e">
        <f t="shared" si="148"/>
        <v>#REF!</v>
      </c>
      <c r="F144" s="360" t="e">
        <f t="shared" si="148"/>
        <v>#REF!</v>
      </c>
      <c r="G144" s="360" t="e">
        <f t="shared" si="148"/>
        <v>#REF!</v>
      </c>
      <c r="H144" s="360" t="e">
        <f t="shared" si="148"/>
        <v>#REF!</v>
      </c>
      <c r="I144" s="360" t="e">
        <f t="shared" si="148"/>
        <v>#REF!</v>
      </c>
      <c r="J144" s="360" t="e">
        <f t="shared" si="5"/>
        <v>#REF!</v>
      </c>
      <c r="K144" s="360"/>
      <c r="L144" s="360" t="e">
        <f t="shared" si="6"/>
        <v>#REF!</v>
      </c>
      <c r="M144" s="360" t="e">
        <f t="shared" si="7"/>
        <v>#REF!</v>
      </c>
      <c r="N144" s="360" t="e">
        <f t="shared" si="8"/>
        <v>#REF!</v>
      </c>
      <c r="O144" s="360" t="e">
        <f t="shared" si="9"/>
        <v>#REF!</v>
      </c>
      <c r="P144" s="360" t="e">
        <f t="shared" si="10"/>
        <v>#REF!</v>
      </c>
      <c r="Q144" s="360" t="e">
        <f t="shared" si="11"/>
        <v>#REF!</v>
      </c>
      <c r="R144" s="225"/>
      <c r="S144" s="225"/>
      <c r="T144" s="225"/>
      <c r="U144" s="225"/>
      <c r="V144" s="225"/>
      <c r="W144" s="225"/>
      <c r="X144" s="225"/>
      <c r="Y144" s="225"/>
      <c r="Z144" s="225"/>
    </row>
    <row r="145" spans="1:26" ht="15.75" customHeight="1">
      <c r="A145" s="360" t="e">
        <f t="shared" si="1"/>
        <v>#REF!</v>
      </c>
      <c r="B145" s="360" t="e">
        <f t="shared" si="2"/>
        <v>#REF!</v>
      </c>
      <c r="C145" s="360" t="e">
        <f t="shared" si="3"/>
        <v>#REF!</v>
      </c>
      <c r="D145" s="360" t="e">
        <f t="shared" ref="D145:I145" si="149">IF(#REF!&lt;&gt;"",1,"")</f>
        <v>#REF!</v>
      </c>
      <c r="E145" s="360" t="e">
        <f t="shared" si="149"/>
        <v>#REF!</v>
      </c>
      <c r="F145" s="360" t="e">
        <f t="shared" si="149"/>
        <v>#REF!</v>
      </c>
      <c r="G145" s="360" t="e">
        <f t="shared" si="149"/>
        <v>#REF!</v>
      </c>
      <c r="H145" s="360" t="e">
        <f t="shared" si="149"/>
        <v>#REF!</v>
      </c>
      <c r="I145" s="360" t="e">
        <f t="shared" si="149"/>
        <v>#REF!</v>
      </c>
      <c r="J145" s="360" t="e">
        <f t="shared" si="5"/>
        <v>#REF!</v>
      </c>
      <c r="K145" s="360"/>
      <c r="L145" s="360" t="e">
        <f t="shared" si="6"/>
        <v>#REF!</v>
      </c>
      <c r="M145" s="360" t="e">
        <f t="shared" si="7"/>
        <v>#REF!</v>
      </c>
      <c r="N145" s="360" t="e">
        <f t="shared" si="8"/>
        <v>#REF!</v>
      </c>
      <c r="O145" s="360" t="e">
        <f t="shared" si="9"/>
        <v>#REF!</v>
      </c>
      <c r="P145" s="360" t="e">
        <f t="shared" si="10"/>
        <v>#REF!</v>
      </c>
      <c r="Q145" s="360" t="e">
        <f t="shared" si="11"/>
        <v>#REF!</v>
      </c>
      <c r="R145" s="225"/>
      <c r="S145" s="225"/>
      <c r="T145" s="225"/>
      <c r="U145" s="225"/>
      <c r="V145" s="225"/>
      <c r="W145" s="225"/>
      <c r="X145" s="225"/>
      <c r="Y145" s="225"/>
      <c r="Z145" s="225"/>
    </row>
    <row r="146" spans="1:26" ht="15.75" customHeight="1">
      <c r="A146" s="360" t="e">
        <f t="shared" si="1"/>
        <v>#REF!</v>
      </c>
      <c r="B146" s="360" t="e">
        <f t="shared" si="2"/>
        <v>#REF!</v>
      </c>
      <c r="C146" s="360" t="e">
        <f t="shared" si="3"/>
        <v>#REF!</v>
      </c>
      <c r="D146" s="360" t="e">
        <f t="shared" ref="D146:I146" si="150">IF(#REF!&lt;&gt;"",1,"")</f>
        <v>#REF!</v>
      </c>
      <c r="E146" s="360" t="e">
        <f t="shared" si="150"/>
        <v>#REF!</v>
      </c>
      <c r="F146" s="360" t="e">
        <f t="shared" si="150"/>
        <v>#REF!</v>
      </c>
      <c r="G146" s="360" t="e">
        <f t="shared" si="150"/>
        <v>#REF!</v>
      </c>
      <c r="H146" s="360" t="e">
        <f t="shared" si="150"/>
        <v>#REF!</v>
      </c>
      <c r="I146" s="360" t="e">
        <f t="shared" si="150"/>
        <v>#REF!</v>
      </c>
      <c r="J146" s="360" t="e">
        <f t="shared" si="5"/>
        <v>#REF!</v>
      </c>
      <c r="K146" s="360"/>
      <c r="L146" s="360" t="e">
        <f t="shared" si="6"/>
        <v>#REF!</v>
      </c>
      <c r="M146" s="360" t="e">
        <f t="shared" si="7"/>
        <v>#REF!</v>
      </c>
      <c r="N146" s="360" t="e">
        <f t="shared" si="8"/>
        <v>#REF!</v>
      </c>
      <c r="O146" s="360" t="e">
        <f t="shared" si="9"/>
        <v>#REF!</v>
      </c>
      <c r="P146" s="360" t="e">
        <f t="shared" si="10"/>
        <v>#REF!</v>
      </c>
      <c r="Q146" s="360" t="e">
        <f t="shared" si="11"/>
        <v>#REF!</v>
      </c>
      <c r="R146" s="225"/>
      <c r="S146" s="225"/>
      <c r="T146" s="225"/>
      <c r="U146" s="225"/>
      <c r="V146" s="225"/>
      <c r="W146" s="225"/>
      <c r="X146" s="225"/>
      <c r="Y146" s="225"/>
      <c r="Z146" s="225"/>
    </row>
    <row r="147" spans="1:26" ht="15.75" customHeight="1">
      <c r="A147" s="360" t="e">
        <f t="shared" si="1"/>
        <v>#REF!</v>
      </c>
      <c r="B147" s="360" t="e">
        <f t="shared" si="2"/>
        <v>#REF!</v>
      </c>
      <c r="C147" s="360" t="e">
        <f t="shared" si="3"/>
        <v>#REF!</v>
      </c>
      <c r="D147" s="360" t="e">
        <f t="shared" ref="D147:I147" si="151">IF(#REF!&lt;&gt;"",1,"")</f>
        <v>#REF!</v>
      </c>
      <c r="E147" s="360" t="e">
        <f t="shared" si="151"/>
        <v>#REF!</v>
      </c>
      <c r="F147" s="360" t="e">
        <f t="shared" si="151"/>
        <v>#REF!</v>
      </c>
      <c r="G147" s="360" t="e">
        <f t="shared" si="151"/>
        <v>#REF!</v>
      </c>
      <c r="H147" s="360" t="e">
        <f t="shared" si="151"/>
        <v>#REF!</v>
      </c>
      <c r="I147" s="360" t="e">
        <f t="shared" si="151"/>
        <v>#REF!</v>
      </c>
      <c r="J147" s="360" t="e">
        <f t="shared" si="5"/>
        <v>#REF!</v>
      </c>
      <c r="K147" s="360"/>
      <c r="L147" s="360" t="e">
        <f t="shared" si="6"/>
        <v>#REF!</v>
      </c>
      <c r="M147" s="360" t="e">
        <f t="shared" si="7"/>
        <v>#REF!</v>
      </c>
      <c r="N147" s="360" t="e">
        <f t="shared" si="8"/>
        <v>#REF!</v>
      </c>
      <c r="O147" s="360" t="e">
        <f t="shared" si="9"/>
        <v>#REF!</v>
      </c>
      <c r="P147" s="360" t="e">
        <f t="shared" si="10"/>
        <v>#REF!</v>
      </c>
      <c r="Q147" s="360" t="e">
        <f t="shared" si="11"/>
        <v>#REF!</v>
      </c>
      <c r="R147" s="225"/>
      <c r="S147" s="225"/>
      <c r="T147" s="225"/>
      <c r="U147" s="225"/>
      <c r="V147" s="225"/>
      <c r="W147" s="225"/>
      <c r="X147" s="225"/>
      <c r="Y147" s="225"/>
      <c r="Z147" s="225"/>
    </row>
    <row r="148" spans="1:26" ht="15.75" customHeight="1">
      <c r="A148" s="360" t="e">
        <f t="shared" si="1"/>
        <v>#REF!</v>
      </c>
      <c r="B148" s="360" t="e">
        <f t="shared" si="2"/>
        <v>#REF!</v>
      </c>
      <c r="C148" s="360" t="e">
        <f t="shared" si="3"/>
        <v>#REF!</v>
      </c>
      <c r="D148" s="360" t="e">
        <f t="shared" ref="D148:I148" si="152">IF(#REF!&lt;&gt;"",1,"")</f>
        <v>#REF!</v>
      </c>
      <c r="E148" s="360" t="e">
        <f t="shared" si="152"/>
        <v>#REF!</v>
      </c>
      <c r="F148" s="360" t="e">
        <f t="shared" si="152"/>
        <v>#REF!</v>
      </c>
      <c r="G148" s="360" t="e">
        <f t="shared" si="152"/>
        <v>#REF!</v>
      </c>
      <c r="H148" s="360" t="e">
        <f t="shared" si="152"/>
        <v>#REF!</v>
      </c>
      <c r="I148" s="360" t="e">
        <f t="shared" si="152"/>
        <v>#REF!</v>
      </c>
      <c r="J148" s="360" t="e">
        <f t="shared" si="5"/>
        <v>#REF!</v>
      </c>
      <c r="K148" s="360"/>
      <c r="L148" s="360" t="e">
        <f t="shared" si="6"/>
        <v>#REF!</v>
      </c>
      <c r="M148" s="360" t="e">
        <f t="shared" si="7"/>
        <v>#REF!</v>
      </c>
      <c r="N148" s="360" t="e">
        <f t="shared" si="8"/>
        <v>#REF!</v>
      </c>
      <c r="O148" s="360" t="e">
        <f t="shared" si="9"/>
        <v>#REF!</v>
      </c>
      <c r="P148" s="360" t="e">
        <f t="shared" si="10"/>
        <v>#REF!</v>
      </c>
      <c r="Q148" s="360" t="e">
        <f t="shared" si="11"/>
        <v>#REF!</v>
      </c>
      <c r="R148" s="225"/>
      <c r="S148" s="225"/>
      <c r="T148" s="225"/>
      <c r="U148" s="225"/>
      <c r="V148" s="225"/>
      <c r="W148" s="225"/>
      <c r="X148" s="225"/>
      <c r="Y148" s="225"/>
      <c r="Z148" s="225"/>
    </row>
    <row r="149" spans="1:26" ht="15.75" customHeight="1">
      <c r="A149" s="360" t="e">
        <f t="shared" si="1"/>
        <v>#REF!</v>
      </c>
      <c r="B149" s="360" t="e">
        <f t="shared" si="2"/>
        <v>#REF!</v>
      </c>
      <c r="C149" s="360" t="e">
        <f t="shared" si="3"/>
        <v>#REF!</v>
      </c>
      <c r="D149" s="360" t="e">
        <f t="shared" ref="D149:I149" si="153">IF(#REF!&lt;&gt;"",1,"")</f>
        <v>#REF!</v>
      </c>
      <c r="E149" s="360" t="e">
        <f t="shared" si="153"/>
        <v>#REF!</v>
      </c>
      <c r="F149" s="360" t="e">
        <f t="shared" si="153"/>
        <v>#REF!</v>
      </c>
      <c r="G149" s="360" t="e">
        <f t="shared" si="153"/>
        <v>#REF!</v>
      </c>
      <c r="H149" s="360" t="e">
        <f t="shared" si="153"/>
        <v>#REF!</v>
      </c>
      <c r="I149" s="360" t="e">
        <f t="shared" si="153"/>
        <v>#REF!</v>
      </c>
      <c r="J149" s="360" t="e">
        <f t="shared" si="5"/>
        <v>#REF!</v>
      </c>
      <c r="K149" s="360"/>
      <c r="L149" s="360" t="e">
        <f t="shared" si="6"/>
        <v>#REF!</v>
      </c>
      <c r="M149" s="360" t="e">
        <f t="shared" si="7"/>
        <v>#REF!</v>
      </c>
      <c r="N149" s="360" t="e">
        <f t="shared" si="8"/>
        <v>#REF!</v>
      </c>
      <c r="O149" s="360" t="e">
        <f t="shared" si="9"/>
        <v>#REF!</v>
      </c>
      <c r="P149" s="360" t="e">
        <f t="shared" si="10"/>
        <v>#REF!</v>
      </c>
      <c r="Q149" s="360" t="e">
        <f t="shared" si="11"/>
        <v>#REF!</v>
      </c>
      <c r="R149" s="225"/>
      <c r="S149" s="225"/>
      <c r="T149" s="225"/>
      <c r="U149" s="225"/>
      <c r="V149" s="225"/>
      <c r="W149" s="225"/>
      <c r="X149" s="225"/>
      <c r="Y149" s="225"/>
      <c r="Z149" s="225"/>
    </row>
    <row r="150" spans="1:26" ht="15.75" customHeight="1">
      <c r="A150" s="360" t="e">
        <f t="shared" si="1"/>
        <v>#REF!</v>
      </c>
      <c r="B150" s="360" t="e">
        <f t="shared" si="2"/>
        <v>#REF!</v>
      </c>
      <c r="C150" s="360" t="e">
        <f t="shared" si="3"/>
        <v>#REF!</v>
      </c>
      <c r="D150" s="360" t="e">
        <f t="shared" ref="D150:I150" si="154">IF(#REF!&lt;&gt;"",1,"")</f>
        <v>#REF!</v>
      </c>
      <c r="E150" s="360" t="e">
        <f t="shared" si="154"/>
        <v>#REF!</v>
      </c>
      <c r="F150" s="360" t="e">
        <f t="shared" si="154"/>
        <v>#REF!</v>
      </c>
      <c r="G150" s="360" t="e">
        <f t="shared" si="154"/>
        <v>#REF!</v>
      </c>
      <c r="H150" s="360" t="e">
        <f t="shared" si="154"/>
        <v>#REF!</v>
      </c>
      <c r="I150" s="360" t="e">
        <f t="shared" si="154"/>
        <v>#REF!</v>
      </c>
      <c r="J150" s="360" t="e">
        <f t="shared" si="5"/>
        <v>#REF!</v>
      </c>
      <c r="K150" s="360"/>
      <c r="L150" s="360" t="e">
        <f t="shared" si="6"/>
        <v>#REF!</v>
      </c>
      <c r="M150" s="360" t="e">
        <f t="shared" si="7"/>
        <v>#REF!</v>
      </c>
      <c r="N150" s="360" t="e">
        <f t="shared" si="8"/>
        <v>#REF!</v>
      </c>
      <c r="O150" s="360" t="e">
        <f t="shared" si="9"/>
        <v>#REF!</v>
      </c>
      <c r="P150" s="360" t="e">
        <f t="shared" si="10"/>
        <v>#REF!</v>
      </c>
      <c r="Q150" s="360" t="e">
        <f t="shared" si="11"/>
        <v>#REF!</v>
      </c>
      <c r="R150" s="225"/>
      <c r="S150" s="225"/>
      <c r="T150" s="225"/>
      <c r="U150" s="225"/>
      <c r="V150" s="225"/>
      <c r="W150" s="225"/>
      <c r="X150" s="225"/>
      <c r="Y150" s="225"/>
      <c r="Z150" s="225"/>
    </row>
    <row r="151" spans="1:26" ht="15.75" customHeight="1">
      <c r="A151" s="360" t="e">
        <f t="shared" si="1"/>
        <v>#REF!</v>
      </c>
      <c r="B151" s="360" t="e">
        <f t="shared" si="2"/>
        <v>#REF!</v>
      </c>
      <c r="C151" s="360" t="e">
        <f t="shared" si="3"/>
        <v>#REF!</v>
      </c>
      <c r="D151" s="360" t="e">
        <f t="shared" ref="D151:I151" si="155">IF(#REF!&lt;&gt;"",1,"")</f>
        <v>#REF!</v>
      </c>
      <c r="E151" s="360" t="e">
        <f t="shared" si="155"/>
        <v>#REF!</v>
      </c>
      <c r="F151" s="360" t="e">
        <f t="shared" si="155"/>
        <v>#REF!</v>
      </c>
      <c r="G151" s="360" t="e">
        <f t="shared" si="155"/>
        <v>#REF!</v>
      </c>
      <c r="H151" s="360" t="e">
        <f t="shared" si="155"/>
        <v>#REF!</v>
      </c>
      <c r="I151" s="360" t="e">
        <f t="shared" si="155"/>
        <v>#REF!</v>
      </c>
      <c r="J151" s="360" t="e">
        <f t="shared" si="5"/>
        <v>#REF!</v>
      </c>
      <c r="K151" s="360"/>
      <c r="L151" s="360" t="e">
        <f t="shared" si="6"/>
        <v>#REF!</v>
      </c>
      <c r="M151" s="360" t="e">
        <f t="shared" si="7"/>
        <v>#REF!</v>
      </c>
      <c r="N151" s="360" t="e">
        <f t="shared" si="8"/>
        <v>#REF!</v>
      </c>
      <c r="O151" s="360" t="e">
        <f t="shared" si="9"/>
        <v>#REF!</v>
      </c>
      <c r="P151" s="360" t="e">
        <f t="shared" si="10"/>
        <v>#REF!</v>
      </c>
      <c r="Q151" s="360" t="e">
        <f t="shared" si="11"/>
        <v>#REF!</v>
      </c>
      <c r="R151" s="225"/>
      <c r="S151" s="225"/>
      <c r="T151" s="225"/>
      <c r="U151" s="225"/>
      <c r="V151" s="225"/>
      <c r="W151" s="225"/>
      <c r="X151" s="225"/>
      <c r="Y151" s="225"/>
      <c r="Z151" s="225"/>
    </row>
    <row r="152" spans="1:26" ht="15.75" customHeight="1">
      <c r="A152" s="360" t="e">
        <f t="shared" si="1"/>
        <v>#REF!</v>
      </c>
      <c r="B152" s="360" t="e">
        <f t="shared" si="2"/>
        <v>#REF!</v>
      </c>
      <c r="C152" s="360" t="e">
        <f t="shared" si="3"/>
        <v>#REF!</v>
      </c>
      <c r="D152" s="360" t="e">
        <f t="shared" ref="D152:I152" si="156">IF(#REF!&lt;&gt;"",1,"")</f>
        <v>#REF!</v>
      </c>
      <c r="E152" s="360" t="e">
        <f t="shared" si="156"/>
        <v>#REF!</v>
      </c>
      <c r="F152" s="360" t="e">
        <f t="shared" si="156"/>
        <v>#REF!</v>
      </c>
      <c r="G152" s="360" t="e">
        <f t="shared" si="156"/>
        <v>#REF!</v>
      </c>
      <c r="H152" s="360" t="e">
        <f t="shared" si="156"/>
        <v>#REF!</v>
      </c>
      <c r="I152" s="360" t="e">
        <f t="shared" si="156"/>
        <v>#REF!</v>
      </c>
      <c r="J152" s="360" t="e">
        <f t="shared" si="5"/>
        <v>#REF!</v>
      </c>
      <c r="K152" s="360"/>
      <c r="L152" s="360" t="e">
        <f t="shared" si="6"/>
        <v>#REF!</v>
      </c>
      <c r="M152" s="360" t="e">
        <f t="shared" si="7"/>
        <v>#REF!</v>
      </c>
      <c r="N152" s="360" t="e">
        <f t="shared" si="8"/>
        <v>#REF!</v>
      </c>
      <c r="O152" s="360" t="e">
        <f t="shared" si="9"/>
        <v>#REF!</v>
      </c>
      <c r="P152" s="360" t="e">
        <f t="shared" si="10"/>
        <v>#REF!</v>
      </c>
      <c r="Q152" s="360" t="e">
        <f t="shared" si="11"/>
        <v>#REF!</v>
      </c>
      <c r="R152" s="225"/>
      <c r="S152" s="225"/>
      <c r="T152" s="225"/>
      <c r="U152" s="225"/>
      <c r="V152" s="225"/>
      <c r="W152" s="225"/>
      <c r="X152" s="225"/>
      <c r="Y152" s="225"/>
      <c r="Z152" s="225"/>
    </row>
    <row r="153" spans="1:26" ht="15.75" customHeight="1">
      <c r="A153" s="360" t="e">
        <f t="shared" si="1"/>
        <v>#REF!</v>
      </c>
      <c r="B153" s="360" t="e">
        <f t="shared" si="2"/>
        <v>#REF!</v>
      </c>
      <c r="C153" s="360" t="e">
        <f t="shared" si="3"/>
        <v>#REF!</v>
      </c>
      <c r="D153" s="360" t="e">
        <f t="shared" ref="D153:I153" si="157">IF(#REF!&lt;&gt;"",1,"")</f>
        <v>#REF!</v>
      </c>
      <c r="E153" s="360" t="e">
        <f t="shared" si="157"/>
        <v>#REF!</v>
      </c>
      <c r="F153" s="360" t="e">
        <f t="shared" si="157"/>
        <v>#REF!</v>
      </c>
      <c r="G153" s="360" t="e">
        <f t="shared" si="157"/>
        <v>#REF!</v>
      </c>
      <c r="H153" s="360" t="e">
        <f t="shared" si="157"/>
        <v>#REF!</v>
      </c>
      <c r="I153" s="360" t="e">
        <f t="shared" si="157"/>
        <v>#REF!</v>
      </c>
      <c r="J153" s="360" t="e">
        <f t="shared" si="5"/>
        <v>#REF!</v>
      </c>
      <c r="K153" s="360"/>
      <c r="L153" s="360" t="e">
        <f t="shared" si="6"/>
        <v>#REF!</v>
      </c>
      <c r="M153" s="360" t="e">
        <f t="shared" si="7"/>
        <v>#REF!</v>
      </c>
      <c r="N153" s="360" t="e">
        <f t="shared" si="8"/>
        <v>#REF!</v>
      </c>
      <c r="O153" s="360" t="e">
        <f t="shared" si="9"/>
        <v>#REF!</v>
      </c>
      <c r="P153" s="360" t="e">
        <f t="shared" si="10"/>
        <v>#REF!</v>
      </c>
      <c r="Q153" s="360" t="e">
        <f t="shared" si="11"/>
        <v>#REF!</v>
      </c>
      <c r="R153" s="225"/>
      <c r="S153" s="225"/>
      <c r="T153" s="225"/>
      <c r="U153" s="225"/>
      <c r="V153" s="225"/>
      <c r="W153" s="225"/>
      <c r="X153" s="225"/>
      <c r="Y153" s="225"/>
      <c r="Z153" s="225"/>
    </row>
    <row r="154" spans="1:26" ht="15.75" customHeight="1">
      <c r="A154" s="360" t="e">
        <f t="shared" si="1"/>
        <v>#REF!</v>
      </c>
      <c r="B154" s="360" t="e">
        <f t="shared" si="2"/>
        <v>#REF!</v>
      </c>
      <c r="C154" s="360" t="e">
        <f t="shared" si="3"/>
        <v>#REF!</v>
      </c>
      <c r="D154" s="360" t="e">
        <f t="shared" ref="D154:I154" si="158">IF(#REF!&lt;&gt;"",1,"")</f>
        <v>#REF!</v>
      </c>
      <c r="E154" s="360" t="e">
        <f t="shared" si="158"/>
        <v>#REF!</v>
      </c>
      <c r="F154" s="360" t="e">
        <f t="shared" si="158"/>
        <v>#REF!</v>
      </c>
      <c r="G154" s="360" t="e">
        <f t="shared" si="158"/>
        <v>#REF!</v>
      </c>
      <c r="H154" s="360" t="e">
        <f t="shared" si="158"/>
        <v>#REF!</v>
      </c>
      <c r="I154" s="360" t="e">
        <f t="shared" si="158"/>
        <v>#REF!</v>
      </c>
      <c r="J154" s="360" t="e">
        <f t="shared" si="5"/>
        <v>#REF!</v>
      </c>
      <c r="K154" s="360"/>
      <c r="L154" s="360" t="e">
        <f t="shared" si="6"/>
        <v>#REF!</v>
      </c>
      <c r="M154" s="360" t="e">
        <f t="shared" si="7"/>
        <v>#REF!</v>
      </c>
      <c r="N154" s="360" t="e">
        <f t="shared" si="8"/>
        <v>#REF!</v>
      </c>
      <c r="O154" s="360" t="e">
        <f t="shared" si="9"/>
        <v>#REF!</v>
      </c>
      <c r="P154" s="360" t="e">
        <f t="shared" si="10"/>
        <v>#REF!</v>
      </c>
      <c r="Q154" s="360" t="e">
        <f t="shared" si="11"/>
        <v>#REF!</v>
      </c>
      <c r="R154" s="225"/>
      <c r="S154" s="225"/>
      <c r="T154" s="225"/>
      <c r="U154" s="225"/>
      <c r="V154" s="225"/>
      <c r="W154" s="225"/>
      <c r="X154" s="225"/>
      <c r="Y154" s="225"/>
      <c r="Z154" s="225"/>
    </row>
    <row r="155" spans="1:26" ht="15.75" customHeight="1">
      <c r="A155" s="360" t="e">
        <f t="shared" si="1"/>
        <v>#REF!</v>
      </c>
      <c r="B155" s="360" t="e">
        <f t="shared" si="2"/>
        <v>#REF!</v>
      </c>
      <c r="C155" s="360" t="e">
        <f t="shared" si="3"/>
        <v>#REF!</v>
      </c>
      <c r="D155" s="360" t="e">
        <f t="shared" ref="D155:I155" si="159">IF(#REF!&lt;&gt;"",1,"")</f>
        <v>#REF!</v>
      </c>
      <c r="E155" s="360" t="e">
        <f t="shared" si="159"/>
        <v>#REF!</v>
      </c>
      <c r="F155" s="360" t="e">
        <f t="shared" si="159"/>
        <v>#REF!</v>
      </c>
      <c r="G155" s="360" t="e">
        <f t="shared" si="159"/>
        <v>#REF!</v>
      </c>
      <c r="H155" s="360" t="e">
        <f t="shared" si="159"/>
        <v>#REF!</v>
      </c>
      <c r="I155" s="360" t="e">
        <f t="shared" si="159"/>
        <v>#REF!</v>
      </c>
      <c r="J155" s="360" t="e">
        <f t="shared" si="5"/>
        <v>#REF!</v>
      </c>
      <c r="K155" s="360"/>
      <c r="L155" s="360" t="e">
        <f t="shared" si="6"/>
        <v>#REF!</v>
      </c>
      <c r="M155" s="360" t="e">
        <f t="shared" si="7"/>
        <v>#REF!</v>
      </c>
      <c r="N155" s="360" t="e">
        <f t="shared" si="8"/>
        <v>#REF!</v>
      </c>
      <c r="O155" s="360" t="e">
        <f t="shared" si="9"/>
        <v>#REF!</v>
      </c>
      <c r="P155" s="360" t="e">
        <f t="shared" si="10"/>
        <v>#REF!</v>
      </c>
      <c r="Q155" s="360" t="e">
        <f t="shared" si="11"/>
        <v>#REF!</v>
      </c>
      <c r="R155" s="225"/>
      <c r="S155" s="225"/>
      <c r="T155" s="225"/>
      <c r="U155" s="225"/>
      <c r="V155" s="225"/>
      <c r="W155" s="225"/>
      <c r="X155" s="225"/>
      <c r="Y155" s="225"/>
      <c r="Z155" s="225"/>
    </row>
    <row r="156" spans="1:26" ht="15.75" customHeight="1">
      <c r="A156" s="360" t="e">
        <f t="shared" si="1"/>
        <v>#REF!</v>
      </c>
      <c r="B156" s="360" t="e">
        <f t="shared" si="2"/>
        <v>#REF!</v>
      </c>
      <c r="C156" s="360" t="e">
        <f t="shared" si="3"/>
        <v>#REF!</v>
      </c>
      <c r="D156" s="360" t="e">
        <f t="shared" ref="D156:I156" si="160">IF(#REF!&lt;&gt;"",1,"")</f>
        <v>#REF!</v>
      </c>
      <c r="E156" s="360" t="e">
        <f t="shared" si="160"/>
        <v>#REF!</v>
      </c>
      <c r="F156" s="360" t="e">
        <f t="shared" si="160"/>
        <v>#REF!</v>
      </c>
      <c r="G156" s="360" t="e">
        <f t="shared" si="160"/>
        <v>#REF!</v>
      </c>
      <c r="H156" s="360" t="e">
        <f t="shared" si="160"/>
        <v>#REF!</v>
      </c>
      <c r="I156" s="360" t="e">
        <f t="shared" si="160"/>
        <v>#REF!</v>
      </c>
      <c r="J156" s="360" t="e">
        <f t="shared" si="5"/>
        <v>#REF!</v>
      </c>
      <c r="K156" s="360"/>
      <c r="L156" s="360" t="e">
        <f t="shared" si="6"/>
        <v>#REF!</v>
      </c>
      <c r="M156" s="360" t="e">
        <f t="shared" si="7"/>
        <v>#REF!</v>
      </c>
      <c r="N156" s="360" t="e">
        <f t="shared" si="8"/>
        <v>#REF!</v>
      </c>
      <c r="O156" s="360" t="e">
        <f t="shared" si="9"/>
        <v>#REF!</v>
      </c>
      <c r="P156" s="360" t="e">
        <f t="shared" si="10"/>
        <v>#REF!</v>
      </c>
      <c r="Q156" s="360" t="e">
        <f t="shared" si="11"/>
        <v>#REF!</v>
      </c>
      <c r="R156" s="225"/>
      <c r="S156" s="225"/>
      <c r="T156" s="225"/>
      <c r="U156" s="225"/>
      <c r="V156" s="225"/>
      <c r="W156" s="225"/>
      <c r="X156" s="225"/>
      <c r="Y156" s="225"/>
      <c r="Z156" s="225"/>
    </row>
    <row r="157" spans="1:26" ht="15.75" customHeight="1">
      <c r="A157" s="360" t="e">
        <f t="shared" si="1"/>
        <v>#REF!</v>
      </c>
      <c r="B157" s="360" t="e">
        <f t="shared" si="2"/>
        <v>#REF!</v>
      </c>
      <c r="C157" s="360" t="e">
        <f t="shared" si="3"/>
        <v>#REF!</v>
      </c>
      <c r="D157" s="360" t="e">
        <f t="shared" ref="D157:I157" si="161">IF(#REF!&lt;&gt;"",1,"")</f>
        <v>#REF!</v>
      </c>
      <c r="E157" s="360" t="e">
        <f t="shared" si="161"/>
        <v>#REF!</v>
      </c>
      <c r="F157" s="360" t="e">
        <f t="shared" si="161"/>
        <v>#REF!</v>
      </c>
      <c r="G157" s="360" t="e">
        <f t="shared" si="161"/>
        <v>#REF!</v>
      </c>
      <c r="H157" s="360" t="e">
        <f t="shared" si="161"/>
        <v>#REF!</v>
      </c>
      <c r="I157" s="360" t="e">
        <f t="shared" si="161"/>
        <v>#REF!</v>
      </c>
      <c r="J157" s="360" t="e">
        <f t="shared" si="5"/>
        <v>#REF!</v>
      </c>
      <c r="K157" s="360"/>
      <c r="L157" s="360" t="e">
        <f t="shared" si="6"/>
        <v>#REF!</v>
      </c>
      <c r="M157" s="360" t="e">
        <f t="shared" si="7"/>
        <v>#REF!</v>
      </c>
      <c r="N157" s="360" t="e">
        <f t="shared" si="8"/>
        <v>#REF!</v>
      </c>
      <c r="O157" s="360" t="e">
        <f t="shared" si="9"/>
        <v>#REF!</v>
      </c>
      <c r="P157" s="360" t="e">
        <f t="shared" si="10"/>
        <v>#REF!</v>
      </c>
      <c r="Q157" s="360" t="e">
        <f t="shared" si="11"/>
        <v>#REF!</v>
      </c>
      <c r="R157" s="225"/>
      <c r="S157" s="225"/>
      <c r="T157" s="225"/>
      <c r="U157" s="225"/>
      <c r="V157" s="225"/>
      <c r="W157" s="225"/>
      <c r="X157" s="225"/>
      <c r="Y157" s="225"/>
      <c r="Z157" s="225"/>
    </row>
    <row r="158" spans="1:26" ht="15.75" customHeight="1">
      <c r="A158" s="360" t="e">
        <f t="shared" si="1"/>
        <v>#REF!</v>
      </c>
      <c r="B158" s="360" t="e">
        <f t="shared" si="2"/>
        <v>#REF!</v>
      </c>
      <c r="C158" s="360" t="e">
        <f t="shared" si="3"/>
        <v>#REF!</v>
      </c>
      <c r="D158" s="360" t="e">
        <f t="shared" ref="D158:I158" si="162">IF(#REF!&lt;&gt;"",1,"")</f>
        <v>#REF!</v>
      </c>
      <c r="E158" s="360" t="e">
        <f t="shared" si="162"/>
        <v>#REF!</v>
      </c>
      <c r="F158" s="360" t="e">
        <f t="shared" si="162"/>
        <v>#REF!</v>
      </c>
      <c r="G158" s="360" t="e">
        <f t="shared" si="162"/>
        <v>#REF!</v>
      </c>
      <c r="H158" s="360" t="e">
        <f t="shared" si="162"/>
        <v>#REF!</v>
      </c>
      <c r="I158" s="360" t="e">
        <f t="shared" si="162"/>
        <v>#REF!</v>
      </c>
      <c r="J158" s="360" t="e">
        <f t="shared" si="5"/>
        <v>#REF!</v>
      </c>
      <c r="K158" s="360"/>
      <c r="L158" s="360" t="e">
        <f t="shared" si="6"/>
        <v>#REF!</v>
      </c>
      <c r="M158" s="360" t="e">
        <f t="shared" si="7"/>
        <v>#REF!</v>
      </c>
      <c r="N158" s="360" t="e">
        <f t="shared" si="8"/>
        <v>#REF!</v>
      </c>
      <c r="O158" s="360" t="e">
        <f t="shared" si="9"/>
        <v>#REF!</v>
      </c>
      <c r="P158" s="360" t="e">
        <f t="shared" si="10"/>
        <v>#REF!</v>
      </c>
      <c r="Q158" s="360" t="e">
        <f t="shared" si="11"/>
        <v>#REF!</v>
      </c>
      <c r="R158" s="225"/>
      <c r="S158" s="225"/>
      <c r="T158" s="225"/>
      <c r="U158" s="225"/>
      <c r="V158" s="225"/>
      <c r="W158" s="225"/>
      <c r="X158" s="225"/>
      <c r="Y158" s="225"/>
      <c r="Z158" s="225"/>
    </row>
    <row r="159" spans="1:26" ht="15.75" customHeight="1">
      <c r="A159" s="360" t="e">
        <f t="shared" si="1"/>
        <v>#REF!</v>
      </c>
      <c r="B159" s="360" t="e">
        <f t="shared" si="2"/>
        <v>#REF!</v>
      </c>
      <c r="C159" s="360" t="e">
        <f t="shared" si="3"/>
        <v>#REF!</v>
      </c>
      <c r="D159" s="360" t="e">
        <f t="shared" ref="D159:I159" si="163">IF(#REF!&lt;&gt;"",1,"")</f>
        <v>#REF!</v>
      </c>
      <c r="E159" s="360" t="e">
        <f t="shared" si="163"/>
        <v>#REF!</v>
      </c>
      <c r="F159" s="360" t="e">
        <f t="shared" si="163"/>
        <v>#REF!</v>
      </c>
      <c r="G159" s="360" t="e">
        <f t="shared" si="163"/>
        <v>#REF!</v>
      </c>
      <c r="H159" s="360" t="e">
        <f t="shared" si="163"/>
        <v>#REF!</v>
      </c>
      <c r="I159" s="360" t="e">
        <f t="shared" si="163"/>
        <v>#REF!</v>
      </c>
      <c r="J159" s="360" t="e">
        <f t="shared" si="5"/>
        <v>#REF!</v>
      </c>
      <c r="K159" s="360"/>
      <c r="L159" s="360" t="e">
        <f t="shared" si="6"/>
        <v>#REF!</v>
      </c>
      <c r="M159" s="360" t="e">
        <f t="shared" si="7"/>
        <v>#REF!</v>
      </c>
      <c r="N159" s="360" t="e">
        <f t="shared" si="8"/>
        <v>#REF!</v>
      </c>
      <c r="O159" s="360" t="e">
        <f t="shared" si="9"/>
        <v>#REF!</v>
      </c>
      <c r="P159" s="360" t="e">
        <f t="shared" si="10"/>
        <v>#REF!</v>
      </c>
      <c r="Q159" s="360" t="e">
        <f t="shared" si="11"/>
        <v>#REF!</v>
      </c>
      <c r="R159" s="225"/>
      <c r="S159" s="225"/>
      <c r="T159" s="225"/>
      <c r="U159" s="225"/>
      <c r="V159" s="225"/>
      <c r="W159" s="225"/>
      <c r="X159" s="225"/>
      <c r="Y159" s="225"/>
      <c r="Z159" s="225"/>
    </row>
    <row r="160" spans="1:26" ht="15.75" customHeight="1">
      <c r="A160" s="360" t="e">
        <f t="shared" si="1"/>
        <v>#REF!</v>
      </c>
      <c r="B160" s="360" t="e">
        <f t="shared" si="2"/>
        <v>#REF!</v>
      </c>
      <c r="C160" s="360" t="e">
        <f t="shared" si="3"/>
        <v>#REF!</v>
      </c>
      <c r="D160" s="360" t="e">
        <f t="shared" ref="D160:I160" si="164">IF(#REF!&lt;&gt;"",1,"")</f>
        <v>#REF!</v>
      </c>
      <c r="E160" s="360" t="e">
        <f t="shared" si="164"/>
        <v>#REF!</v>
      </c>
      <c r="F160" s="360" t="e">
        <f t="shared" si="164"/>
        <v>#REF!</v>
      </c>
      <c r="G160" s="360" t="e">
        <f t="shared" si="164"/>
        <v>#REF!</v>
      </c>
      <c r="H160" s="360" t="e">
        <f t="shared" si="164"/>
        <v>#REF!</v>
      </c>
      <c r="I160" s="360" t="e">
        <f t="shared" si="164"/>
        <v>#REF!</v>
      </c>
      <c r="J160" s="360" t="e">
        <f t="shared" si="5"/>
        <v>#REF!</v>
      </c>
      <c r="K160" s="360"/>
      <c r="L160" s="360" t="e">
        <f t="shared" si="6"/>
        <v>#REF!</v>
      </c>
      <c r="M160" s="360" t="e">
        <f t="shared" si="7"/>
        <v>#REF!</v>
      </c>
      <c r="N160" s="360" t="e">
        <f t="shared" si="8"/>
        <v>#REF!</v>
      </c>
      <c r="O160" s="360" t="e">
        <f t="shared" si="9"/>
        <v>#REF!</v>
      </c>
      <c r="P160" s="360" t="e">
        <f t="shared" si="10"/>
        <v>#REF!</v>
      </c>
      <c r="Q160" s="360" t="e">
        <f t="shared" si="11"/>
        <v>#REF!</v>
      </c>
      <c r="R160" s="225"/>
      <c r="S160" s="225"/>
      <c r="T160" s="225"/>
      <c r="U160" s="225"/>
      <c r="V160" s="225"/>
      <c r="W160" s="225"/>
      <c r="X160" s="225"/>
      <c r="Y160" s="225"/>
      <c r="Z160" s="225"/>
    </row>
    <row r="161" spans="1:26" ht="15.75" customHeight="1">
      <c r="A161" s="360" t="e">
        <f t="shared" si="1"/>
        <v>#REF!</v>
      </c>
      <c r="B161" s="360" t="e">
        <f t="shared" si="2"/>
        <v>#REF!</v>
      </c>
      <c r="C161" s="360" t="e">
        <f t="shared" si="3"/>
        <v>#REF!</v>
      </c>
      <c r="D161" s="360" t="e">
        <f t="shared" ref="D161:I161" si="165">IF(#REF!&lt;&gt;"",1,"")</f>
        <v>#REF!</v>
      </c>
      <c r="E161" s="360" t="e">
        <f t="shared" si="165"/>
        <v>#REF!</v>
      </c>
      <c r="F161" s="360" t="e">
        <f t="shared" si="165"/>
        <v>#REF!</v>
      </c>
      <c r="G161" s="360" t="e">
        <f t="shared" si="165"/>
        <v>#REF!</v>
      </c>
      <c r="H161" s="360" t="e">
        <f t="shared" si="165"/>
        <v>#REF!</v>
      </c>
      <c r="I161" s="360" t="e">
        <f t="shared" si="165"/>
        <v>#REF!</v>
      </c>
      <c r="J161" s="360" t="e">
        <f t="shared" si="5"/>
        <v>#REF!</v>
      </c>
      <c r="K161" s="360"/>
      <c r="L161" s="360" t="e">
        <f t="shared" si="6"/>
        <v>#REF!</v>
      </c>
      <c r="M161" s="360" t="e">
        <f t="shared" si="7"/>
        <v>#REF!</v>
      </c>
      <c r="N161" s="360" t="e">
        <f t="shared" si="8"/>
        <v>#REF!</v>
      </c>
      <c r="O161" s="360" t="e">
        <f t="shared" si="9"/>
        <v>#REF!</v>
      </c>
      <c r="P161" s="360" t="e">
        <f t="shared" si="10"/>
        <v>#REF!</v>
      </c>
      <c r="Q161" s="360" t="e">
        <f t="shared" si="11"/>
        <v>#REF!</v>
      </c>
      <c r="R161" s="225"/>
      <c r="S161" s="225"/>
      <c r="T161" s="225"/>
      <c r="U161" s="225"/>
      <c r="V161" s="225"/>
      <c r="W161" s="225"/>
      <c r="X161" s="225"/>
      <c r="Y161" s="225"/>
      <c r="Z161" s="225"/>
    </row>
    <row r="162" spans="1:26" ht="15.75" customHeight="1">
      <c r="A162" s="360" t="e">
        <f t="shared" si="1"/>
        <v>#REF!</v>
      </c>
      <c r="B162" s="360" t="e">
        <f t="shared" si="2"/>
        <v>#REF!</v>
      </c>
      <c r="C162" s="360" t="e">
        <f t="shared" si="3"/>
        <v>#REF!</v>
      </c>
      <c r="D162" s="360" t="e">
        <f t="shared" ref="D162:I162" si="166">IF(#REF!&lt;&gt;"",1,"")</f>
        <v>#REF!</v>
      </c>
      <c r="E162" s="360" t="e">
        <f t="shared" si="166"/>
        <v>#REF!</v>
      </c>
      <c r="F162" s="360" t="e">
        <f t="shared" si="166"/>
        <v>#REF!</v>
      </c>
      <c r="G162" s="360" t="e">
        <f t="shared" si="166"/>
        <v>#REF!</v>
      </c>
      <c r="H162" s="360" t="e">
        <f t="shared" si="166"/>
        <v>#REF!</v>
      </c>
      <c r="I162" s="360" t="e">
        <f t="shared" si="166"/>
        <v>#REF!</v>
      </c>
      <c r="J162" s="360" t="e">
        <f t="shared" si="5"/>
        <v>#REF!</v>
      </c>
      <c r="K162" s="360"/>
      <c r="L162" s="360" t="e">
        <f t="shared" si="6"/>
        <v>#REF!</v>
      </c>
      <c r="M162" s="360" t="e">
        <f t="shared" si="7"/>
        <v>#REF!</v>
      </c>
      <c r="N162" s="360" t="e">
        <f t="shared" si="8"/>
        <v>#REF!</v>
      </c>
      <c r="O162" s="360" t="e">
        <f t="shared" si="9"/>
        <v>#REF!</v>
      </c>
      <c r="P162" s="360" t="e">
        <f t="shared" si="10"/>
        <v>#REF!</v>
      </c>
      <c r="Q162" s="360" t="e">
        <f t="shared" si="11"/>
        <v>#REF!</v>
      </c>
      <c r="R162" s="225"/>
      <c r="S162" s="225"/>
      <c r="T162" s="225"/>
      <c r="U162" s="225"/>
      <c r="V162" s="225"/>
      <c r="W162" s="225"/>
      <c r="X162" s="225"/>
      <c r="Y162" s="225"/>
      <c r="Z162" s="225"/>
    </row>
    <row r="163" spans="1:26" ht="15.75" customHeight="1">
      <c r="A163" s="360" t="e">
        <f t="shared" si="1"/>
        <v>#REF!</v>
      </c>
      <c r="B163" s="360" t="e">
        <f t="shared" si="2"/>
        <v>#REF!</v>
      </c>
      <c r="C163" s="360" t="e">
        <f t="shared" si="3"/>
        <v>#REF!</v>
      </c>
      <c r="D163" s="360" t="e">
        <f t="shared" ref="D163:I163" si="167">IF(#REF!&lt;&gt;"",1,"")</f>
        <v>#REF!</v>
      </c>
      <c r="E163" s="360" t="e">
        <f t="shared" si="167"/>
        <v>#REF!</v>
      </c>
      <c r="F163" s="360" t="e">
        <f t="shared" si="167"/>
        <v>#REF!</v>
      </c>
      <c r="G163" s="360" t="e">
        <f t="shared" si="167"/>
        <v>#REF!</v>
      </c>
      <c r="H163" s="360" t="e">
        <f t="shared" si="167"/>
        <v>#REF!</v>
      </c>
      <c r="I163" s="360" t="e">
        <f t="shared" si="167"/>
        <v>#REF!</v>
      </c>
      <c r="J163" s="360" t="e">
        <f t="shared" si="5"/>
        <v>#REF!</v>
      </c>
      <c r="K163" s="360"/>
      <c r="L163" s="360" t="e">
        <f t="shared" si="6"/>
        <v>#REF!</v>
      </c>
      <c r="M163" s="360" t="e">
        <f t="shared" si="7"/>
        <v>#REF!</v>
      </c>
      <c r="N163" s="360" t="e">
        <f t="shared" si="8"/>
        <v>#REF!</v>
      </c>
      <c r="O163" s="360" t="e">
        <f t="shared" si="9"/>
        <v>#REF!</v>
      </c>
      <c r="P163" s="360" t="e">
        <f t="shared" si="10"/>
        <v>#REF!</v>
      </c>
      <c r="Q163" s="360" t="e">
        <f t="shared" si="11"/>
        <v>#REF!</v>
      </c>
      <c r="R163" s="225"/>
      <c r="S163" s="225"/>
      <c r="T163" s="225"/>
      <c r="U163" s="225"/>
      <c r="V163" s="225"/>
      <c r="W163" s="225"/>
      <c r="X163" s="225"/>
      <c r="Y163" s="225"/>
      <c r="Z163" s="225"/>
    </row>
    <row r="164" spans="1:26" ht="15.75" customHeight="1">
      <c r="A164" s="360" t="e">
        <f t="shared" si="1"/>
        <v>#REF!</v>
      </c>
      <c r="B164" s="360" t="e">
        <f t="shared" si="2"/>
        <v>#REF!</v>
      </c>
      <c r="C164" s="360" t="e">
        <f t="shared" si="3"/>
        <v>#REF!</v>
      </c>
      <c r="D164" s="360" t="e">
        <f t="shared" ref="D164:I164" si="168">IF(#REF!&lt;&gt;"",1,"")</f>
        <v>#REF!</v>
      </c>
      <c r="E164" s="360" t="e">
        <f t="shared" si="168"/>
        <v>#REF!</v>
      </c>
      <c r="F164" s="360" t="e">
        <f t="shared" si="168"/>
        <v>#REF!</v>
      </c>
      <c r="G164" s="360" t="e">
        <f t="shared" si="168"/>
        <v>#REF!</v>
      </c>
      <c r="H164" s="360" t="e">
        <f t="shared" si="168"/>
        <v>#REF!</v>
      </c>
      <c r="I164" s="360" t="e">
        <f t="shared" si="168"/>
        <v>#REF!</v>
      </c>
      <c r="J164" s="360" t="e">
        <f t="shared" si="5"/>
        <v>#REF!</v>
      </c>
      <c r="K164" s="360"/>
      <c r="L164" s="360" t="e">
        <f t="shared" si="6"/>
        <v>#REF!</v>
      </c>
      <c r="M164" s="360" t="e">
        <f t="shared" si="7"/>
        <v>#REF!</v>
      </c>
      <c r="N164" s="360" t="e">
        <f t="shared" si="8"/>
        <v>#REF!</v>
      </c>
      <c r="O164" s="360" t="e">
        <f t="shared" si="9"/>
        <v>#REF!</v>
      </c>
      <c r="P164" s="360" t="e">
        <f t="shared" si="10"/>
        <v>#REF!</v>
      </c>
      <c r="Q164" s="360" t="e">
        <f t="shared" si="11"/>
        <v>#REF!</v>
      </c>
      <c r="R164" s="225"/>
      <c r="S164" s="225"/>
      <c r="T164" s="225"/>
      <c r="U164" s="225"/>
      <c r="V164" s="225"/>
      <c r="W164" s="225"/>
      <c r="X164" s="225"/>
      <c r="Y164" s="225"/>
      <c r="Z164" s="225"/>
    </row>
    <row r="165" spans="1:26" ht="15.75" customHeight="1">
      <c r="A165" s="360" t="e">
        <f t="shared" si="1"/>
        <v>#REF!</v>
      </c>
      <c r="B165" s="360" t="e">
        <f t="shared" si="2"/>
        <v>#REF!</v>
      </c>
      <c r="C165" s="360" t="e">
        <f t="shared" si="3"/>
        <v>#REF!</v>
      </c>
      <c r="D165" s="360" t="e">
        <f t="shared" ref="D165:I165" si="169">IF(#REF!&lt;&gt;"",1,"")</f>
        <v>#REF!</v>
      </c>
      <c r="E165" s="360" t="e">
        <f t="shared" si="169"/>
        <v>#REF!</v>
      </c>
      <c r="F165" s="360" t="e">
        <f t="shared" si="169"/>
        <v>#REF!</v>
      </c>
      <c r="G165" s="360" t="e">
        <f t="shared" si="169"/>
        <v>#REF!</v>
      </c>
      <c r="H165" s="360" t="e">
        <f t="shared" si="169"/>
        <v>#REF!</v>
      </c>
      <c r="I165" s="360" t="e">
        <f t="shared" si="169"/>
        <v>#REF!</v>
      </c>
      <c r="J165" s="360" t="e">
        <f t="shared" si="5"/>
        <v>#REF!</v>
      </c>
      <c r="K165" s="360"/>
      <c r="L165" s="360" t="e">
        <f t="shared" si="6"/>
        <v>#REF!</v>
      </c>
      <c r="M165" s="360" t="e">
        <f t="shared" si="7"/>
        <v>#REF!</v>
      </c>
      <c r="N165" s="360" t="e">
        <f t="shared" si="8"/>
        <v>#REF!</v>
      </c>
      <c r="O165" s="360" t="e">
        <f t="shared" si="9"/>
        <v>#REF!</v>
      </c>
      <c r="P165" s="360" t="e">
        <f t="shared" si="10"/>
        <v>#REF!</v>
      </c>
      <c r="Q165" s="360" t="e">
        <f t="shared" si="11"/>
        <v>#REF!</v>
      </c>
      <c r="R165" s="225"/>
      <c r="S165" s="225"/>
      <c r="T165" s="225"/>
      <c r="U165" s="225"/>
      <c r="V165" s="225"/>
      <c r="W165" s="225"/>
      <c r="X165" s="225"/>
      <c r="Y165" s="225"/>
      <c r="Z165" s="225"/>
    </row>
    <row r="166" spans="1:26" ht="15.75" customHeight="1">
      <c r="A166" s="360" t="e">
        <f t="shared" si="1"/>
        <v>#REF!</v>
      </c>
      <c r="B166" s="360" t="e">
        <f t="shared" si="2"/>
        <v>#REF!</v>
      </c>
      <c r="C166" s="360" t="e">
        <f t="shared" si="3"/>
        <v>#REF!</v>
      </c>
      <c r="D166" s="360" t="e">
        <f t="shared" ref="D166:I166" si="170">IF(#REF!&lt;&gt;"",1,"")</f>
        <v>#REF!</v>
      </c>
      <c r="E166" s="360" t="e">
        <f t="shared" si="170"/>
        <v>#REF!</v>
      </c>
      <c r="F166" s="360" t="e">
        <f t="shared" si="170"/>
        <v>#REF!</v>
      </c>
      <c r="G166" s="360" t="e">
        <f t="shared" si="170"/>
        <v>#REF!</v>
      </c>
      <c r="H166" s="360" t="e">
        <f t="shared" si="170"/>
        <v>#REF!</v>
      </c>
      <c r="I166" s="360" t="e">
        <f t="shared" si="170"/>
        <v>#REF!</v>
      </c>
      <c r="J166" s="360" t="e">
        <f t="shared" si="5"/>
        <v>#REF!</v>
      </c>
      <c r="K166" s="360"/>
      <c r="L166" s="360" t="e">
        <f t="shared" si="6"/>
        <v>#REF!</v>
      </c>
      <c r="M166" s="360" t="e">
        <f t="shared" si="7"/>
        <v>#REF!</v>
      </c>
      <c r="N166" s="360" t="e">
        <f t="shared" si="8"/>
        <v>#REF!</v>
      </c>
      <c r="O166" s="360" t="e">
        <f t="shared" si="9"/>
        <v>#REF!</v>
      </c>
      <c r="P166" s="360" t="e">
        <f t="shared" si="10"/>
        <v>#REF!</v>
      </c>
      <c r="Q166" s="360" t="e">
        <f t="shared" si="11"/>
        <v>#REF!</v>
      </c>
      <c r="R166" s="225"/>
      <c r="S166" s="225"/>
      <c r="T166" s="225"/>
      <c r="U166" s="225"/>
      <c r="V166" s="225"/>
      <c r="W166" s="225"/>
      <c r="X166" s="225"/>
      <c r="Y166" s="225"/>
      <c r="Z166" s="225"/>
    </row>
    <row r="167" spans="1:26" ht="15.75" customHeight="1">
      <c r="A167" s="360" t="e">
        <f t="shared" si="1"/>
        <v>#REF!</v>
      </c>
      <c r="B167" s="360" t="e">
        <f t="shared" si="2"/>
        <v>#REF!</v>
      </c>
      <c r="C167" s="360" t="e">
        <f t="shared" si="3"/>
        <v>#REF!</v>
      </c>
      <c r="D167" s="360" t="e">
        <f t="shared" ref="D167:I167" si="171">IF(#REF!&lt;&gt;"",1,"")</f>
        <v>#REF!</v>
      </c>
      <c r="E167" s="360" t="e">
        <f t="shared" si="171"/>
        <v>#REF!</v>
      </c>
      <c r="F167" s="360" t="e">
        <f t="shared" si="171"/>
        <v>#REF!</v>
      </c>
      <c r="G167" s="360" t="e">
        <f t="shared" si="171"/>
        <v>#REF!</v>
      </c>
      <c r="H167" s="360" t="e">
        <f t="shared" si="171"/>
        <v>#REF!</v>
      </c>
      <c r="I167" s="360" t="e">
        <f t="shared" si="171"/>
        <v>#REF!</v>
      </c>
      <c r="J167" s="360" t="e">
        <f t="shared" si="5"/>
        <v>#REF!</v>
      </c>
      <c r="K167" s="360"/>
      <c r="L167" s="360" t="e">
        <f t="shared" si="6"/>
        <v>#REF!</v>
      </c>
      <c r="M167" s="360" t="e">
        <f t="shared" si="7"/>
        <v>#REF!</v>
      </c>
      <c r="N167" s="360" t="e">
        <f t="shared" si="8"/>
        <v>#REF!</v>
      </c>
      <c r="O167" s="360" t="e">
        <f t="shared" si="9"/>
        <v>#REF!</v>
      </c>
      <c r="P167" s="360" t="e">
        <f t="shared" si="10"/>
        <v>#REF!</v>
      </c>
      <c r="Q167" s="360" t="e">
        <f t="shared" si="11"/>
        <v>#REF!</v>
      </c>
      <c r="R167" s="225"/>
      <c r="S167" s="225"/>
      <c r="T167" s="225"/>
      <c r="U167" s="225"/>
      <c r="V167" s="225"/>
      <c r="W167" s="225"/>
      <c r="X167" s="225"/>
      <c r="Y167" s="225"/>
      <c r="Z167" s="225"/>
    </row>
    <row r="168" spans="1:26" ht="15.75" customHeight="1">
      <c r="A168" s="360" t="e">
        <f t="shared" si="1"/>
        <v>#REF!</v>
      </c>
      <c r="B168" s="360" t="e">
        <f t="shared" si="2"/>
        <v>#REF!</v>
      </c>
      <c r="C168" s="360" t="e">
        <f t="shared" si="3"/>
        <v>#REF!</v>
      </c>
      <c r="D168" s="360" t="e">
        <f t="shared" ref="D168:I168" si="172">IF(#REF!&lt;&gt;"",1,"")</f>
        <v>#REF!</v>
      </c>
      <c r="E168" s="360" t="e">
        <f t="shared" si="172"/>
        <v>#REF!</v>
      </c>
      <c r="F168" s="360" t="e">
        <f t="shared" si="172"/>
        <v>#REF!</v>
      </c>
      <c r="G168" s="360" t="e">
        <f t="shared" si="172"/>
        <v>#REF!</v>
      </c>
      <c r="H168" s="360" t="e">
        <f t="shared" si="172"/>
        <v>#REF!</v>
      </c>
      <c r="I168" s="360" t="e">
        <f t="shared" si="172"/>
        <v>#REF!</v>
      </c>
      <c r="J168" s="360" t="e">
        <f t="shared" si="5"/>
        <v>#REF!</v>
      </c>
      <c r="K168" s="360"/>
      <c r="L168" s="360" t="e">
        <f t="shared" si="6"/>
        <v>#REF!</v>
      </c>
      <c r="M168" s="360" t="e">
        <f t="shared" si="7"/>
        <v>#REF!</v>
      </c>
      <c r="N168" s="360" t="e">
        <f t="shared" si="8"/>
        <v>#REF!</v>
      </c>
      <c r="O168" s="360" t="e">
        <f t="shared" si="9"/>
        <v>#REF!</v>
      </c>
      <c r="P168" s="360" t="e">
        <f t="shared" si="10"/>
        <v>#REF!</v>
      </c>
      <c r="Q168" s="360" t="e">
        <f t="shared" si="11"/>
        <v>#REF!</v>
      </c>
      <c r="R168" s="225"/>
      <c r="S168" s="225"/>
      <c r="T168" s="225"/>
      <c r="U168" s="225"/>
      <c r="V168" s="225"/>
      <c r="W168" s="225"/>
      <c r="X168" s="225"/>
      <c r="Y168" s="225"/>
      <c r="Z168" s="225"/>
    </row>
    <row r="169" spans="1:26" ht="15.75" customHeight="1">
      <c r="A169" s="360" t="e">
        <f t="shared" si="1"/>
        <v>#REF!</v>
      </c>
      <c r="B169" s="360" t="e">
        <f t="shared" si="2"/>
        <v>#REF!</v>
      </c>
      <c r="C169" s="360" t="e">
        <f t="shared" si="3"/>
        <v>#REF!</v>
      </c>
      <c r="D169" s="360" t="e">
        <f t="shared" ref="D169:I169" si="173">IF(#REF!&lt;&gt;"",1,"")</f>
        <v>#REF!</v>
      </c>
      <c r="E169" s="360" t="e">
        <f t="shared" si="173"/>
        <v>#REF!</v>
      </c>
      <c r="F169" s="360" t="e">
        <f t="shared" si="173"/>
        <v>#REF!</v>
      </c>
      <c r="G169" s="360" t="e">
        <f t="shared" si="173"/>
        <v>#REF!</v>
      </c>
      <c r="H169" s="360" t="e">
        <f t="shared" si="173"/>
        <v>#REF!</v>
      </c>
      <c r="I169" s="360" t="e">
        <f t="shared" si="173"/>
        <v>#REF!</v>
      </c>
      <c r="J169" s="360" t="e">
        <f t="shared" si="5"/>
        <v>#REF!</v>
      </c>
      <c r="K169" s="360"/>
      <c r="L169" s="360" t="e">
        <f t="shared" si="6"/>
        <v>#REF!</v>
      </c>
      <c r="M169" s="360" t="e">
        <f t="shared" si="7"/>
        <v>#REF!</v>
      </c>
      <c r="N169" s="360" t="e">
        <f t="shared" si="8"/>
        <v>#REF!</v>
      </c>
      <c r="O169" s="360" t="e">
        <f t="shared" si="9"/>
        <v>#REF!</v>
      </c>
      <c r="P169" s="360" t="e">
        <f t="shared" si="10"/>
        <v>#REF!</v>
      </c>
      <c r="Q169" s="360" t="e">
        <f t="shared" si="11"/>
        <v>#REF!</v>
      </c>
      <c r="R169" s="225"/>
      <c r="S169" s="225"/>
      <c r="T169" s="225"/>
      <c r="U169" s="225"/>
      <c r="V169" s="225"/>
      <c r="W169" s="225"/>
      <c r="X169" s="225"/>
      <c r="Y169" s="225"/>
      <c r="Z169" s="225"/>
    </row>
    <row r="170" spans="1:26" ht="15.75" customHeight="1">
      <c r="A170" s="360" t="e">
        <f t="shared" si="1"/>
        <v>#REF!</v>
      </c>
      <c r="B170" s="360" t="e">
        <f t="shared" si="2"/>
        <v>#REF!</v>
      </c>
      <c r="C170" s="360" t="e">
        <f t="shared" si="3"/>
        <v>#REF!</v>
      </c>
      <c r="D170" s="360" t="e">
        <f t="shared" ref="D170:I170" si="174">IF(#REF!&lt;&gt;"",1,"")</f>
        <v>#REF!</v>
      </c>
      <c r="E170" s="360" t="e">
        <f t="shared" si="174"/>
        <v>#REF!</v>
      </c>
      <c r="F170" s="360" t="e">
        <f t="shared" si="174"/>
        <v>#REF!</v>
      </c>
      <c r="G170" s="360" t="e">
        <f t="shared" si="174"/>
        <v>#REF!</v>
      </c>
      <c r="H170" s="360" t="e">
        <f t="shared" si="174"/>
        <v>#REF!</v>
      </c>
      <c r="I170" s="360" t="e">
        <f t="shared" si="174"/>
        <v>#REF!</v>
      </c>
      <c r="J170" s="360" t="e">
        <f t="shared" si="5"/>
        <v>#REF!</v>
      </c>
      <c r="K170" s="360"/>
      <c r="L170" s="360" t="e">
        <f t="shared" si="6"/>
        <v>#REF!</v>
      </c>
      <c r="M170" s="360" t="e">
        <f t="shared" si="7"/>
        <v>#REF!</v>
      </c>
      <c r="N170" s="360" t="e">
        <f t="shared" si="8"/>
        <v>#REF!</v>
      </c>
      <c r="O170" s="360" t="e">
        <f t="shared" si="9"/>
        <v>#REF!</v>
      </c>
      <c r="P170" s="360" t="e">
        <f t="shared" si="10"/>
        <v>#REF!</v>
      </c>
      <c r="Q170" s="360" t="e">
        <f t="shared" si="11"/>
        <v>#REF!</v>
      </c>
      <c r="R170" s="225"/>
      <c r="S170" s="225"/>
      <c r="T170" s="225"/>
      <c r="U170" s="225"/>
      <c r="V170" s="225"/>
      <c r="W170" s="225"/>
      <c r="X170" s="225"/>
      <c r="Y170" s="225"/>
      <c r="Z170" s="225"/>
    </row>
    <row r="171" spans="1:26" ht="15.75" customHeight="1">
      <c r="A171" s="360" t="e">
        <f t="shared" si="1"/>
        <v>#REF!</v>
      </c>
      <c r="B171" s="360" t="e">
        <f t="shared" si="2"/>
        <v>#REF!</v>
      </c>
      <c r="C171" s="360" t="e">
        <f t="shared" si="3"/>
        <v>#REF!</v>
      </c>
      <c r="D171" s="360" t="e">
        <f t="shared" ref="D171:I171" si="175">IF(#REF!&lt;&gt;"",1,"")</f>
        <v>#REF!</v>
      </c>
      <c r="E171" s="360" t="e">
        <f t="shared" si="175"/>
        <v>#REF!</v>
      </c>
      <c r="F171" s="360" t="e">
        <f t="shared" si="175"/>
        <v>#REF!</v>
      </c>
      <c r="G171" s="360" t="e">
        <f t="shared" si="175"/>
        <v>#REF!</v>
      </c>
      <c r="H171" s="360" t="e">
        <f t="shared" si="175"/>
        <v>#REF!</v>
      </c>
      <c r="I171" s="360" t="e">
        <f t="shared" si="175"/>
        <v>#REF!</v>
      </c>
      <c r="J171" s="360" t="e">
        <f t="shared" si="5"/>
        <v>#REF!</v>
      </c>
      <c r="K171" s="360"/>
      <c r="L171" s="360" t="e">
        <f t="shared" si="6"/>
        <v>#REF!</v>
      </c>
      <c r="M171" s="360" t="e">
        <f t="shared" si="7"/>
        <v>#REF!</v>
      </c>
      <c r="N171" s="360" t="e">
        <f t="shared" si="8"/>
        <v>#REF!</v>
      </c>
      <c r="O171" s="360" t="e">
        <f t="shared" si="9"/>
        <v>#REF!</v>
      </c>
      <c r="P171" s="360" t="e">
        <f t="shared" si="10"/>
        <v>#REF!</v>
      </c>
      <c r="Q171" s="360" t="e">
        <f t="shared" si="11"/>
        <v>#REF!</v>
      </c>
      <c r="R171" s="225"/>
      <c r="S171" s="225"/>
      <c r="T171" s="225"/>
      <c r="U171" s="225"/>
      <c r="V171" s="225"/>
      <c r="W171" s="225"/>
      <c r="X171" s="225"/>
      <c r="Y171" s="225"/>
      <c r="Z171" s="225"/>
    </row>
    <row r="172" spans="1:26" ht="15.75" customHeight="1">
      <c r="A172" s="360" t="e">
        <f t="shared" si="1"/>
        <v>#REF!</v>
      </c>
      <c r="B172" s="360" t="e">
        <f t="shared" si="2"/>
        <v>#REF!</v>
      </c>
      <c r="C172" s="360" t="e">
        <f t="shared" si="3"/>
        <v>#REF!</v>
      </c>
      <c r="D172" s="360" t="e">
        <f t="shared" ref="D172:I172" si="176">IF(#REF!&lt;&gt;"",1,"")</f>
        <v>#REF!</v>
      </c>
      <c r="E172" s="360" t="e">
        <f t="shared" si="176"/>
        <v>#REF!</v>
      </c>
      <c r="F172" s="360" t="e">
        <f t="shared" si="176"/>
        <v>#REF!</v>
      </c>
      <c r="G172" s="360" t="e">
        <f t="shared" si="176"/>
        <v>#REF!</v>
      </c>
      <c r="H172" s="360" t="e">
        <f t="shared" si="176"/>
        <v>#REF!</v>
      </c>
      <c r="I172" s="360" t="e">
        <f t="shared" si="176"/>
        <v>#REF!</v>
      </c>
      <c r="J172" s="360" t="e">
        <f t="shared" si="5"/>
        <v>#REF!</v>
      </c>
      <c r="K172" s="360"/>
      <c r="L172" s="360" t="e">
        <f t="shared" si="6"/>
        <v>#REF!</v>
      </c>
      <c r="M172" s="360" t="e">
        <f t="shared" si="7"/>
        <v>#REF!</v>
      </c>
      <c r="N172" s="360" t="e">
        <f t="shared" si="8"/>
        <v>#REF!</v>
      </c>
      <c r="O172" s="360" t="e">
        <f t="shared" si="9"/>
        <v>#REF!</v>
      </c>
      <c r="P172" s="360" t="e">
        <f t="shared" si="10"/>
        <v>#REF!</v>
      </c>
      <c r="Q172" s="360" t="e">
        <f t="shared" si="11"/>
        <v>#REF!</v>
      </c>
      <c r="R172" s="225"/>
      <c r="S172" s="225"/>
      <c r="T172" s="225"/>
      <c r="U172" s="225"/>
      <c r="V172" s="225"/>
      <c r="W172" s="225"/>
      <c r="X172" s="225"/>
      <c r="Y172" s="225"/>
      <c r="Z172" s="225"/>
    </row>
    <row r="173" spans="1:26" ht="15.75" customHeight="1">
      <c r="A173" s="360" t="e">
        <f t="shared" si="1"/>
        <v>#REF!</v>
      </c>
      <c r="B173" s="360" t="e">
        <f t="shared" si="2"/>
        <v>#REF!</v>
      </c>
      <c r="C173" s="360" t="e">
        <f t="shared" si="3"/>
        <v>#REF!</v>
      </c>
      <c r="D173" s="360" t="e">
        <f t="shared" ref="D173:I173" si="177">IF(#REF!&lt;&gt;"",1,"")</f>
        <v>#REF!</v>
      </c>
      <c r="E173" s="360" t="e">
        <f t="shared" si="177"/>
        <v>#REF!</v>
      </c>
      <c r="F173" s="360" t="e">
        <f t="shared" si="177"/>
        <v>#REF!</v>
      </c>
      <c r="G173" s="360" t="e">
        <f t="shared" si="177"/>
        <v>#REF!</v>
      </c>
      <c r="H173" s="360" t="e">
        <f t="shared" si="177"/>
        <v>#REF!</v>
      </c>
      <c r="I173" s="360" t="e">
        <f t="shared" si="177"/>
        <v>#REF!</v>
      </c>
      <c r="J173" s="360" t="e">
        <f t="shared" si="5"/>
        <v>#REF!</v>
      </c>
      <c r="K173" s="360"/>
      <c r="L173" s="360" t="e">
        <f t="shared" si="6"/>
        <v>#REF!</v>
      </c>
      <c r="M173" s="360" t="e">
        <f t="shared" si="7"/>
        <v>#REF!</v>
      </c>
      <c r="N173" s="360" t="e">
        <f t="shared" si="8"/>
        <v>#REF!</v>
      </c>
      <c r="O173" s="360" t="e">
        <f t="shared" si="9"/>
        <v>#REF!</v>
      </c>
      <c r="P173" s="360" t="e">
        <f t="shared" si="10"/>
        <v>#REF!</v>
      </c>
      <c r="Q173" s="360" t="e">
        <f t="shared" si="11"/>
        <v>#REF!</v>
      </c>
      <c r="R173" s="225"/>
      <c r="S173" s="225"/>
      <c r="T173" s="225"/>
      <c r="U173" s="225"/>
      <c r="V173" s="225"/>
      <c r="W173" s="225"/>
      <c r="X173" s="225"/>
      <c r="Y173" s="225"/>
      <c r="Z173" s="225"/>
    </row>
    <row r="174" spans="1:26" ht="15.75" customHeight="1">
      <c r="A174" s="360" t="e">
        <f t="shared" si="1"/>
        <v>#REF!</v>
      </c>
      <c r="B174" s="360" t="e">
        <f t="shared" si="2"/>
        <v>#REF!</v>
      </c>
      <c r="C174" s="360" t="e">
        <f t="shared" si="3"/>
        <v>#REF!</v>
      </c>
      <c r="D174" s="360" t="e">
        <f t="shared" ref="D174:I174" si="178">IF(#REF!&lt;&gt;"",1,"")</f>
        <v>#REF!</v>
      </c>
      <c r="E174" s="360" t="e">
        <f t="shared" si="178"/>
        <v>#REF!</v>
      </c>
      <c r="F174" s="360" t="e">
        <f t="shared" si="178"/>
        <v>#REF!</v>
      </c>
      <c r="G174" s="360" t="e">
        <f t="shared" si="178"/>
        <v>#REF!</v>
      </c>
      <c r="H174" s="360" t="e">
        <f t="shared" si="178"/>
        <v>#REF!</v>
      </c>
      <c r="I174" s="360" t="e">
        <f t="shared" si="178"/>
        <v>#REF!</v>
      </c>
      <c r="J174" s="360" t="e">
        <f t="shared" si="5"/>
        <v>#REF!</v>
      </c>
      <c r="K174" s="360"/>
      <c r="L174" s="360" t="e">
        <f t="shared" si="6"/>
        <v>#REF!</v>
      </c>
      <c r="M174" s="360" t="e">
        <f t="shared" si="7"/>
        <v>#REF!</v>
      </c>
      <c r="N174" s="360" t="e">
        <f t="shared" si="8"/>
        <v>#REF!</v>
      </c>
      <c r="O174" s="360" t="e">
        <f t="shared" si="9"/>
        <v>#REF!</v>
      </c>
      <c r="P174" s="360" t="e">
        <f t="shared" si="10"/>
        <v>#REF!</v>
      </c>
      <c r="Q174" s="360" t="e">
        <f t="shared" si="11"/>
        <v>#REF!</v>
      </c>
      <c r="R174" s="225"/>
      <c r="S174" s="225"/>
      <c r="T174" s="225"/>
      <c r="U174" s="225"/>
      <c r="V174" s="225"/>
      <c r="W174" s="225"/>
      <c r="X174" s="225"/>
      <c r="Y174" s="225"/>
      <c r="Z174" s="225"/>
    </row>
    <row r="175" spans="1:26" ht="15.75" customHeight="1">
      <c r="A175" s="360" t="e">
        <f t="shared" si="1"/>
        <v>#REF!</v>
      </c>
      <c r="B175" s="360" t="e">
        <f t="shared" si="2"/>
        <v>#REF!</v>
      </c>
      <c r="C175" s="360" t="e">
        <f t="shared" si="3"/>
        <v>#REF!</v>
      </c>
      <c r="D175" s="360" t="e">
        <f t="shared" ref="D175:I175" si="179">IF(#REF!&lt;&gt;"",1,"")</f>
        <v>#REF!</v>
      </c>
      <c r="E175" s="360" t="e">
        <f t="shared" si="179"/>
        <v>#REF!</v>
      </c>
      <c r="F175" s="360" t="e">
        <f t="shared" si="179"/>
        <v>#REF!</v>
      </c>
      <c r="G175" s="360" t="e">
        <f t="shared" si="179"/>
        <v>#REF!</v>
      </c>
      <c r="H175" s="360" t="e">
        <f t="shared" si="179"/>
        <v>#REF!</v>
      </c>
      <c r="I175" s="360" t="e">
        <f t="shared" si="179"/>
        <v>#REF!</v>
      </c>
      <c r="J175" s="360" t="e">
        <f t="shared" si="5"/>
        <v>#REF!</v>
      </c>
      <c r="K175" s="360"/>
      <c r="L175" s="360" t="e">
        <f t="shared" si="6"/>
        <v>#REF!</v>
      </c>
      <c r="M175" s="360" t="e">
        <f t="shared" si="7"/>
        <v>#REF!</v>
      </c>
      <c r="N175" s="360" t="e">
        <f t="shared" si="8"/>
        <v>#REF!</v>
      </c>
      <c r="O175" s="360" t="e">
        <f t="shared" si="9"/>
        <v>#REF!</v>
      </c>
      <c r="P175" s="360" t="e">
        <f t="shared" si="10"/>
        <v>#REF!</v>
      </c>
      <c r="Q175" s="360" t="e">
        <f t="shared" si="11"/>
        <v>#REF!</v>
      </c>
      <c r="R175" s="225"/>
      <c r="S175" s="225"/>
      <c r="T175" s="225"/>
      <c r="U175" s="225"/>
      <c r="V175" s="225"/>
      <c r="W175" s="225"/>
      <c r="X175" s="225"/>
      <c r="Y175" s="225"/>
      <c r="Z175" s="225"/>
    </row>
    <row r="176" spans="1:26" ht="15.75" customHeight="1">
      <c r="A176" s="360" t="e">
        <f t="shared" si="1"/>
        <v>#REF!</v>
      </c>
      <c r="B176" s="360" t="e">
        <f t="shared" si="2"/>
        <v>#REF!</v>
      </c>
      <c r="C176" s="360" t="e">
        <f t="shared" si="3"/>
        <v>#REF!</v>
      </c>
      <c r="D176" s="360" t="e">
        <f t="shared" ref="D176:I176" si="180">IF(#REF!&lt;&gt;"",1,"")</f>
        <v>#REF!</v>
      </c>
      <c r="E176" s="360" t="e">
        <f t="shared" si="180"/>
        <v>#REF!</v>
      </c>
      <c r="F176" s="360" t="e">
        <f t="shared" si="180"/>
        <v>#REF!</v>
      </c>
      <c r="G176" s="360" t="e">
        <f t="shared" si="180"/>
        <v>#REF!</v>
      </c>
      <c r="H176" s="360" t="e">
        <f t="shared" si="180"/>
        <v>#REF!</v>
      </c>
      <c r="I176" s="360" t="e">
        <f t="shared" si="180"/>
        <v>#REF!</v>
      </c>
      <c r="J176" s="360" t="e">
        <f t="shared" si="5"/>
        <v>#REF!</v>
      </c>
      <c r="K176" s="360"/>
      <c r="L176" s="360" t="e">
        <f t="shared" si="6"/>
        <v>#REF!</v>
      </c>
      <c r="M176" s="360" t="e">
        <f t="shared" si="7"/>
        <v>#REF!</v>
      </c>
      <c r="N176" s="360" t="e">
        <f t="shared" si="8"/>
        <v>#REF!</v>
      </c>
      <c r="O176" s="360" t="e">
        <f t="shared" si="9"/>
        <v>#REF!</v>
      </c>
      <c r="P176" s="360" t="e">
        <f t="shared" si="10"/>
        <v>#REF!</v>
      </c>
      <c r="Q176" s="360" t="e">
        <f t="shared" si="11"/>
        <v>#REF!</v>
      </c>
      <c r="R176" s="225"/>
      <c r="S176" s="225"/>
      <c r="T176" s="225"/>
      <c r="U176" s="225"/>
      <c r="V176" s="225"/>
      <c r="W176" s="225"/>
      <c r="X176" s="225"/>
      <c r="Y176" s="225"/>
      <c r="Z176" s="225"/>
    </row>
    <row r="177" spans="1:26" ht="15.75" customHeight="1">
      <c r="A177" s="360" t="e">
        <f t="shared" si="1"/>
        <v>#REF!</v>
      </c>
      <c r="B177" s="360" t="e">
        <f t="shared" si="2"/>
        <v>#REF!</v>
      </c>
      <c r="C177" s="360" t="e">
        <f t="shared" si="3"/>
        <v>#REF!</v>
      </c>
      <c r="D177" s="360" t="e">
        <f t="shared" ref="D177:I177" si="181">IF(#REF!&lt;&gt;"",1,"")</f>
        <v>#REF!</v>
      </c>
      <c r="E177" s="360" t="e">
        <f t="shared" si="181"/>
        <v>#REF!</v>
      </c>
      <c r="F177" s="360" t="e">
        <f t="shared" si="181"/>
        <v>#REF!</v>
      </c>
      <c r="G177" s="360" t="e">
        <f t="shared" si="181"/>
        <v>#REF!</v>
      </c>
      <c r="H177" s="360" t="e">
        <f t="shared" si="181"/>
        <v>#REF!</v>
      </c>
      <c r="I177" s="360" t="e">
        <f t="shared" si="181"/>
        <v>#REF!</v>
      </c>
      <c r="J177" s="360" t="e">
        <f t="shared" si="5"/>
        <v>#REF!</v>
      </c>
      <c r="K177" s="360"/>
      <c r="L177" s="360" t="e">
        <f t="shared" si="6"/>
        <v>#REF!</v>
      </c>
      <c r="M177" s="360" t="e">
        <f t="shared" si="7"/>
        <v>#REF!</v>
      </c>
      <c r="N177" s="360" t="e">
        <f t="shared" si="8"/>
        <v>#REF!</v>
      </c>
      <c r="O177" s="360" t="e">
        <f t="shared" si="9"/>
        <v>#REF!</v>
      </c>
      <c r="P177" s="360" t="e">
        <f t="shared" si="10"/>
        <v>#REF!</v>
      </c>
      <c r="Q177" s="360" t="e">
        <f t="shared" si="11"/>
        <v>#REF!</v>
      </c>
      <c r="R177" s="225"/>
      <c r="S177" s="225"/>
      <c r="T177" s="225"/>
      <c r="U177" s="225"/>
      <c r="V177" s="225"/>
      <c r="W177" s="225"/>
      <c r="X177" s="225"/>
      <c r="Y177" s="225"/>
      <c r="Z177" s="225"/>
    </row>
    <row r="178" spans="1:26" ht="15.75" customHeight="1">
      <c r="A178" s="360" t="e">
        <f t="shared" si="1"/>
        <v>#REF!</v>
      </c>
      <c r="B178" s="360" t="e">
        <f t="shared" si="2"/>
        <v>#REF!</v>
      </c>
      <c r="C178" s="360" t="e">
        <f t="shared" si="3"/>
        <v>#REF!</v>
      </c>
      <c r="D178" s="360" t="e">
        <f t="shared" ref="D178:I178" si="182">IF(#REF!&lt;&gt;"",1,"")</f>
        <v>#REF!</v>
      </c>
      <c r="E178" s="360" t="e">
        <f t="shared" si="182"/>
        <v>#REF!</v>
      </c>
      <c r="F178" s="360" t="e">
        <f t="shared" si="182"/>
        <v>#REF!</v>
      </c>
      <c r="G178" s="360" t="e">
        <f t="shared" si="182"/>
        <v>#REF!</v>
      </c>
      <c r="H178" s="360" t="e">
        <f t="shared" si="182"/>
        <v>#REF!</v>
      </c>
      <c r="I178" s="360" t="e">
        <f t="shared" si="182"/>
        <v>#REF!</v>
      </c>
      <c r="J178" s="360" t="e">
        <f t="shared" si="5"/>
        <v>#REF!</v>
      </c>
      <c r="K178" s="360"/>
      <c r="L178" s="360" t="e">
        <f t="shared" si="6"/>
        <v>#REF!</v>
      </c>
      <c r="M178" s="360" t="e">
        <f t="shared" si="7"/>
        <v>#REF!</v>
      </c>
      <c r="N178" s="360" t="e">
        <f t="shared" si="8"/>
        <v>#REF!</v>
      </c>
      <c r="O178" s="360" t="e">
        <f t="shared" si="9"/>
        <v>#REF!</v>
      </c>
      <c r="P178" s="360" t="e">
        <f t="shared" si="10"/>
        <v>#REF!</v>
      </c>
      <c r="Q178" s="360" t="e">
        <f t="shared" si="11"/>
        <v>#REF!</v>
      </c>
      <c r="R178" s="225"/>
      <c r="S178" s="225"/>
      <c r="T178" s="225"/>
      <c r="U178" s="225"/>
      <c r="V178" s="225"/>
      <c r="W178" s="225"/>
      <c r="X178" s="225"/>
      <c r="Y178" s="225"/>
      <c r="Z178" s="225"/>
    </row>
    <row r="179" spans="1:26" ht="15.75" customHeight="1">
      <c r="A179" s="360" t="e">
        <f t="shared" si="1"/>
        <v>#REF!</v>
      </c>
      <c r="B179" s="360" t="e">
        <f t="shared" si="2"/>
        <v>#REF!</v>
      </c>
      <c r="C179" s="360" t="e">
        <f t="shared" si="3"/>
        <v>#REF!</v>
      </c>
      <c r="D179" s="360" t="e">
        <f t="shared" ref="D179:I179" si="183">IF(#REF!&lt;&gt;"",1,"")</f>
        <v>#REF!</v>
      </c>
      <c r="E179" s="360" t="e">
        <f t="shared" si="183"/>
        <v>#REF!</v>
      </c>
      <c r="F179" s="360" t="e">
        <f t="shared" si="183"/>
        <v>#REF!</v>
      </c>
      <c r="G179" s="360" t="e">
        <f t="shared" si="183"/>
        <v>#REF!</v>
      </c>
      <c r="H179" s="360" t="e">
        <f t="shared" si="183"/>
        <v>#REF!</v>
      </c>
      <c r="I179" s="360" t="e">
        <f t="shared" si="183"/>
        <v>#REF!</v>
      </c>
      <c r="J179" s="360" t="e">
        <f t="shared" si="5"/>
        <v>#REF!</v>
      </c>
      <c r="K179" s="360"/>
      <c r="L179" s="360" t="e">
        <f t="shared" si="6"/>
        <v>#REF!</v>
      </c>
      <c r="M179" s="360" t="e">
        <f t="shared" si="7"/>
        <v>#REF!</v>
      </c>
      <c r="N179" s="360" t="e">
        <f t="shared" si="8"/>
        <v>#REF!</v>
      </c>
      <c r="O179" s="360" t="e">
        <f t="shared" si="9"/>
        <v>#REF!</v>
      </c>
      <c r="P179" s="360" t="e">
        <f t="shared" si="10"/>
        <v>#REF!</v>
      </c>
      <c r="Q179" s="360" t="e">
        <f t="shared" si="11"/>
        <v>#REF!</v>
      </c>
      <c r="R179" s="225"/>
      <c r="S179" s="225"/>
      <c r="T179" s="225"/>
      <c r="U179" s="225"/>
      <c r="V179" s="225"/>
      <c r="W179" s="225"/>
      <c r="X179" s="225"/>
      <c r="Y179" s="225"/>
      <c r="Z179" s="225"/>
    </row>
    <row r="180" spans="1:26" ht="15.75" customHeight="1">
      <c r="A180" s="360" t="e">
        <f t="shared" si="1"/>
        <v>#REF!</v>
      </c>
      <c r="B180" s="360" t="e">
        <f t="shared" si="2"/>
        <v>#REF!</v>
      </c>
      <c r="C180" s="360" t="e">
        <f t="shared" si="3"/>
        <v>#REF!</v>
      </c>
      <c r="D180" s="360" t="e">
        <f t="shared" ref="D180:I180" si="184">IF(#REF!&lt;&gt;"",1,"")</f>
        <v>#REF!</v>
      </c>
      <c r="E180" s="360" t="e">
        <f t="shared" si="184"/>
        <v>#REF!</v>
      </c>
      <c r="F180" s="360" t="e">
        <f t="shared" si="184"/>
        <v>#REF!</v>
      </c>
      <c r="G180" s="360" t="e">
        <f t="shared" si="184"/>
        <v>#REF!</v>
      </c>
      <c r="H180" s="360" t="e">
        <f t="shared" si="184"/>
        <v>#REF!</v>
      </c>
      <c r="I180" s="360" t="e">
        <f t="shared" si="184"/>
        <v>#REF!</v>
      </c>
      <c r="J180" s="360" t="e">
        <f t="shared" si="5"/>
        <v>#REF!</v>
      </c>
      <c r="K180" s="360"/>
      <c r="L180" s="360" t="e">
        <f t="shared" si="6"/>
        <v>#REF!</v>
      </c>
      <c r="M180" s="360" t="e">
        <f t="shared" si="7"/>
        <v>#REF!</v>
      </c>
      <c r="N180" s="360" t="e">
        <f t="shared" si="8"/>
        <v>#REF!</v>
      </c>
      <c r="O180" s="360" t="e">
        <f t="shared" si="9"/>
        <v>#REF!</v>
      </c>
      <c r="P180" s="360" t="e">
        <f t="shared" si="10"/>
        <v>#REF!</v>
      </c>
      <c r="Q180" s="360" t="e">
        <f t="shared" si="11"/>
        <v>#REF!</v>
      </c>
      <c r="R180" s="225"/>
      <c r="S180" s="225"/>
      <c r="T180" s="225"/>
      <c r="U180" s="225"/>
      <c r="V180" s="225"/>
      <c r="W180" s="225"/>
      <c r="X180" s="225"/>
      <c r="Y180" s="225"/>
      <c r="Z180" s="225"/>
    </row>
    <row r="181" spans="1:26" ht="15.75" customHeight="1">
      <c r="A181" s="360" t="e">
        <f t="shared" si="1"/>
        <v>#REF!</v>
      </c>
      <c r="B181" s="360" t="e">
        <f t="shared" si="2"/>
        <v>#REF!</v>
      </c>
      <c r="C181" s="360" t="e">
        <f t="shared" si="3"/>
        <v>#REF!</v>
      </c>
      <c r="D181" s="360" t="e">
        <f t="shared" ref="D181:I181" si="185">IF(#REF!&lt;&gt;"",1,"")</f>
        <v>#REF!</v>
      </c>
      <c r="E181" s="360" t="e">
        <f t="shared" si="185"/>
        <v>#REF!</v>
      </c>
      <c r="F181" s="360" t="e">
        <f t="shared" si="185"/>
        <v>#REF!</v>
      </c>
      <c r="G181" s="360" t="e">
        <f t="shared" si="185"/>
        <v>#REF!</v>
      </c>
      <c r="H181" s="360" t="e">
        <f t="shared" si="185"/>
        <v>#REF!</v>
      </c>
      <c r="I181" s="360" t="e">
        <f t="shared" si="185"/>
        <v>#REF!</v>
      </c>
      <c r="J181" s="360" t="e">
        <f t="shared" si="5"/>
        <v>#REF!</v>
      </c>
      <c r="K181" s="360"/>
      <c r="L181" s="360" t="e">
        <f t="shared" si="6"/>
        <v>#REF!</v>
      </c>
      <c r="M181" s="360" t="e">
        <f t="shared" si="7"/>
        <v>#REF!</v>
      </c>
      <c r="N181" s="360" t="e">
        <f t="shared" si="8"/>
        <v>#REF!</v>
      </c>
      <c r="O181" s="360" t="e">
        <f t="shared" si="9"/>
        <v>#REF!</v>
      </c>
      <c r="P181" s="360" t="e">
        <f t="shared" si="10"/>
        <v>#REF!</v>
      </c>
      <c r="Q181" s="360" t="e">
        <f t="shared" si="11"/>
        <v>#REF!</v>
      </c>
      <c r="R181" s="225"/>
      <c r="S181" s="225"/>
      <c r="T181" s="225"/>
      <c r="U181" s="225"/>
      <c r="V181" s="225"/>
      <c r="W181" s="225"/>
      <c r="X181" s="225"/>
      <c r="Y181" s="225"/>
      <c r="Z181" s="225"/>
    </row>
    <row r="182" spans="1:26" ht="15.75" customHeight="1">
      <c r="A182" s="360" t="e">
        <f t="shared" si="1"/>
        <v>#REF!</v>
      </c>
      <c r="B182" s="360" t="e">
        <f t="shared" si="2"/>
        <v>#REF!</v>
      </c>
      <c r="C182" s="360" t="e">
        <f t="shared" si="3"/>
        <v>#REF!</v>
      </c>
      <c r="D182" s="360" t="e">
        <f t="shared" ref="D182:I182" si="186">IF(#REF!&lt;&gt;"",1,"")</f>
        <v>#REF!</v>
      </c>
      <c r="E182" s="360" t="e">
        <f t="shared" si="186"/>
        <v>#REF!</v>
      </c>
      <c r="F182" s="360" t="e">
        <f t="shared" si="186"/>
        <v>#REF!</v>
      </c>
      <c r="G182" s="360" t="e">
        <f t="shared" si="186"/>
        <v>#REF!</v>
      </c>
      <c r="H182" s="360" t="e">
        <f t="shared" si="186"/>
        <v>#REF!</v>
      </c>
      <c r="I182" s="360" t="e">
        <f t="shared" si="186"/>
        <v>#REF!</v>
      </c>
      <c r="J182" s="360" t="e">
        <f t="shared" si="5"/>
        <v>#REF!</v>
      </c>
      <c r="K182" s="360"/>
      <c r="L182" s="360" t="e">
        <f t="shared" si="6"/>
        <v>#REF!</v>
      </c>
      <c r="M182" s="360" t="e">
        <f t="shared" si="7"/>
        <v>#REF!</v>
      </c>
      <c r="N182" s="360" t="e">
        <f t="shared" si="8"/>
        <v>#REF!</v>
      </c>
      <c r="O182" s="360" t="e">
        <f t="shared" si="9"/>
        <v>#REF!</v>
      </c>
      <c r="P182" s="360" t="e">
        <f t="shared" si="10"/>
        <v>#REF!</v>
      </c>
      <c r="Q182" s="360" t="e">
        <f t="shared" si="11"/>
        <v>#REF!</v>
      </c>
      <c r="R182" s="225"/>
      <c r="S182" s="225"/>
      <c r="T182" s="225"/>
      <c r="U182" s="225"/>
      <c r="V182" s="225"/>
      <c r="W182" s="225"/>
      <c r="X182" s="225"/>
      <c r="Y182" s="225"/>
      <c r="Z182" s="225"/>
    </row>
    <row r="183" spans="1:26" ht="15.75" customHeight="1">
      <c r="A183" s="360" t="e">
        <f t="shared" si="1"/>
        <v>#REF!</v>
      </c>
      <c r="B183" s="360" t="e">
        <f t="shared" si="2"/>
        <v>#REF!</v>
      </c>
      <c r="C183" s="360" t="e">
        <f t="shared" si="3"/>
        <v>#REF!</v>
      </c>
      <c r="D183" s="360" t="e">
        <f t="shared" ref="D183:I183" si="187">IF(#REF!&lt;&gt;"",1,"")</f>
        <v>#REF!</v>
      </c>
      <c r="E183" s="360" t="e">
        <f t="shared" si="187"/>
        <v>#REF!</v>
      </c>
      <c r="F183" s="360" t="e">
        <f t="shared" si="187"/>
        <v>#REF!</v>
      </c>
      <c r="G183" s="360" t="e">
        <f t="shared" si="187"/>
        <v>#REF!</v>
      </c>
      <c r="H183" s="360" t="e">
        <f t="shared" si="187"/>
        <v>#REF!</v>
      </c>
      <c r="I183" s="360" t="e">
        <f t="shared" si="187"/>
        <v>#REF!</v>
      </c>
      <c r="J183" s="360" t="e">
        <f t="shared" si="5"/>
        <v>#REF!</v>
      </c>
      <c r="K183" s="360"/>
      <c r="L183" s="360" t="e">
        <f t="shared" si="6"/>
        <v>#REF!</v>
      </c>
      <c r="M183" s="360" t="e">
        <f t="shared" si="7"/>
        <v>#REF!</v>
      </c>
      <c r="N183" s="360" t="e">
        <f t="shared" si="8"/>
        <v>#REF!</v>
      </c>
      <c r="O183" s="360" t="e">
        <f t="shared" si="9"/>
        <v>#REF!</v>
      </c>
      <c r="P183" s="360" t="e">
        <f t="shared" si="10"/>
        <v>#REF!</v>
      </c>
      <c r="Q183" s="360" t="e">
        <f t="shared" si="11"/>
        <v>#REF!</v>
      </c>
      <c r="R183" s="225"/>
      <c r="S183" s="225"/>
      <c r="T183" s="225"/>
      <c r="U183" s="225"/>
      <c r="V183" s="225"/>
      <c r="W183" s="225"/>
      <c r="X183" s="225"/>
      <c r="Y183" s="225"/>
      <c r="Z183" s="225"/>
    </row>
    <row r="184" spans="1:26" ht="15.75" customHeight="1">
      <c r="A184" s="360" t="e">
        <f t="shared" si="1"/>
        <v>#REF!</v>
      </c>
      <c r="B184" s="360" t="e">
        <f t="shared" si="2"/>
        <v>#REF!</v>
      </c>
      <c r="C184" s="360" t="e">
        <f t="shared" si="3"/>
        <v>#REF!</v>
      </c>
      <c r="D184" s="360" t="e">
        <f t="shared" ref="D184:I184" si="188">IF(#REF!&lt;&gt;"",1,"")</f>
        <v>#REF!</v>
      </c>
      <c r="E184" s="360" t="e">
        <f t="shared" si="188"/>
        <v>#REF!</v>
      </c>
      <c r="F184" s="360" t="e">
        <f t="shared" si="188"/>
        <v>#REF!</v>
      </c>
      <c r="G184" s="360" t="e">
        <f t="shared" si="188"/>
        <v>#REF!</v>
      </c>
      <c r="H184" s="360" t="e">
        <f t="shared" si="188"/>
        <v>#REF!</v>
      </c>
      <c r="I184" s="360" t="e">
        <f t="shared" si="188"/>
        <v>#REF!</v>
      </c>
      <c r="J184" s="360" t="e">
        <f t="shared" si="5"/>
        <v>#REF!</v>
      </c>
      <c r="K184" s="360"/>
      <c r="L184" s="360" t="e">
        <f t="shared" si="6"/>
        <v>#REF!</v>
      </c>
      <c r="M184" s="360" t="e">
        <f t="shared" si="7"/>
        <v>#REF!</v>
      </c>
      <c r="N184" s="360" t="e">
        <f t="shared" si="8"/>
        <v>#REF!</v>
      </c>
      <c r="O184" s="360" t="e">
        <f t="shared" si="9"/>
        <v>#REF!</v>
      </c>
      <c r="P184" s="360" t="e">
        <f t="shared" si="10"/>
        <v>#REF!</v>
      </c>
      <c r="Q184" s="360" t="e">
        <f t="shared" si="11"/>
        <v>#REF!</v>
      </c>
      <c r="R184" s="225"/>
      <c r="S184" s="225"/>
      <c r="T184" s="225"/>
      <c r="U184" s="225"/>
      <c r="V184" s="225"/>
      <c r="W184" s="225"/>
      <c r="X184" s="225"/>
      <c r="Y184" s="225"/>
      <c r="Z184" s="225"/>
    </row>
    <row r="185" spans="1:26" ht="15.75" customHeight="1">
      <c r="A185" s="360" t="e">
        <f t="shared" si="1"/>
        <v>#REF!</v>
      </c>
      <c r="B185" s="360" t="e">
        <f t="shared" si="2"/>
        <v>#REF!</v>
      </c>
      <c r="C185" s="360" t="e">
        <f t="shared" si="3"/>
        <v>#REF!</v>
      </c>
      <c r="D185" s="360" t="e">
        <f t="shared" ref="D185:I185" si="189">IF(#REF!&lt;&gt;"",1,"")</f>
        <v>#REF!</v>
      </c>
      <c r="E185" s="360" t="e">
        <f t="shared" si="189"/>
        <v>#REF!</v>
      </c>
      <c r="F185" s="360" t="e">
        <f t="shared" si="189"/>
        <v>#REF!</v>
      </c>
      <c r="G185" s="360" t="e">
        <f t="shared" si="189"/>
        <v>#REF!</v>
      </c>
      <c r="H185" s="360" t="e">
        <f t="shared" si="189"/>
        <v>#REF!</v>
      </c>
      <c r="I185" s="360" t="e">
        <f t="shared" si="189"/>
        <v>#REF!</v>
      </c>
      <c r="J185" s="360" t="e">
        <f t="shared" si="5"/>
        <v>#REF!</v>
      </c>
      <c r="K185" s="360"/>
      <c r="L185" s="360" t="e">
        <f t="shared" si="6"/>
        <v>#REF!</v>
      </c>
      <c r="M185" s="360" t="e">
        <f t="shared" si="7"/>
        <v>#REF!</v>
      </c>
      <c r="N185" s="360" t="e">
        <f t="shared" si="8"/>
        <v>#REF!</v>
      </c>
      <c r="O185" s="360" t="e">
        <f t="shared" si="9"/>
        <v>#REF!</v>
      </c>
      <c r="P185" s="360" t="e">
        <f t="shared" si="10"/>
        <v>#REF!</v>
      </c>
      <c r="Q185" s="360" t="e">
        <f t="shared" si="11"/>
        <v>#REF!</v>
      </c>
      <c r="R185" s="225"/>
      <c r="S185" s="225"/>
      <c r="T185" s="225"/>
      <c r="U185" s="225"/>
      <c r="V185" s="225"/>
      <c r="W185" s="225"/>
      <c r="X185" s="225"/>
      <c r="Y185" s="225"/>
      <c r="Z185" s="225"/>
    </row>
    <row r="186" spans="1:26" ht="15.75" customHeight="1">
      <c r="A186" s="360" t="e">
        <f t="shared" si="1"/>
        <v>#REF!</v>
      </c>
      <c r="B186" s="360" t="e">
        <f t="shared" si="2"/>
        <v>#REF!</v>
      </c>
      <c r="C186" s="360" t="e">
        <f t="shared" si="3"/>
        <v>#REF!</v>
      </c>
      <c r="D186" s="360" t="e">
        <f t="shared" ref="D186:I186" si="190">IF(#REF!&lt;&gt;"",1,"")</f>
        <v>#REF!</v>
      </c>
      <c r="E186" s="360" t="e">
        <f t="shared" si="190"/>
        <v>#REF!</v>
      </c>
      <c r="F186" s="360" t="e">
        <f t="shared" si="190"/>
        <v>#REF!</v>
      </c>
      <c r="G186" s="360" t="e">
        <f t="shared" si="190"/>
        <v>#REF!</v>
      </c>
      <c r="H186" s="360" t="e">
        <f t="shared" si="190"/>
        <v>#REF!</v>
      </c>
      <c r="I186" s="360" t="e">
        <f t="shared" si="190"/>
        <v>#REF!</v>
      </c>
      <c r="J186" s="360" t="e">
        <f t="shared" si="5"/>
        <v>#REF!</v>
      </c>
      <c r="K186" s="360"/>
      <c r="L186" s="360" t="e">
        <f t="shared" si="6"/>
        <v>#REF!</v>
      </c>
      <c r="M186" s="360" t="e">
        <f t="shared" si="7"/>
        <v>#REF!</v>
      </c>
      <c r="N186" s="360" t="e">
        <f t="shared" si="8"/>
        <v>#REF!</v>
      </c>
      <c r="O186" s="360" t="e">
        <f t="shared" si="9"/>
        <v>#REF!</v>
      </c>
      <c r="P186" s="360" t="e">
        <f t="shared" si="10"/>
        <v>#REF!</v>
      </c>
      <c r="Q186" s="360" t="e">
        <f t="shared" si="11"/>
        <v>#REF!</v>
      </c>
      <c r="R186" s="225"/>
      <c r="S186" s="225"/>
      <c r="T186" s="225"/>
      <c r="U186" s="225"/>
      <c r="V186" s="225"/>
      <c r="W186" s="225"/>
      <c r="X186" s="225"/>
      <c r="Y186" s="225"/>
      <c r="Z186" s="225"/>
    </row>
    <row r="187" spans="1:26" ht="15.75" customHeight="1">
      <c r="A187" s="360" t="e">
        <f t="shared" si="1"/>
        <v>#REF!</v>
      </c>
      <c r="B187" s="360" t="e">
        <f t="shared" si="2"/>
        <v>#REF!</v>
      </c>
      <c r="C187" s="360" t="e">
        <f t="shared" si="3"/>
        <v>#REF!</v>
      </c>
      <c r="D187" s="360" t="e">
        <f t="shared" ref="D187:I187" si="191">IF(#REF!&lt;&gt;"",1,"")</f>
        <v>#REF!</v>
      </c>
      <c r="E187" s="360" t="e">
        <f t="shared" si="191"/>
        <v>#REF!</v>
      </c>
      <c r="F187" s="360" t="e">
        <f t="shared" si="191"/>
        <v>#REF!</v>
      </c>
      <c r="G187" s="360" t="e">
        <f t="shared" si="191"/>
        <v>#REF!</v>
      </c>
      <c r="H187" s="360" t="e">
        <f t="shared" si="191"/>
        <v>#REF!</v>
      </c>
      <c r="I187" s="360" t="e">
        <f t="shared" si="191"/>
        <v>#REF!</v>
      </c>
      <c r="J187" s="360" t="e">
        <f t="shared" si="5"/>
        <v>#REF!</v>
      </c>
      <c r="K187" s="360"/>
      <c r="L187" s="360" t="e">
        <f t="shared" si="6"/>
        <v>#REF!</v>
      </c>
      <c r="M187" s="360" t="e">
        <f t="shared" si="7"/>
        <v>#REF!</v>
      </c>
      <c r="N187" s="360" t="e">
        <f t="shared" si="8"/>
        <v>#REF!</v>
      </c>
      <c r="O187" s="360" t="e">
        <f t="shared" si="9"/>
        <v>#REF!</v>
      </c>
      <c r="P187" s="360" t="e">
        <f t="shared" si="10"/>
        <v>#REF!</v>
      </c>
      <c r="Q187" s="360" t="e">
        <f t="shared" si="11"/>
        <v>#REF!</v>
      </c>
      <c r="R187" s="225"/>
      <c r="S187" s="225"/>
      <c r="T187" s="225"/>
      <c r="U187" s="225"/>
      <c r="V187" s="225"/>
      <c r="W187" s="225"/>
      <c r="X187" s="225"/>
      <c r="Y187" s="225"/>
      <c r="Z187" s="225"/>
    </row>
    <row r="188" spans="1:26" ht="15.75" customHeight="1">
      <c r="A188" s="360" t="e">
        <f t="shared" si="1"/>
        <v>#REF!</v>
      </c>
      <c r="B188" s="360" t="e">
        <f t="shared" si="2"/>
        <v>#REF!</v>
      </c>
      <c r="C188" s="360" t="e">
        <f t="shared" si="3"/>
        <v>#REF!</v>
      </c>
      <c r="D188" s="360" t="e">
        <f t="shared" ref="D188:I188" si="192">IF(#REF!&lt;&gt;"",1,"")</f>
        <v>#REF!</v>
      </c>
      <c r="E188" s="360" t="e">
        <f t="shared" si="192"/>
        <v>#REF!</v>
      </c>
      <c r="F188" s="360" t="e">
        <f t="shared" si="192"/>
        <v>#REF!</v>
      </c>
      <c r="G188" s="360" t="e">
        <f t="shared" si="192"/>
        <v>#REF!</v>
      </c>
      <c r="H188" s="360" t="e">
        <f t="shared" si="192"/>
        <v>#REF!</v>
      </c>
      <c r="I188" s="360" t="e">
        <f t="shared" si="192"/>
        <v>#REF!</v>
      </c>
      <c r="J188" s="360" t="e">
        <f t="shared" si="5"/>
        <v>#REF!</v>
      </c>
      <c r="K188" s="360"/>
      <c r="L188" s="360" t="e">
        <f t="shared" si="6"/>
        <v>#REF!</v>
      </c>
      <c r="M188" s="360" t="e">
        <f t="shared" si="7"/>
        <v>#REF!</v>
      </c>
      <c r="N188" s="360" t="e">
        <f t="shared" si="8"/>
        <v>#REF!</v>
      </c>
      <c r="O188" s="360" t="e">
        <f t="shared" si="9"/>
        <v>#REF!</v>
      </c>
      <c r="P188" s="360" t="e">
        <f t="shared" si="10"/>
        <v>#REF!</v>
      </c>
      <c r="Q188" s="360" t="e">
        <f t="shared" si="11"/>
        <v>#REF!</v>
      </c>
      <c r="R188" s="225"/>
      <c r="S188" s="225"/>
      <c r="T188" s="225"/>
      <c r="U188" s="225"/>
      <c r="V188" s="225"/>
      <c r="W188" s="225"/>
      <c r="X188" s="225"/>
      <c r="Y188" s="225"/>
      <c r="Z188" s="225"/>
    </row>
    <row r="189" spans="1:26" ht="15.75" customHeight="1">
      <c r="A189" s="360" t="e">
        <f t="shared" si="1"/>
        <v>#REF!</v>
      </c>
      <c r="B189" s="360" t="e">
        <f t="shared" si="2"/>
        <v>#REF!</v>
      </c>
      <c r="C189" s="360" t="e">
        <f t="shared" si="3"/>
        <v>#REF!</v>
      </c>
      <c r="D189" s="360" t="e">
        <f t="shared" ref="D189:I189" si="193">IF(#REF!&lt;&gt;"",1,"")</f>
        <v>#REF!</v>
      </c>
      <c r="E189" s="360" t="e">
        <f t="shared" si="193"/>
        <v>#REF!</v>
      </c>
      <c r="F189" s="360" t="e">
        <f t="shared" si="193"/>
        <v>#REF!</v>
      </c>
      <c r="G189" s="360" t="e">
        <f t="shared" si="193"/>
        <v>#REF!</v>
      </c>
      <c r="H189" s="360" t="e">
        <f t="shared" si="193"/>
        <v>#REF!</v>
      </c>
      <c r="I189" s="360" t="e">
        <f t="shared" si="193"/>
        <v>#REF!</v>
      </c>
      <c r="J189" s="360" t="e">
        <f t="shared" si="5"/>
        <v>#REF!</v>
      </c>
      <c r="K189" s="360"/>
      <c r="L189" s="360" t="e">
        <f t="shared" si="6"/>
        <v>#REF!</v>
      </c>
      <c r="M189" s="360" t="e">
        <f t="shared" si="7"/>
        <v>#REF!</v>
      </c>
      <c r="N189" s="360" t="e">
        <f t="shared" si="8"/>
        <v>#REF!</v>
      </c>
      <c r="O189" s="360" t="e">
        <f t="shared" si="9"/>
        <v>#REF!</v>
      </c>
      <c r="P189" s="360" t="e">
        <f t="shared" si="10"/>
        <v>#REF!</v>
      </c>
      <c r="Q189" s="360" t="e">
        <f t="shared" si="11"/>
        <v>#REF!</v>
      </c>
      <c r="R189" s="225"/>
      <c r="S189" s="225"/>
      <c r="T189" s="225"/>
      <c r="U189" s="225"/>
      <c r="V189" s="225"/>
      <c r="W189" s="225"/>
      <c r="X189" s="225"/>
      <c r="Y189" s="225"/>
      <c r="Z189" s="225"/>
    </row>
    <row r="190" spans="1:26" ht="15.75" customHeight="1">
      <c r="A190" s="360" t="e">
        <f t="shared" si="1"/>
        <v>#REF!</v>
      </c>
      <c r="B190" s="360" t="e">
        <f t="shared" si="2"/>
        <v>#REF!</v>
      </c>
      <c r="C190" s="360" t="e">
        <f t="shared" si="3"/>
        <v>#REF!</v>
      </c>
      <c r="D190" s="360" t="e">
        <f t="shared" ref="D190:I190" si="194">IF(#REF!&lt;&gt;"",1,"")</f>
        <v>#REF!</v>
      </c>
      <c r="E190" s="360" t="e">
        <f t="shared" si="194"/>
        <v>#REF!</v>
      </c>
      <c r="F190" s="360" t="e">
        <f t="shared" si="194"/>
        <v>#REF!</v>
      </c>
      <c r="G190" s="360" t="e">
        <f t="shared" si="194"/>
        <v>#REF!</v>
      </c>
      <c r="H190" s="360" t="e">
        <f t="shared" si="194"/>
        <v>#REF!</v>
      </c>
      <c r="I190" s="360" t="e">
        <f t="shared" si="194"/>
        <v>#REF!</v>
      </c>
      <c r="J190" s="360" t="e">
        <f t="shared" si="5"/>
        <v>#REF!</v>
      </c>
      <c r="K190" s="360"/>
      <c r="L190" s="360" t="e">
        <f t="shared" si="6"/>
        <v>#REF!</v>
      </c>
      <c r="M190" s="360" t="e">
        <f t="shared" si="7"/>
        <v>#REF!</v>
      </c>
      <c r="N190" s="360" t="e">
        <f t="shared" si="8"/>
        <v>#REF!</v>
      </c>
      <c r="O190" s="360" t="e">
        <f t="shared" si="9"/>
        <v>#REF!</v>
      </c>
      <c r="P190" s="360" t="e">
        <f t="shared" si="10"/>
        <v>#REF!</v>
      </c>
      <c r="Q190" s="360" t="e">
        <f t="shared" si="11"/>
        <v>#REF!</v>
      </c>
      <c r="R190" s="225"/>
      <c r="S190" s="225"/>
      <c r="T190" s="225"/>
      <c r="U190" s="225"/>
      <c r="V190" s="225"/>
      <c r="W190" s="225"/>
      <c r="X190" s="225"/>
      <c r="Y190" s="225"/>
      <c r="Z190" s="225"/>
    </row>
    <row r="191" spans="1:26" ht="15.75" customHeight="1">
      <c r="A191" s="360" t="e">
        <f t="shared" si="1"/>
        <v>#REF!</v>
      </c>
      <c r="B191" s="360" t="e">
        <f t="shared" si="2"/>
        <v>#REF!</v>
      </c>
      <c r="C191" s="360" t="e">
        <f t="shared" si="3"/>
        <v>#REF!</v>
      </c>
      <c r="D191" s="360" t="e">
        <f t="shared" ref="D191:I191" si="195">IF(#REF!&lt;&gt;"",1,"")</f>
        <v>#REF!</v>
      </c>
      <c r="E191" s="360" t="e">
        <f t="shared" si="195"/>
        <v>#REF!</v>
      </c>
      <c r="F191" s="360" t="e">
        <f t="shared" si="195"/>
        <v>#REF!</v>
      </c>
      <c r="G191" s="360" t="e">
        <f t="shared" si="195"/>
        <v>#REF!</v>
      </c>
      <c r="H191" s="360" t="e">
        <f t="shared" si="195"/>
        <v>#REF!</v>
      </c>
      <c r="I191" s="360" t="e">
        <f t="shared" si="195"/>
        <v>#REF!</v>
      </c>
      <c r="J191" s="360" t="e">
        <f t="shared" si="5"/>
        <v>#REF!</v>
      </c>
      <c r="K191" s="360"/>
      <c r="L191" s="360" t="e">
        <f t="shared" si="6"/>
        <v>#REF!</v>
      </c>
      <c r="M191" s="360" t="e">
        <f t="shared" si="7"/>
        <v>#REF!</v>
      </c>
      <c r="N191" s="360" t="e">
        <f t="shared" si="8"/>
        <v>#REF!</v>
      </c>
      <c r="O191" s="360" t="e">
        <f t="shared" si="9"/>
        <v>#REF!</v>
      </c>
      <c r="P191" s="360" t="e">
        <f t="shared" si="10"/>
        <v>#REF!</v>
      </c>
      <c r="Q191" s="360" t="e">
        <f t="shared" si="11"/>
        <v>#REF!</v>
      </c>
      <c r="R191" s="225"/>
      <c r="S191" s="225"/>
      <c r="T191" s="225"/>
      <c r="U191" s="225"/>
      <c r="V191" s="225"/>
      <c r="W191" s="225"/>
      <c r="X191" s="225"/>
      <c r="Y191" s="225"/>
      <c r="Z191" s="225"/>
    </row>
    <row r="192" spans="1:26" ht="15.75" customHeight="1">
      <c r="A192" s="360" t="e">
        <f t="shared" si="1"/>
        <v>#REF!</v>
      </c>
      <c r="B192" s="360" t="e">
        <f t="shared" si="2"/>
        <v>#REF!</v>
      </c>
      <c r="C192" s="360" t="e">
        <f t="shared" si="3"/>
        <v>#REF!</v>
      </c>
      <c r="D192" s="360" t="e">
        <f t="shared" ref="D192:I192" si="196">IF(#REF!&lt;&gt;"",1,"")</f>
        <v>#REF!</v>
      </c>
      <c r="E192" s="360" t="e">
        <f t="shared" si="196"/>
        <v>#REF!</v>
      </c>
      <c r="F192" s="360" t="e">
        <f t="shared" si="196"/>
        <v>#REF!</v>
      </c>
      <c r="G192" s="360" t="e">
        <f t="shared" si="196"/>
        <v>#REF!</v>
      </c>
      <c r="H192" s="360" t="e">
        <f t="shared" si="196"/>
        <v>#REF!</v>
      </c>
      <c r="I192" s="360" t="e">
        <f t="shared" si="196"/>
        <v>#REF!</v>
      </c>
      <c r="J192" s="360" t="e">
        <f t="shared" si="5"/>
        <v>#REF!</v>
      </c>
      <c r="K192" s="360"/>
      <c r="L192" s="360" t="e">
        <f t="shared" si="6"/>
        <v>#REF!</v>
      </c>
      <c r="M192" s="360" t="e">
        <f t="shared" si="7"/>
        <v>#REF!</v>
      </c>
      <c r="N192" s="360" t="e">
        <f t="shared" si="8"/>
        <v>#REF!</v>
      </c>
      <c r="O192" s="360" t="e">
        <f t="shared" si="9"/>
        <v>#REF!</v>
      </c>
      <c r="P192" s="360" t="e">
        <f t="shared" si="10"/>
        <v>#REF!</v>
      </c>
      <c r="Q192" s="360" t="e">
        <f t="shared" si="11"/>
        <v>#REF!</v>
      </c>
      <c r="R192" s="225"/>
      <c r="S192" s="225"/>
      <c r="T192" s="225"/>
      <c r="U192" s="225"/>
      <c r="V192" s="225"/>
      <c r="W192" s="225"/>
      <c r="X192" s="225"/>
      <c r="Y192" s="225"/>
      <c r="Z192" s="225"/>
    </row>
    <row r="193" spans="1:26" ht="15.75" customHeight="1">
      <c r="A193" s="360" t="e">
        <f t="shared" si="1"/>
        <v>#REF!</v>
      </c>
      <c r="B193" s="360" t="e">
        <f t="shared" si="2"/>
        <v>#REF!</v>
      </c>
      <c r="C193" s="360" t="e">
        <f t="shared" si="3"/>
        <v>#REF!</v>
      </c>
      <c r="D193" s="360" t="e">
        <f t="shared" ref="D193:I193" si="197">IF(#REF!&lt;&gt;"",1,"")</f>
        <v>#REF!</v>
      </c>
      <c r="E193" s="360" t="e">
        <f t="shared" si="197"/>
        <v>#REF!</v>
      </c>
      <c r="F193" s="360" t="e">
        <f t="shared" si="197"/>
        <v>#REF!</v>
      </c>
      <c r="G193" s="360" t="e">
        <f t="shared" si="197"/>
        <v>#REF!</v>
      </c>
      <c r="H193" s="360" t="e">
        <f t="shared" si="197"/>
        <v>#REF!</v>
      </c>
      <c r="I193" s="360" t="e">
        <f t="shared" si="197"/>
        <v>#REF!</v>
      </c>
      <c r="J193" s="360" t="e">
        <f t="shared" si="5"/>
        <v>#REF!</v>
      </c>
      <c r="K193" s="360"/>
      <c r="L193" s="360" t="e">
        <f t="shared" si="6"/>
        <v>#REF!</v>
      </c>
      <c r="M193" s="360" t="e">
        <f t="shared" si="7"/>
        <v>#REF!</v>
      </c>
      <c r="N193" s="360" t="e">
        <f t="shared" si="8"/>
        <v>#REF!</v>
      </c>
      <c r="O193" s="360" t="e">
        <f t="shared" si="9"/>
        <v>#REF!</v>
      </c>
      <c r="P193" s="360" t="e">
        <f t="shared" si="10"/>
        <v>#REF!</v>
      </c>
      <c r="Q193" s="360" t="e">
        <f t="shared" si="11"/>
        <v>#REF!</v>
      </c>
      <c r="R193" s="225"/>
      <c r="S193" s="225"/>
      <c r="T193" s="225"/>
      <c r="U193" s="225"/>
      <c r="V193" s="225"/>
      <c r="W193" s="225"/>
      <c r="X193" s="225"/>
      <c r="Y193" s="225"/>
      <c r="Z193" s="225"/>
    </row>
    <row r="194" spans="1:26" ht="15.75" customHeight="1">
      <c r="A194" s="360" t="e">
        <f t="shared" si="1"/>
        <v>#REF!</v>
      </c>
      <c r="B194" s="360" t="e">
        <f t="shared" si="2"/>
        <v>#REF!</v>
      </c>
      <c r="C194" s="360" t="e">
        <f t="shared" si="3"/>
        <v>#REF!</v>
      </c>
      <c r="D194" s="360" t="e">
        <f t="shared" ref="D194:I194" si="198">IF(#REF!&lt;&gt;"",1,"")</f>
        <v>#REF!</v>
      </c>
      <c r="E194" s="360" t="e">
        <f t="shared" si="198"/>
        <v>#REF!</v>
      </c>
      <c r="F194" s="360" t="e">
        <f t="shared" si="198"/>
        <v>#REF!</v>
      </c>
      <c r="G194" s="360" t="e">
        <f t="shared" si="198"/>
        <v>#REF!</v>
      </c>
      <c r="H194" s="360" t="e">
        <f t="shared" si="198"/>
        <v>#REF!</v>
      </c>
      <c r="I194" s="360" t="e">
        <f t="shared" si="198"/>
        <v>#REF!</v>
      </c>
      <c r="J194" s="360" t="e">
        <f t="shared" si="5"/>
        <v>#REF!</v>
      </c>
      <c r="K194" s="360"/>
      <c r="L194" s="360" t="e">
        <f t="shared" si="6"/>
        <v>#REF!</v>
      </c>
      <c r="M194" s="360" t="e">
        <f t="shared" si="7"/>
        <v>#REF!</v>
      </c>
      <c r="N194" s="360" t="e">
        <f t="shared" si="8"/>
        <v>#REF!</v>
      </c>
      <c r="O194" s="360" t="e">
        <f t="shared" si="9"/>
        <v>#REF!</v>
      </c>
      <c r="P194" s="360" t="e">
        <f t="shared" si="10"/>
        <v>#REF!</v>
      </c>
      <c r="Q194" s="360" t="e">
        <f t="shared" si="11"/>
        <v>#REF!</v>
      </c>
      <c r="R194" s="225"/>
      <c r="S194" s="225"/>
      <c r="T194" s="225"/>
      <c r="U194" s="225"/>
      <c r="V194" s="225"/>
      <c r="W194" s="225"/>
      <c r="X194" s="225"/>
      <c r="Y194" s="225"/>
      <c r="Z194" s="225"/>
    </row>
    <row r="195" spans="1:26" ht="15.75" customHeight="1">
      <c r="A195" s="360" t="e">
        <f t="shared" si="1"/>
        <v>#REF!</v>
      </c>
      <c r="B195" s="360" t="e">
        <f t="shared" si="2"/>
        <v>#REF!</v>
      </c>
      <c r="C195" s="360" t="e">
        <f t="shared" si="3"/>
        <v>#REF!</v>
      </c>
      <c r="D195" s="360" t="e">
        <f t="shared" ref="D195:I195" si="199">IF(#REF!&lt;&gt;"",1,"")</f>
        <v>#REF!</v>
      </c>
      <c r="E195" s="360" t="e">
        <f t="shared" si="199"/>
        <v>#REF!</v>
      </c>
      <c r="F195" s="360" t="e">
        <f t="shared" si="199"/>
        <v>#REF!</v>
      </c>
      <c r="G195" s="360" t="e">
        <f t="shared" si="199"/>
        <v>#REF!</v>
      </c>
      <c r="H195" s="360" t="e">
        <f t="shared" si="199"/>
        <v>#REF!</v>
      </c>
      <c r="I195" s="360" t="e">
        <f t="shared" si="199"/>
        <v>#REF!</v>
      </c>
      <c r="J195" s="360" t="e">
        <f t="shared" si="5"/>
        <v>#REF!</v>
      </c>
      <c r="K195" s="360"/>
      <c r="L195" s="360" t="e">
        <f t="shared" si="6"/>
        <v>#REF!</v>
      </c>
      <c r="M195" s="360" t="e">
        <f t="shared" si="7"/>
        <v>#REF!</v>
      </c>
      <c r="N195" s="360" t="e">
        <f t="shared" si="8"/>
        <v>#REF!</v>
      </c>
      <c r="O195" s="360" t="e">
        <f t="shared" si="9"/>
        <v>#REF!</v>
      </c>
      <c r="P195" s="360" t="e">
        <f t="shared" si="10"/>
        <v>#REF!</v>
      </c>
      <c r="Q195" s="360" t="e">
        <f t="shared" si="11"/>
        <v>#REF!</v>
      </c>
      <c r="R195" s="225"/>
      <c r="S195" s="225"/>
      <c r="T195" s="225"/>
      <c r="U195" s="225"/>
      <c r="V195" s="225"/>
      <c r="W195" s="225"/>
      <c r="X195" s="225"/>
      <c r="Y195" s="225"/>
      <c r="Z195" s="225"/>
    </row>
    <row r="196" spans="1:26" ht="15.75" customHeight="1">
      <c r="A196" s="360" t="e">
        <f t="shared" si="1"/>
        <v>#REF!</v>
      </c>
      <c r="B196" s="360" t="e">
        <f t="shared" si="2"/>
        <v>#REF!</v>
      </c>
      <c r="C196" s="360" t="e">
        <f t="shared" si="3"/>
        <v>#REF!</v>
      </c>
      <c r="D196" s="360" t="e">
        <f t="shared" ref="D196:I196" si="200">IF(#REF!&lt;&gt;"",1,"")</f>
        <v>#REF!</v>
      </c>
      <c r="E196" s="360" t="e">
        <f t="shared" si="200"/>
        <v>#REF!</v>
      </c>
      <c r="F196" s="360" t="e">
        <f t="shared" si="200"/>
        <v>#REF!</v>
      </c>
      <c r="G196" s="360" t="e">
        <f t="shared" si="200"/>
        <v>#REF!</v>
      </c>
      <c r="H196" s="360" t="e">
        <f t="shared" si="200"/>
        <v>#REF!</v>
      </c>
      <c r="I196" s="360" t="e">
        <f t="shared" si="200"/>
        <v>#REF!</v>
      </c>
      <c r="J196" s="360" t="e">
        <f t="shared" si="5"/>
        <v>#REF!</v>
      </c>
      <c r="K196" s="360"/>
      <c r="L196" s="360" t="e">
        <f t="shared" si="6"/>
        <v>#REF!</v>
      </c>
      <c r="M196" s="360" t="e">
        <f t="shared" si="7"/>
        <v>#REF!</v>
      </c>
      <c r="N196" s="360" t="e">
        <f t="shared" si="8"/>
        <v>#REF!</v>
      </c>
      <c r="O196" s="360" t="e">
        <f t="shared" si="9"/>
        <v>#REF!</v>
      </c>
      <c r="P196" s="360" t="e">
        <f t="shared" si="10"/>
        <v>#REF!</v>
      </c>
      <c r="Q196" s="360" t="e">
        <f t="shared" si="11"/>
        <v>#REF!</v>
      </c>
      <c r="R196" s="225"/>
      <c r="S196" s="225"/>
      <c r="T196" s="225"/>
      <c r="U196" s="225"/>
      <c r="V196" s="225"/>
      <c r="W196" s="225"/>
      <c r="X196" s="225"/>
      <c r="Y196" s="225"/>
      <c r="Z196" s="225"/>
    </row>
    <row r="197" spans="1:26" ht="15.75" customHeight="1">
      <c r="A197" s="360" t="e">
        <f t="shared" si="1"/>
        <v>#REF!</v>
      </c>
      <c r="B197" s="360" t="e">
        <f t="shared" si="2"/>
        <v>#REF!</v>
      </c>
      <c r="C197" s="360" t="e">
        <f t="shared" si="3"/>
        <v>#REF!</v>
      </c>
      <c r="D197" s="360" t="e">
        <f t="shared" ref="D197:I197" si="201">IF(#REF!&lt;&gt;"",1,"")</f>
        <v>#REF!</v>
      </c>
      <c r="E197" s="360" t="e">
        <f t="shared" si="201"/>
        <v>#REF!</v>
      </c>
      <c r="F197" s="360" t="e">
        <f t="shared" si="201"/>
        <v>#REF!</v>
      </c>
      <c r="G197" s="360" t="e">
        <f t="shared" si="201"/>
        <v>#REF!</v>
      </c>
      <c r="H197" s="360" t="e">
        <f t="shared" si="201"/>
        <v>#REF!</v>
      </c>
      <c r="I197" s="360" t="e">
        <f t="shared" si="201"/>
        <v>#REF!</v>
      </c>
      <c r="J197" s="360" t="e">
        <f t="shared" si="5"/>
        <v>#REF!</v>
      </c>
      <c r="K197" s="360"/>
      <c r="L197" s="360" t="e">
        <f t="shared" si="6"/>
        <v>#REF!</v>
      </c>
      <c r="M197" s="360" t="e">
        <f t="shared" si="7"/>
        <v>#REF!</v>
      </c>
      <c r="N197" s="360" t="e">
        <f t="shared" si="8"/>
        <v>#REF!</v>
      </c>
      <c r="O197" s="360" t="e">
        <f t="shared" si="9"/>
        <v>#REF!</v>
      </c>
      <c r="P197" s="360" t="e">
        <f t="shared" si="10"/>
        <v>#REF!</v>
      </c>
      <c r="Q197" s="360" t="e">
        <f t="shared" si="11"/>
        <v>#REF!</v>
      </c>
      <c r="R197" s="225"/>
      <c r="S197" s="225"/>
      <c r="T197" s="225"/>
      <c r="U197" s="225"/>
      <c r="V197" s="225"/>
      <c r="W197" s="225"/>
      <c r="X197" s="225"/>
      <c r="Y197" s="225"/>
      <c r="Z197" s="225"/>
    </row>
    <row r="198" spans="1:26" ht="15.75" customHeight="1">
      <c r="A198" s="360" t="e">
        <f t="shared" si="1"/>
        <v>#REF!</v>
      </c>
      <c r="B198" s="360" t="e">
        <f t="shared" si="2"/>
        <v>#REF!</v>
      </c>
      <c r="C198" s="360" t="e">
        <f t="shared" si="3"/>
        <v>#REF!</v>
      </c>
      <c r="D198" s="360" t="e">
        <f t="shared" ref="D198:I198" si="202">IF(#REF!&lt;&gt;"",1,"")</f>
        <v>#REF!</v>
      </c>
      <c r="E198" s="360" t="e">
        <f t="shared" si="202"/>
        <v>#REF!</v>
      </c>
      <c r="F198" s="360" t="e">
        <f t="shared" si="202"/>
        <v>#REF!</v>
      </c>
      <c r="G198" s="360" t="e">
        <f t="shared" si="202"/>
        <v>#REF!</v>
      </c>
      <c r="H198" s="360" t="e">
        <f t="shared" si="202"/>
        <v>#REF!</v>
      </c>
      <c r="I198" s="360" t="e">
        <f t="shared" si="202"/>
        <v>#REF!</v>
      </c>
      <c r="J198" s="360" t="e">
        <f t="shared" si="5"/>
        <v>#REF!</v>
      </c>
      <c r="K198" s="360"/>
      <c r="L198" s="360" t="e">
        <f t="shared" si="6"/>
        <v>#REF!</v>
      </c>
      <c r="M198" s="360" t="e">
        <f t="shared" si="7"/>
        <v>#REF!</v>
      </c>
      <c r="N198" s="360" t="e">
        <f t="shared" si="8"/>
        <v>#REF!</v>
      </c>
      <c r="O198" s="360" t="e">
        <f t="shared" si="9"/>
        <v>#REF!</v>
      </c>
      <c r="P198" s="360" t="e">
        <f t="shared" si="10"/>
        <v>#REF!</v>
      </c>
      <c r="Q198" s="360" t="e">
        <f t="shared" si="11"/>
        <v>#REF!</v>
      </c>
      <c r="R198" s="225"/>
      <c r="S198" s="225"/>
      <c r="T198" s="225"/>
      <c r="U198" s="225"/>
      <c r="V198" s="225"/>
      <c r="W198" s="225"/>
      <c r="X198" s="225"/>
      <c r="Y198" s="225"/>
      <c r="Z198" s="225"/>
    </row>
    <row r="199" spans="1:26" ht="15.75" customHeight="1">
      <c r="A199" s="360" t="e">
        <f t="shared" si="1"/>
        <v>#REF!</v>
      </c>
      <c r="B199" s="360" t="e">
        <f t="shared" si="2"/>
        <v>#REF!</v>
      </c>
      <c r="C199" s="360" t="e">
        <f t="shared" si="3"/>
        <v>#REF!</v>
      </c>
      <c r="D199" s="360" t="e">
        <f t="shared" ref="D199:I199" si="203">IF(#REF!&lt;&gt;"",1,"")</f>
        <v>#REF!</v>
      </c>
      <c r="E199" s="360" t="e">
        <f t="shared" si="203"/>
        <v>#REF!</v>
      </c>
      <c r="F199" s="360" t="e">
        <f t="shared" si="203"/>
        <v>#REF!</v>
      </c>
      <c r="G199" s="360" t="e">
        <f t="shared" si="203"/>
        <v>#REF!</v>
      </c>
      <c r="H199" s="360" t="e">
        <f t="shared" si="203"/>
        <v>#REF!</v>
      </c>
      <c r="I199" s="360" t="e">
        <f t="shared" si="203"/>
        <v>#REF!</v>
      </c>
      <c r="J199" s="360" t="e">
        <f t="shared" si="5"/>
        <v>#REF!</v>
      </c>
      <c r="K199" s="360"/>
      <c r="L199" s="360" t="e">
        <f t="shared" si="6"/>
        <v>#REF!</v>
      </c>
      <c r="M199" s="360" t="e">
        <f t="shared" si="7"/>
        <v>#REF!</v>
      </c>
      <c r="N199" s="360" t="e">
        <f t="shared" si="8"/>
        <v>#REF!</v>
      </c>
      <c r="O199" s="360" t="e">
        <f t="shared" si="9"/>
        <v>#REF!</v>
      </c>
      <c r="P199" s="360" t="e">
        <f t="shared" si="10"/>
        <v>#REF!</v>
      </c>
      <c r="Q199" s="360" t="e">
        <f t="shared" si="11"/>
        <v>#REF!</v>
      </c>
      <c r="R199" s="225"/>
      <c r="S199" s="225"/>
      <c r="T199" s="225"/>
      <c r="U199" s="225"/>
      <c r="V199" s="225"/>
      <c r="W199" s="225"/>
      <c r="X199" s="225"/>
      <c r="Y199" s="225"/>
      <c r="Z199" s="225"/>
    </row>
    <row r="200" spans="1:26" ht="15.75" customHeight="1">
      <c r="A200" s="360" t="e">
        <f t="shared" si="1"/>
        <v>#REF!</v>
      </c>
      <c r="B200" s="360" t="e">
        <f t="shared" si="2"/>
        <v>#REF!</v>
      </c>
      <c r="C200" s="360" t="e">
        <f t="shared" si="3"/>
        <v>#REF!</v>
      </c>
      <c r="D200" s="360" t="e">
        <f t="shared" ref="D200:I200" si="204">IF(#REF!&lt;&gt;"",1,"")</f>
        <v>#REF!</v>
      </c>
      <c r="E200" s="360" t="e">
        <f t="shared" si="204"/>
        <v>#REF!</v>
      </c>
      <c r="F200" s="360" t="e">
        <f t="shared" si="204"/>
        <v>#REF!</v>
      </c>
      <c r="G200" s="360" t="e">
        <f t="shared" si="204"/>
        <v>#REF!</v>
      </c>
      <c r="H200" s="360" t="e">
        <f t="shared" si="204"/>
        <v>#REF!</v>
      </c>
      <c r="I200" s="360" t="e">
        <f t="shared" si="204"/>
        <v>#REF!</v>
      </c>
      <c r="J200" s="360" t="e">
        <f t="shared" si="5"/>
        <v>#REF!</v>
      </c>
      <c r="K200" s="360"/>
      <c r="L200" s="360" t="e">
        <f t="shared" si="6"/>
        <v>#REF!</v>
      </c>
      <c r="M200" s="360" t="e">
        <f t="shared" si="7"/>
        <v>#REF!</v>
      </c>
      <c r="N200" s="360" t="e">
        <f t="shared" si="8"/>
        <v>#REF!</v>
      </c>
      <c r="O200" s="360" t="e">
        <f t="shared" si="9"/>
        <v>#REF!</v>
      </c>
      <c r="P200" s="360" t="e">
        <f t="shared" si="10"/>
        <v>#REF!</v>
      </c>
      <c r="Q200" s="360" t="e">
        <f t="shared" si="11"/>
        <v>#REF!</v>
      </c>
      <c r="R200" s="225"/>
      <c r="S200" s="225"/>
      <c r="T200" s="225"/>
      <c r="U200" s="225"/>
      <c r="V200" s="225"/>
      <c r="W200" s="225"/>
      <c r="X200" s="225"/>
      <c r="Y200" s="225"/>
      <c r="Z200" s="225"/>
    </row>
    <row r="201" spans="1:26" ht="15.75" customHeight="1">
      <c r="A201" s="360" t="e">
        <f t="shared" si="1"/>
        <v>#REF!</v>
      </c>
      <c r="B201" s="360" t="e">
        <f t="shared" si="2"/>
        <v>#REF!</v>
      </c>
      <c r="C201" s="360" t="e">
        <f t="shared" si="3"/>
        <v>#REF!</v>
      </c>
      <c r="D201" s="360" t="e">
        <f t="shared" ref="D201:I201" si="205">IF(#REF!&lt;&gt;"",1,"")</f>
        <v>#REF!</v>
      </c>
      <c r="E201" s="360" t="e">
        <f t="shared" si="205"/>
        <v>#REF!</v>
      </c>
      <c r="F201" s="360" t="e">
        <f t="shared" si="205"/>
        <v>#REF!</v>
      </c>
      <c r="G201" s="360" t="e">
        <f t="shared" si="205"/>
        <v>#REF!</v>
      </c>
      <c r="H201" s="360" t="e">
        <f t="shared" si="205"/>
        <v>#REF!</v>
      </c>
      <c r="I201" s="360" t="e">
        <f t="shared" si="205"/>
        <v>#REF!</v>
      </c>
      <c r="J201" s="360" t="e">
        <f t="shared" si="5"/>
        <v>#REF!</v>
      </c>
      <c r="K201" s="360"/>
      <c r="L201" s="360" t="e">
        <f t="shared" si="6"/>
        <v>#REF!</v>
      </c>
      <c r="M201" s="360" t="e">
        <f t="shared" si="7"/>
        <v>#REF!</v>
      </c>
      <c r="N201" s="360" t="e">
        <f t="shared" si="8"/>
        <v>#REF!</v>
      </c>
      <c r="O201" s="360" t="e">
        <f t="shared" si="9"/>
        <v>#REF!</v>
      </c>
      <c r="P201" s="360" t="e">
        <f t="shared" si="10"/>
        <v>#REF!</v>
      </c>
      <c r="Q201" s="360" t="e">
        <f t="shared" si="11"/>
        <v>#REF!</v>
      </c>
      <c r="R201" s="225"/>
      <c r="S201" s="225"/>
      <c r="T201" s="225"/>
      <c r="U201" s="225"/>
      <c r="V201" s="225"/>
      <c r="W201" s="225"/>
      <c r="X201" s="225"/>
      <c r="Y201" s="225"/>
      <c r="Z201" s="225"/>
    </row>
    <row r="202" spans="1:26" ht="15.75" customHeight="1">
      <c r="A202" s="360" t="e">
        <f t="shared" si="1"/>
        <v>#REF!</v>
      </c>
      <c r="B202" s="360" t="e">
        <f t="shared" si="2"/>
        <v>#REF!</v>
      </c>
      <c r="C202" s="360" t="e">
        <f t="shared" si="3"/>
        <v>#REF!</v>
      </c>
      <c r="D202" s="360" t="e">
        <f t="shared" ref="D202:I202" si="206">IF(#REF!&lt;&gt;"",1,"")</f>
        <v>#REF!</v>
      </c>
      <c r="E202" s="360" t="e">
        <f t="shared" si="206"/>
        <v>#REF!</v>
      </c>
      <c r="F202" s="360" t="e">
        <f t="shared" si="206"/>
        <v>#REF!</v>
      </c>
      <c r="G202" s="360" t="e">
        <f t="shared" si="206"/>
        <v>#REF!</v>
      </c>
      <c r="H202" s="360" t="e">
        <f t="shared" si="206"/>
        <v>#REF!</v>
      </c>
      <c r="I202" s="360" t="e">
        <f t="shared" si="206"/>
        <v>#REF!</v>
      </c>
      <c r="J202" s="360" t="e">
        <f t="shared" si="5"/>
        <v>#REF!</v>
      </c>
      <c r="K202" s="360"/>
      <c r="L202" s="360" t="e">
        <f t="shared" si="6"/>
        <v>#REF!</v>
      </c>
      <c r="M202" s="360" t="e">
        <f t="shared" si="7"/>
        <v>#REF!</v>
      </c>
      <c r="N202" s="360" t="e">
        <f t="shared" si="8"/>
        <v>#REF!</v>
      </c>
      <c r="O202" s="360" t="e">
        <f t="shared" si="9"/>
        <v>#REF!</v>
      </c>
      <c r="P202" s="360" t="e">
        <f t="shared" si="10"/>
        <v>#REF!</v>
      </c>
      <c r="Q202" s="360" t="e">
        <f t="shared" si="11"/>
        <v>#REF!</v>
      </c>
      <c r="R202" s="225"/>
      <c r="S202" s="225"/>
      <c r="T202" s="225"/>
      <c r="U202" s="225"/>
      <c r="V202" s="225"/>
      <c r="W202" s="225"/>
      <c r="X202" s="225"/>
      <c r="Y202" s="225"/>
      <c r="Z202" s="225"/>
    </row>
    <row r="203" spans="1:26" ht="15.75" customHeight="1">
      <c r="A203" s="360" t="e">
        <f t="shared" si="1"/>
        <v>#REF!</v>
      </c>
      <c r="B203" s="360" t="e">
        <f t="shared" si="2"/>
        <v>#REF!</v>
      </c>
      <c r="C203" s="360" t="e">
        <f t="shared" si="3"/>
        <v>#REF!</v>
      </c>
      <c r="D203" s="360" t="e">
        <f t="shared" ref="D203:I203" si="207">IF(#REF!&lt;&gt;"",1,"")</f>
        <v>#REF!</v>
      </c>
      <c r="E203" s="360" t="e">
        <f t="shared" si="207"/>
        <v>#REF!</v>
      </c>
      <c r="F203" s="360" t="e">
        <f t="shared" si="207"/>
        <v>#REF!</v>
      </c>
      <c r="G203" s="360" t="e">
        <f t="shared" si="207"/>
        <v>#REF!</v>
      </c>
      <c r="H203" s="360" t="e">
        <f t="shared" si="207"/>
        <v>#REF!</v>
      </c>
      <c r="I203" s="360" t="e">
        <f t="shared" si="207"/>
        <v>#REF!</v>
      </c>
      <c r="J203" s="360" t="e">
        <f t="shared" si="5"/>
        <v>#REF!</v>
      </c>
      <c r="K203" s="360"/>
      <c r="L203" s="360" t="e">
        <f t="shared" si="6"/>
        <v>#REF!</v>
      </c>
      <c r="M203" s="360" t="e">
        <f t="shared" si="7"/>
        <v>#REF!</v>
      </c>
      <c r="N203" s="360" t="e">
        <f t="shared" si="8"/>
        <v>#REF!</v>
      </c>
      <c r="O203" s="360" t="e">
        <f t="shared" si="9"/>
        <v>#REF!</v>
      </c>
      <c r="P203" s="360" t="e">
        <f t="shared" si="10"/>
        <v>#REF!</v>
      </c>
      <c r="Q203" s="360" t="e">
        <f t="shared" si="11"/>
        <v>#REF!</v>
      </c>
      <c r="R203" s="225"/>
      <c r="S203" s="225"/>
      <c r="T203" s="225"/>
      <c r="U203" s="225"/>
      <c r="V203" s="225"/>
      <c r="W203" s="225"/>
      <c r="X203" s="225"/>
      <c r="Y203" s="225"/>
      <c r="Z203" s="225"/>
    </row>
    <row r="204" spans="1:26" ht="15.75" customHeight="1">
      <c r="A204" s="360" t="e">
        <f t="shared" si="1"/>
        <v>#REF!</v>
      </c>
      <c r="B204" s="360" t="e">
        <f t="shared" si="2"/>
        <v>#REF!</v>
      </c>
      <c r="C204" s="360" t="e">
        <f t="shared" si="3"/>
        <v>#REF!</v>
      </c>
      <c r="D204" s="360" t="e">
        <f t="shared" ref="D204:I204" si="208">IF(#REF!&lt;&gt;"",1,"")</f>
        <v>#REF!</v>
      </c>
      <c r="E204" s="360" t="e">
        <f t="shared" si="208"/>
        <v>#REF!</v>
      </c>
      <c r="F204" s="360" t="e">
        <f t="shared" si="208"/>
        <v>#REF!</v>
      </c>
      <c r="G204" s="360" t="e">
        <f t="shared" si="208"/>
        <v>#REF!</v>
      </c>
      <c r="H204" s="360" t="e">
        <f t="shared" si="208"/>
        <v>#REF!</v>
      </c>
      <c r="I204" s="360" t="e">
        <f t="shared" si="208"/>
        <v>#REF!</v>
      </c>
      <c r="J204" s="360" t="e">
        <f t="shared" si="5"/>
        <v>#REF!</v>
      </c>
      <c r="K204" s="360"/>
      <c r="L204" s="360" t="e">
        <f t="shared" si="6"/>
        <v>#REF!</v>
      </c>
      <c r="M204" s="360" t="e">
        <f t="shared" si="7"/>
        <v>#REF!</v>
      </c>
      <c r="N204" s="360" t="e">
        <f t="shared" si="8"/>
        <v>#REF!</v>
      </c>
      <c r="O204" s="360" t="e">
        <f t="shared" si="9"/>
        <v>#REF!</v>
      </c>
      <c r="P204" s="360" t="e">
        <f t="shared" si="10"/>
        <v>#REF!</v>
      </c>
      <c r="Q204" s="360" t="e">
        <f t="shared" si="11"/>
        <v>#REF!</v>
      </c>
      <c r="R204" s="225"/>
      <c r="S204" s="225"/>
      <c r="T204" s="225"/>
      <c r="U204" s="225"/>
      <c r="V204" s="225"/>
      <c r="W204" s="225"/>
      <c r="X204" s="225"/>
      <c r="Y204" s="225"/>
      <c r="Z204" s="225"/>
    </row>
    <row r="205" spans="1:26" ht="15.75" customHeight="1">
      <c r="A205" s="360" t="e">
        <f t="shared" si="1"/>
        <v>#REF!</v>
      </c>
      <c r="B205" s="360" t="e">
        <f t="shared" si="2"/>
        <v>#REF!</v>
      </c>
      <c r="C205" s="360" t="e">
        <f t="shared" si="3"/>
        <v>#REF!</v>
      </c>
      <c r="D205" s="360" t="e">
        <f t="shared" ref="D205:I205" si="209">IF(#REF!&lt;&gt;"",1,"")</f>
        <v>#REF!</v>
      </c>
      <c r="E205" s="360" t="e">
        <f t="shared" si="209"/>
        <v>#REF!</v>
      </c>
      <c r="F205" s="360" t="e">
        <f t="shared" si="209"/>
        <v>#REF!</v>
      </c>
      <c r="G205" s="360" t="e">
        <f t="shared" si="209"/>
        <v>#REF!</v>
      </c>
      <c r="H205" s="360" t="e">
        <f t="shared" si="209"/>
        <v>#REF!</v>
      </c>
      <c r="I205" s="360" t="e">
        <f t="shared" si="209"/>
        <v>#REF!</v>
      </c>
      <c r="J205" s="360" t="e">
        <f t="shared" si="5"/>
        <v>#REF!</v>
      </c>
      <c r="K205" s="360"/>
      <c r="L205" s="360" t="e">
        <f t="shared" si="6"/>
        <v>#REF!</v>
      </c>
      <c r="M205" s="360" t="e">
        <f t="shared" si="7"/>
        <v>#REF!</v>
      </c>
      <c r="N205" s="360" t="e">
        <f t="shared" si="8"/>
        <v>#REF!</v>
      </c>
      <c r="O205" s="360" t="e">
        <f t="shared" si="9"/>
        <v>#REF!</v>
      </c>
      <c r="P205" s="360" t="e">
        <f t="shared" si="10"/>
        <v>#REF!</v>
      </c>
      <c r="Q205" s="360" t="e">
        <f t="shared" si="11"/>
        <v>#REF!</v>
      </c>
      <c r="R205" s="225"/>
      <c r="S205" s="225"/>
      <c r="T205" s="225"/>
      <c r="U205" s="225"/>
      <c r="V205" s="225"/>
      <c r="W205" s="225"/>
      <c r="X205" s="225"/>
      <c r="Y205" s="225"/>
      <c r="Z205" s="225"/>
    </row>
    <row r="206" spans="1:26" ht="15.75" customHeight="1">
      <c r="A206" s="360" t="e">
        <f t="shared" si="1"/>
        <v>#REF!</v>
      </c>
      <c r="B206" s="360" t="e">
        <f t="shared" si="2"/>
        <v>#REF!</v>
      </c>
      <c r="C206" s="360" t="e">
        <f t="shared" si="3"/>
        <v>#REF!</v>
      </c>
      <c r="D206" s="360" t="e">
        <f t="shared" ref="D206:I206" si="210">IF(#REF!&lt;&gt;"",1,"")</f>
        <v>#REF!</v>
      </c>
      <c r="E206" s="360" t="e">
        <f t="shared" si="210"/>
        <v>#REF!</v>
      </c>
      <c r="F206" s="360" t="e">
        <f t="shared" si="210"/>
        <v>#REF!</v>
      </c>
      <c r="G206" s="360" t="e">
        <f t="shared" si="210"/>
        <v>#REF!</v>
      </c>
      <c r="H206" s="360" t="e">
        <f t="shared" si="210"/>
        <v>#REF!</v>
      </c>
      <c r="I206" s="360" t="e">
        <f t="shared" si="210"/>
        <v>#REF!</v>
      </c>
      <c r="J206" s="360" t="e">
        <f t="shared" si="5"/>
        <v>#REF!</v>
      </c>
      <c r="K206" s="360"/>
      <c r="L206" s="360" t="e">
        <f t="shared" si="6"/>
        <v>#REF!</v>
      </c>
      <c r="M206" s="360" t="e">
        <f t="shared" si="7"/>
        <v>#REF!</v>
      </c>
      <c r="N206" s="360" t="e">
        <f t="shared" si="8"/>
        <v>#REF!</v>
      </c>
      <c r="O206" s="360" t="e">
        <f t="shared" si="9"/>
        <v>#REF!</v>
      </c>
      <c r="P206" s="360" t="e">
        <f t="shared" si="10"/>
        <v>#REF!</v>
      </c>
      <c r="Q206" s="360" t="e">
        <f t="shared" si="11"/>
        <v>#REF!</v>
      </c>
      <c r="R206" s="225"/>
      <c r="S206" s="225"/>
      <c r="T206" s="225"/>
      <c r="U206" s="225"/>
      <c r="V206" s="225"/>
      <c r="W206" s="225"/>
      <c r="X206" s="225"/>
      <c r="Y206" s="225"/>
      <c r="Z206" s="225"/>
    </row>
    <row r="207" spans="1:26" ht="15.75" customHeight="1">
      <c r="A207" s="360" t="e">
        <f t="shared" si="1"/>
        <v>#REF!</v>
      </c>
      <c r="B207" s="360" t="e">
        <f t="shared" si="2"/>
        <v>#REF!</v>
      </c>
      <c r="C207" s="360" t="e">
        <f t="shared" si="3"/>
        <v>#REF!</v>
      </c>
      <c r="D207" s="360" t="e">
        <f t="shared" ref="D207:I207" si="211">IF(#REF!&lt;&gt;"",1,"")</f>
        <v>#REF!</v>
      </c>
      <c r="E207" s="360" t="e">
        <f t="shared" si="211"/>
        <v>#REF!</v>
      </c>
      <c r="F207" s="360" t="e">
        <f t="shared" si="211"/>
        <v>#REF!</v>
      </c>
      <c r="G207" s="360" t="e">
        <f t="shared" si="211"/>
        <v>#REF!</v>
      </c>
      <c r="H207" s="360" t="e">
        <f t="shared" si="211"/>
        <v>#REF!</v>
      </c>
      <c r="I207" s="360" t="e">
        <f t="shared" si="211"/>
        <v>#REF!</v>
      </c>
      <c r="J207" s="360" t="e">
        <f t="shared" si="5"/>
        <v>#REF!</v>
      </c>
      <c r="K207" s="360"/>
      <c r="L207" s="360" t="e">
        <f t="shared" si="6"/>
        <v>#REF!</v>
      </c>
      <c r="M207" s="360" t="e">
        <f t="shared" si="7"/>
        <v>#REF!</v>
      </c>
      <c r="N207" s="360" t="e">
        <f t="shared" si="8"/>
        <v>#REF!</v>
      </c>
      <c r="O207" s="360" t="e">
        <f t="shared" si="9"/>
        <v>#REF!</v>
      </c>
      <c r="P207" s="360" t="e">
        <f t="shared" si="10"/>
        <v>#REF!</v>
      </c>
      <c r="Q207" s="360" t="e">
        <f t="shared" si="11"/>
        <v>#REF!</v>
      </c>
      <c r="R207" s="225"/>
      <c r="S207" s="225"/>
      <c r="T207" s="225"/>
      <c r="U207" s="225"/>
      <c r="V207" s="225"/>
      <c r="W207" s="225"/>
      <c r="X207" s="225"/>
      <c r="Y207" s="225"/>
      <c r="Z207" s="225"/>
    </row>
    <row r="208" spans="1:26" ht="15.75" customHeight="1">
      <c r="A208" s="360" t="e">
        <f t="shared" si="1"/>
        <v>#REF!</v>
      </c>
      <c r="B208" s="360" t="e">
        <f t="shared" si="2"/>
        <v>#REF!</v>
      </c>
      <c r="C208" s="360" t="e">
        <f t="shared" si="3"/>
        <v>#REF!</v>
      </c>
      <c r="D208" s="360" t="e">
        <f t="shared" ref="D208:I208" si="212">IF(#REF!&lt;&gt;"",1,"")</f>
        <v>#REF!</v>
      </c>
      <c r="E208" s="360" t="e">
        <f t="shared" si="212"/>
        <v>#REF!</v>
      </c>
      <c r="F208" s="360" t="e">
        <f t="shared" si="212"/>
        <v>#REF!</v>
      </c>
      <c r="G208" s="360" t="e">
        <f t="shared" si="212"/>
        <v>#REF!</v>
      </c>
      <c r="H208" s="360" t="e">
        <f t="shared" si="212"/>
        <v>#REF!</v>
      </c>
      <c r="I208" s="360" t="e">
        <f t="shared" si="212"/>
        <v>#REF!</v>
      </c>
      <c r="J208" s="360" t="e">
        <f t="shared" si="5"/>
        <v>#REF!</v>
      </c>
      <c r="K208" s="360"/>
      <c r="L208" s="360" t="e">
        <f t="shared" si="6"/>
        <v>#REF!</v>
      </c>
      <c r="M208" s="360" t="e">
        <f t="shared" si="7"/>
        <v>#REF!</v>
      </c>
      <c r="N208" s="360" t="e">
        <f t="shared" si="8"/>
        <v>#REF!</v>
      </c>
      <c r="O208" s="360" t="e">
        <f t="shared" si="9"/>
        <v>#REF!</v>
      </c>
      <c r="P208" s="360" t="e">
        <f t="shared" si="10"/>
        <v>#REF!</v>
      </c>
      <c r="Q208" s="360" t="e">
        <f t="shared" si="11"/>
        <v>#REF!</v>
      </c>
      <c r="R208" s="225"/>
      <c r="S208" s="225"/>
      <c r="T208" s="225"/>
      <c r="U208" s="225"/>
      <c r="V208" s="225"/>
      <c r="W208" s="225"/>
      <c r="X208" s="225"/>
      <c r="Y208" s="225"/>
      <c r="Z208" s="225"/>
    </row>
    <row r="209" spans="1:26" ht="15.75" customHeight="1">
      <c r="A209" s="360" t="e">
        <f t="shared" si="1"/>
        <v>#REF!</v>
      </c>
      <c r="B209" s="360" t="e">
        <f t="shared" si="2"/>
        <v>#REF!</v>
      </c>
      <c r="C209" s="360" t="e">
        <f t="shared" si="3"/>
        <v>#REF!</v>
      </c>
      <c r="D209" s="360" t="e">
        <f t="shared" ref="D209:I209" si="213">IF(#REF!&lt;&gt;"",1,"")</f>
        <v>#REF!</v>
      </c>
      <c r="E209" s="360" t="e">
        <f t="shared" si="213"/>
        <v>#REF!</v>
      </c>
      <c r="F209" s="360" t="e">
        <f t="shared" si="213"/>
        <v>#REF!</v>
      </c>
      <c r="G209" s="360" t="e">
        <f t="shared" si="213"/>
        <v>#REF!</v>
      </c>
      <c r="H209" s="360" t="e">
        <f t="shared" si="213"/>
        <v>#REF!</v>
      </c>
      <c r="I209" s="360" t="e">
        <f t="shared" si="213"/>
        <v>#REF!</v>
      </c>
      <c r="J209" s="360" t="e">
        <f t="shared" si="5"/>
        <v>#REF!</v>
      </c>
      <c r="K209" s="360"/>
      <c r="L209" s="360" t="e">
        <f t="shared" si="6"/>
        <v>#REF!</v>
      </c>
      <c r="M209" s="360" t="e">
        <f t="shared" si="7"/>
        <v>#REF!</v>
      </c>
      <c r="N209" s="360" t="e">
        <f t="shared" si="8"/>
        <v>#REF!</v>
      </c>
      <c r="O209" s="360" t="e">
        <f t="shared" si="9"/>
        <v>#REF!</v>
      </c>
      <c r="P209" s="360" t="e">
        <f t="shared" si="10"/>
        <v>#REF!</v>
      </c>
      <c r="Q209" s="360" t="e">
        <f t="shared" si="11"/>
        <v>#REF!</v>
      </c>
      <c r="R209" s="225"/>
      <c r="S209" s="225"/>
      <c r="T209" s="225"/>
      <c r="U209" s="225"/>
      <c r="V209" s="225"/>
      <c r="W209" s="225"/>
      <c r="X209" s="225"/>
      <c r="Y209" s="225"/>
      <c r="Z209" s="225"/>
    </row>
    <row r="210" spans="1:26" ht="15.75" customHeight="1">
      <c r="A210" s="360" t="e">
        <f t="shared" si="1"/>
        <v>#REF!</v>
      </c>
      <c r="B210" s="360" t="e">
        <f t="shared" si="2"/>
        <v>#REF!</v>
      </c>
      <c r="C210" s="360" t="e">
        <f t="shared" si="3"/>
        <v>#REF!</v>
      </c>
      <c r="D210" s="360" t="e">
        <f t="shared" ref="D210:I210" si="214">IF(#REF!&lt;&gt;"",1,"")</f>
        <v>#REF!</v>
      </c>
      <c r="E210" s="360" t="e">
        <f t="shared" si="214"/>
        <v>#REF!</v>
      </c>
      <c r="F210" s="360" t="e">
        <f t="shared" si="214"/>
        <v>#REF!</v>
      </c>
      <c r="G210" s="360" t="e">
        <f t="shared" si="214"/>
        <v>#REF!</v>
      </c>
      <c r="H210" s="360" t="e">
        <f t="shared" si="214"/>
        <v>#REF!</v>
      </c>
      <c r="I210" s="360" t="e">
        <f t="shared" si="214"/>
        <v>#REF!</v>
      </c>
      <c r="J210" s="360" t="e">
        <f t="shared" si="5"/>
        <v>#REF!</v>
      </c>
      <c r="K210" s="360"/>
      <c r="L210" s="360" t="e">
        <f t="shared" si="6"/>
        <v>#REF!</v>
      </c>
      <c r="M210" s="360" t="e">
        <f t="shared" si="7"/>
        <v>#REF!</v>
      </c>
      <c r="N210" s="360" t="e">
        <f t="shared" si="8"/>
        <v>#REF!</v>
      </c>
      <c r="O210" s="360" t="e">
        <f t="shared" si="9"/>
        <v>#REF!</v>
      </c>
      <c r="P210" s="360" t="e">
        <f t="shared" si="10"/>
        <v>#REF!</v>
      </c>
      <c r="Q210" s="360" t="e">
        <f t="shared" si="11"/>
        <v>#REF!</v>
      </c>
      <c r="R210" s="225"/>
      <c r="S210" s="225"/>
      <c r="T210" s="225"/>
      <c r="U210" s="225"/>
      <c r="V210" s="225"/>
      <c r="W210" s="225"/>
      <c r="X210" s="225"/>
      <c r="Y210" s="225"/>
      <c r="Z210" s="225"/>
    </row>
    <row r="211" spans="1:26" ht="15.75" customHeight="1">
      <c r="A211" s="360" t="e">
        <f t="shared" si="1"/>
        <v>#REF!</v>
      </c>
      <c r="B211" s="360" t="e">
        <f t="shared" si="2"/>
        <v>#REF!</v>
      </c>
      <c r="C211" s="360" t="e">
        <f t="shared" si="3"/>
        <v>#REF!</v>
      </c>
      <c r="D211" s="360" t="e">
        <f t="shared" ref="D211:I211" si="215">IF(#REF!&lt;&gt;"",1,"")</f>
        <v>#REF!</v>
      </c>
      <c r="E211" s="360" t="e">
        <f t="shared" si="215"/>
        <v>#REF!</v>
      </c>
      <c r="F211" s="360" t="e">
        <f t="shared" si="215"/>
        <v>#REF!</v>
      </c>
      <c r="G211" s="360" t="e">
        <f t="shared" si="215"/>
        <v>#REF!</v>
      </c>
      <c r="H211" s="360" t="e">
        <f t="shared" si="215"/>
        <v>#REF!</v>
      </c>
      <c r="I211" s="360" t="e">
        <f t="shared" si="215"/>
        <v>#REF!</v>
      </c>
      <c r="J211" s="360" t="e">
        <f t="shared" si="5"/>
        <v>#REF!</v>
      </c>
      <c r="K211" s="360"/>
      <c r="L211" s="360" t="e">
        <f t="shared" si="6"/>
        <v>#REF!</v>
      </c>
      <c r="M211" s="360" t="e">
        <f t="shared" si="7"/>
        <v>#REF!</v>
      </c>
      <c r="N211" s="360" t="e">
        <f t="shared" si="8"/>
        <v>#REF!</v>
      </c>
      <c r="O211" s="360" t="e">
        <f t="shared" si="9"/>
        <v>#REF!</v>
      </c>
      <c r="P211" s="360" t="e">
        <f t="shared" si="10"/>
        <v>#REF!</v>
      </c>
      <c r="Q211" s="360" t="e">
        <f t="shared" si="11"/>
        <v>#REF!</v>
      </c>
      <c r="R211" s="225"/>
      <c r="S211" s="225"/>
      <c r="T211" s="225"/>
      <c r="U211" s="225"/>
      <c r="V211" s="225"/>
      <c r="W211" s="225"/>
      <c r="X211" s="225"/>
      <c r="Y211" s="225"/>
      <c r="Z211" s="225"/>
    </row>
    <row r="212" spans="1:26" ht="15.75" customHeight="1">
      <c r="A212" s="360" t="e">
        <f t="shared" si="1"/>
        <v>#REF!</v>
      </c>
      <c r="B212" s="360" t="e">
        <f t="shared" si="2"/>
        <v>#REF!</v>
      </c>
      <c r="C212" s="360" t="e">
        <f t="shared" si="3"/>
        <v>#REF!</v>
      </c>
      <c r="D212" s="360" t="e">
        <f t="shared" ref="D212:I212" si="216">IF(#REF!&lt;&gt;"",1,"")</f>
        <v>#REF!</v>
      </c>
      <c r="E212" s="360" t="e">
        <f t="shared" si="216"/>
        <v>#REF!</v>
      </c>
      <c r="F212" s="360" t="e">
        <f t="shared" si="216"/>
        <v>#REF!</v>
      </c>
      <c r="G212" s="360" t="e">
        <f t="shared" si="216"/>
        <v>#REF!</v>
      </c>
      <c r="H212" s="360" t="e">
        <f t="shared" si="216"/>
        <v>#REF!</v>
      </c>
      <c r="I212" s="360" t="e">
        <f t="shared" si="216"/>
        <v>#REF!</v>
      </c>
      <c r="J212" s="360" t="e">
        <f t="shared" si="5"/>
        <v>#REF!</v>
      </c>
      <c r="K212" s="360"/>
      <c r="L212" s="360" t="e">
        <f t="shared" si="6"/>
        <v>#REF!</v>
      </c>
      <c r="M212" s="360" t="e">
        <f t="shared" si="7"/>
        <v>#REF!</v>
      </c>
      <c r="N212" s="360" t="e">
        <f t="shared" si="8"/>
        <v>#REF!</v>
      </c>
      <c r="O212" s="360" t="e">
        <f t="shared" si="9"/>
        <v>#REF!</v>
      </c>
      <c r="P212" s="360" t="e">
        <f t="shared" si="10"/>
        <v>#REF!</v>
      </c>
      <c r="Q212" s="360" t="e">
        <f t="shared" si="11"/>
        <v>#REF!</v>
      </c>
      <c r="R212" s="225"/>
      <c r="S212" s="225"/>
      <c r="T212" s="225"/>
      <c r="U212" s="225"/>
      <c r="V212" s="225"/>
      <c r="W212" s="225"/>
      <c r="X212" s="225"/>
      <c r="Y212" s="225"/>
      <c r="Z212" s="225"/>
    </row>
    <row r="213" spans="1:26" ht="15.75" customHeight="1">
      <c r="A213" s="360" t="e">
        <f t="shared" si="1"/>
        <v>#REF!</v>
      </c>
      <c r="B213" s="360" t="e">
        <f t="shared" si="2"/>
        <v>#REF!</v>
      </c>
      <c r="C213" s="360" t="e">
        <f t="shared" si="3"/>
        <v>#REF!</v>
      </c>
      <c r="D213" s="360" t="e">
        <f t="shared" ref="D213:I213" si="217">IF(#REF!&lt;&gt;"",1,"")</f>
        <v>#REF!</v>
      </c>
      <c r="E213" s="360" t="e">
        <f t="shared" si="217"/>
        <v>#REF!</v>
      </c>
      <c r="F213" s="360" t="e">
        <f t="shared" si="217"/>
        <v>#REF!</v>
      </c>
      <c r="G213" s="360" t="e">
        <f t="shared" si="217"/>
        <v>#REF!</v>
      </c>
      <c r="H213" s="360" t="e">
        <f t="shared" si="217"/>
        <v>#REF!</v>
      </c>
      <c r="I213" s="360" t="e">
        <f t="shared" si="217"/>
        <v>#REF!</v>
      </c>
      <c r="J213" s="360" t="e">
        <f t="shared" si="5"/>
        <v>#REF!</v>
      </c>
      <c r="K213" s="360"/>
      <c r="L213" s="360" t="e">
        <f t="shared" si="6"/>
        <v>#REF!</v>
      </c>
      <c r="M213" s="360" t="e">
        <f t="shared" si="7"/>
        <v>#REF!</v>
      </c>
      <c r="N213" s="360" t="e">
        <f t="shared" si="8"/>
        <v>#REF!</v>
      </c>
      <c r="O213" s="360" t="e">
        <f t="shared" si="9"/>
        <v>#REF!</v>
      </c>
      <c r="P213" s="360" t="e">
        <f t="shared" si="10"/>
        <v>#REF!</v>
      </c>
      <c r="Q213" s="360" t="e">
        <f t="shared" si="11"/>
        <v>#REF!</v>
      </c>
      <c r="R213" s="225"/>
      <c r="S213" s="225"/>
      <c r="T213" s="225"/>
      <c r="U213" s="225"/>
      <c r="V213" s="225"/>
      <c r="W213" s="225"/>
      <c r="X213" s="225"/>
      <c r="Y213" s="225"/>
      <c r="Z213" s="225"/>
    </row>
    <row r="214" spans="1:26" ht="15.75" customHeight="1">
      <c r="A214" s="360" t="e">
        <f t="shared" si="1"/>
        <v>#REF!</v>
      </c>
      <c r="B214" s="360" t="e">
        <f t="shared" si="2"/>
        <v>#REF!</v>
      </c>
      <c r="C214" s="360" t="e">
        <f t="shared" si="3"/>
        <v>#REF!</v>
      </c>
      <c r="D214" s="360" t="e">
        <f t="shared" ref="D214:I214" si="218">IF(#REF!&lt;&gt;"",1,"")</f>
        <v>#REF!</v>
      </c>
      <c r="E214" s="360" t="e">
        <f t="shared" si="218"/>
        <v>#REF!</v>
      </c>
      <c r="F214" s="360" t="e">
        <f t="shared" si="218"/>
        <v>#REF!</v>
      </c>
      <c r="G214" s="360" t="e">
        <f t="shared" si="218"/>
        <v>#REF!</v>
      </c>
      <c r="H214" s="360" t="e">
        <f t="shared" si="218"/>
        <v>#REF!</v>
      </c>
      <c r="I214" s="360" t="e">
        <f t="shared" si="218"/>
        <v>#REF!</v>
      </c>
      <c r="J214" s="360" t="e">
        <f t="shared" si="5"/>
        <v>#REF!</v>
      </c>
      <c r="K214" s="360"/>
      <c r="L214" s="360" t="e">
        <f t="shared" si="6"/>
        <v>#REF!</v>
      </c>
      <c r="M214" s="360" t="e">
        <f t="shared" si="7"/>
        <v>#REF!</v>
      </c>
      <c r="N214" s="360" t="e">
        <f t="shared" si="8"/>
        <v>#REF!</v>
      </c>
      <c r="O214" s="360" t="e">
        <f t="shared" si="9"/>
        <v>#REF!</v>
      </c>
      <c r="P214" s="360" t="e">
        <f t="shared" si="10"/>
        <v>#REF!</v>
      </c>
      <c r="Q214" s="360" t="e">
        <f t="shared" si="11"/>
        <v>#REF!</v>
      </c>
      <c r="R214" s="225"/>
      <c r="S214" s="225"/>
      <c r="T214" s="225"/>
      <c r="U214" s="225"/>
      <c r="V214" s="225"/>
      <c r="W214" s="225"/>
      <c r="X214" s="225"/>
      <c r="Y214" s="225"/>
      <c r="Z214" s="225"/>
    </row>
    <row r="215" spans="1:26" ht="15.75" customHeight="1">
      <c r="A215" s="360" t="e">
        <f t="shared" si="1"/>
        <v>#REF!</v>
      </c>
      <c r="B215" s="360" t="e">
        <f t="shared" si="2"/>
        <v>#REF!</v>
      </c>
      <c r="C215" s="360" t="e">
        <f t="shared" si="3"/>
        <v>#REF!</v>
      </c>
      <c r="D215" s="360" t="e">
        <f t="shared" ref="D215:I215" si="219">IF(#REF!&lt;&gt;"",1,"")</f>
        <v>#REF!</v>
      </c>
      <c r="E215" s="360" t="e">
        <f t="shared" si="219"/>
        <v>#REF!</v>
      </c>
      <c r="F215" s="360" t="e">
        <f t="shared" si="219"/>
        <v>#REF!</v>
      </c>
      <c r="G215" s="360" t="e">
        <f t="shared" si="219"/>
        <v>#REF!</v>
      </c>
      <c r="H215" s="360" t="e">
        <f t="shared" si="219"/>
        <v>#REF!</v>
      </c>
      <c r="I215" s="360" t="e">
        <f t="shared" si="219"/>
        <v>#REF!</v>
      </c>
      <c r="J215" s="360" t="e">
        <f t="shared" si="5"/>
        <v>#REF!</v>
      </c>
      <c r="K215" s="360"/>
      <c r="L215" s="360" t="e">
        <f t="shared" si="6"/>
        <v>#REF!</v>
      </c>
      <c r="M215" s="360" t="e">
        <f t="shared" si="7"/>
        <v>#REF!</v>
      </c>
      <c r="N215" s="360" t="e">
        <f t="shared" si="8"/>
        <v>#REF!</v>
      </c>
      <c r="O215" s="360" t="e">
        <f t="shared" si="9"/>
        <v>#REF!</v>
      </c>
      <c r="P215" s="360" t="e">
        <f t="shared" si="10"/>
        <v>#REF!</v>
      </c>
      <c r="Q215" s="360" t="e">
        <f t="shared" si="11"/>
        <v>#REF!</v>
      </c>
      <c r="R215" s="225"/>
      <c r="S215" s="225"/>
      <c r="T215" s="225"/>
      <c r="U215" s="225"/>
      <c r="V215" s="225"/>
      <c r="W215" s="225"/>
      <c r="X215" s="225"/>
      <c r="Y215" s="225"/>
      <c r="Z215" s="225"/>
    </row>
    <row r="216" spans="1:26" ht="15.75" customHeight="1">
      <c r="A216" s="360" t="e">
        <f t="shared" si="1"/>
        <v>#REF!</v>
      </c>
      <c r="B216" s="360" t="e">
        <f t="shared" si="2"/>
        <v>#REF!</v>
      </c>
      <c r="C216" s="360" t="e">
        <f t="shared" si="3"/>
        <v>#REF!</v>
      </c>
      <c r="D216" s="360" t="e">
        <f t="shared" ref="D216:I216" si="220">IF(#REF!&lt;&gt;"",1,"")</f>
        <v>#REF!</v>
      </c>
      <c r="E216" s="360" t="e">
        <f t="shared" si="220"/>
        <v>#REF!</v>
      </c>
      <c r="F216" s="360" t="e">
        <f t="shared" si="220"/>
        <v>#REF!</v>
      </c>
      <c r="G216" s="360" t="e">
        <f t="shared" si="220"/>
        <v>#REF!</v>
      </c>
      <c r="H216" s="360" t="e">
        <f t="shared" si="220"/>
        <v>#REF!</v>
      </c>
      <c r="I216" s="360" t="e">
        <f t="shared" si="220"/>
        <v>#REF!</v>
      </c>
      <c r="J216" s="360" t="e">
        <f t="shared" si="5"/>
        <v>#REF!</v>
      </c>
      <c r="K216" s="360"/>
      <c r="L216" s="360" t="e">
        <f t="shared" si="6"/>
        <v>#REF!</v>
      </c>
      <c r="M216" s="360" t="e">
        <f t="shared" si="7"/>
        <v>#REF!</v>
      </c>
      <c r="N216" s="360" t="e">
        <f t="shared" si="8"/>
        <v>#REF!</v>
      </c>
      <c r="O216" s="360" t="e">
        <f t="shared" si="9"/>
        <v>#REF!</v>
      </c>
      <c r="P216" s="360" t="e">
        <f t="shared" si="10"/>
        <v>#REF!</v>
      </c>
      <c r="Q216" s="360" t="e">
        <f t="shared" si="11"/>
        <v>#REF!</v>
      </c>
      <c r="R216" s="225"/>
      <c r="S216" s="225"/>
      <c r="T216" s="225"/>
      <c r="U216" s="225"/>
      <c r="V216" s="225"/>
      <c r="W216" s="225"/>
      <c r="X216" s="225"/>
      <c r="Y216" s="225"/>
      <c r="Z216" s="225"/>
    </row>
    <row r="217" spans="1:26" ht="15.75" customHeight="1">
      <c r="A217" s="360" t="e">
        <f t="shared" si="1"/>
        <v>#REF!</v>
      </c>
      <c r="B217" s="360" t="e">
        <f t="shared" si="2"/>
        <v>#REF!</v>
      </c>
      <c r="C217" s="360" t="e">
        <f t="shared" si="3"/>
        <v>#REF!</v>
      </c>
      <c r="D217" s="360" t="e">
        <f t="shared" ref="D217:I217" si="221">IF(#REF!&lt;&gt;"",1,"")</f>
        <v>#REF!</v>
      </c>
      <c r="E217" s="360" t="e">
        <f t="shared" si="221"/>
        <v>#REF!</v>
      </c>
      <c r="F217" s="360" t="e">
        <f t="shared" si="221"/>
        <v>#REF!</v>
      </c>
      <c r="G217" s="360" t="e">
        <f t="shared" si="221"/>
        <v>#REF!</v>
      </c>
      <c r="H217" s="360" t="e">
        <f t="shared" si="221"/>
        <v>#REF!</v>
      </c>
      <c r="I217" s="360" t="e">
        <f t="shared" si="221"/>
        <v>#REF!</v>
      </c>
      <c r="J217" s="360" t="e">
        <f t="shared" si="5"/>
        <v>#REF!</v>
      </c>
      <c r="K217" s="360"/>
      <c r="L217" s="360" t="e">
        <f t="shared" si="6"/>
        <v>#REF!</v>
      </c>
      <c r="M217" s="360" t="e">
        <f t="shared" si="7"/>
        <v>#REF!</v>
      </c>
      <c r="N217" s="360" t="e">
        <f t="shared" si="8"/>
        <v>#REF!</v>
      </c>
      <c r="O217" s="360" t="e">
        <f t="shared" si="9"/>
        <v>#REF!</v>
      </c>
      <c r="P217" s="360" t="e">
        <f t="shared" si="10"/>
        <v>#REF!</v>
      </c>
      <c r="Q217" s="360" t="e">
        <f t="shared" si="11"/>
        <v>#REF!</v>
      </c>
      <c r="R217" s="225"/>
      <c r="S217" s="225"/>
      <c r="T217" s="225"/>
      <c r="U217" s="225"/>
      <c r="V217" s="225"/>
      <c r="W217" s="225"/>
      <c r="X217" s="225"/>
      <c r="Y217" s="225"/>
      <c r="Z217" s="225"/>
    </row>
    <row r="218" spans="1:26" ht="15.75" customHeight="1">
      <c r="A218" s="360" t="e">
        <f t="shared" si="1"/>
        <v>#REF!</v>
      </c>
      <c r="B218" s="360" t="e">
        <f t="shared" si="2"/>
        <v>#REF!</v>
      </c>
      <c r="C218" s="360" t="e">
        <f t="shared" si="3"/>
        <v>#REF!</v>
      </c>
      <c r="D218" s="360" t="e">
        <f t="shared" ref="D218:I218" si="222">IF(#REF!&lt;&gt;"",1,"")</f>
        <v>#REF!</v>
      </c>
      <c r="E218" s="360" t="e">
        <f t="shared" si="222"/>
        <v>#REF!</v>
      </c>
      <c r="F218" s="360" t="e">
        <f t="shared" si="222"/>
        <v>#REF!</v>
      </c>
      <c r="G218" s="360" t="e">
        <f t="shared" si="222"/>
        <v>#REF!</v>
      </c>
      <c r="H218" s="360" t="e">
        <f t="shared" si="222"/>
        <v>#REF!</v>
      </c>
      <c r="I218" s="360" t="e">
        <f t="shared" si="222"/>
        <v>#REF!</v>
      </c>
      <c r="J218" s="360" t="e">
        <f t="shared" si="5"/>
        <v>#REF!</v>
      </c>
      <c r="K218" s="360"/>
      <c r="L218" s="360" t="e">
        <f t="shared" si="6"/>
        <v>#REF!</v>
      </c>
      <c r="M218" s="360" t="e">
        <f t="shared" si="7"/>
        <v>#REF!</v>
      </c>
      <c r="N218" s="360" t="e">
        <f t="shared" si="8"/>
        <v>#REF!</v>
      </c>
      <c r="O218" s="360" t="e">
        <f t="shared" si="9"/>
        <v>#REF!</v>
      </c>
      <c r="P218" s="360" t="e">
        <f t="shared" si="10"/>
        <v>#REF!</v>
      </c>
      <c r="Q218" s="360" t="e">
        <f t="shared" si="11"/>
        <v>#REF!</v>
      </c>
      <c r="R218" s="225"/>
      <c r="S218" s="225"/>
      <c r="T218" s="225"/>
      <c r="U218" s="225"/>
      <c r="V218" s="225"/>
      <c r="W218" s="225"/>
      <c r="X218" s="225"/>
      <c r="Y218" s="225"/>
      <c r="Z218" s="225"/>
    </row>
    <row r="219" spans="1:26" ht="15.75" customHeight="1">
      <c r="A219" s="360" t="e">
        <f t="shared" si="1"/>
        <v>#REF!</v>
      </c>
      <c r="B219" s="360" t="e">
        <f t="shared" si="2"/>
        <v>#REF!</v>
      </c>
      <c r="C219" s="360" t="e">
        <f t="shared" si="3"/>
        <v>#REF!</v>
      </c>
      <c r="D219" s="360" t="e">
        <f t="shared" ref="D219:I219" si="223">IF(#REF!&lt;&gt;"",1,"")</f>
        <v>#REF!</v>
      </c>
      <c r="E219" s="360" t="e">
        <f t="shared" si="223"/>
        <v>#REF!</v>
      </c>
      <c r="F219" s="360" t="e">
        <f t="shared" si="223"/>
        <v>#REF!</v>
      </c>
      <c r="G219" s="360" t="e">
        <f t="shared" si="223"/>
        <v>#REF!</v>
      </c>
      <c r="H219" s="360" t="e">
        <f t="shared" si="223"/>
        <v>#REF!</v>
      </c>
      <c r="I219" s="360" t="e">
        <f t="shared" si="223"/>
        <v>#REF!</v>
      </c>
      <c r="J219" s="360" t="e">
        <f t="shared" si="5"/>
        <v>#REF!</v>
      </c>
      <c r="K219" s="360"/>
      <c r="L219" s="360" t="e">
        <f t="shared" si="6"/>
        <v>#REF!</v>
      </c>
      <c r="M219" s="360" t="e">
        <f t="shared" si="7"/>
        <v>#REF!</v>
      </c>
      <c r="N219" s="360" t="e">
        <f t="shared" si="8"/>
        <v>#REF!</v>
      </c>
      <c r="O219" s="360" t="e">
        <f t="shared" si="9"/>
        <v>#REF!</v>
      </c>
      <c r="P219" s="360" t="e">
        <f t="shared" si="10"/>
        <v>#REF!</v>
      </c>
      <c r="Q219" s="360" t="e">
        <f t="shared" si="11"/>
        <v>#REF!</v>
      </c>
      <c r="R219" s="225"/>
      <c r="S219" s="225"/>
      <c r="T219" s="225"/>
      <c r="U219" s="225"/>
      <c r="V219" s="225"/>
      <c r="W219" s="225"/>
      <c r="X219" s="225"/>
      <c r="Y219" s="225"/>
      <c r="Z219" s="225"/>
    </row>
    <row r="220" spans="1:26" ht="15.75" customHeight="1">
      <c r="A220" s="360" t="e">
        <f t="shared" si="1"/>
        <v>#REF!</v>
      </c>
      <c r="B220" s="360" t="e">
        <f t="shared" si="2"/>
        <v>#REF!</v>
      </c>
      <c r="C220" s="360" t="e">
        <f t="shared" si="3"/>
        <v>#REF!</v>
      </c>
      <c r="D220" s="360" t="e">
        <f t="shared" ref="D220:I220" si="224">IF(#REF!&lt;&gt;"",1,"")</f>
        <v>#REF!</v>
      </c>
      <c r="E220" s="360" t="e">
        <f t="shared" si="224"/>
        <v>#REF!</v>
      </c>
      <c r="F220" s="360" t="e">
        <f t="shared" si="224"/>
        <v>#REF!</v>
      </c>
      <c r="G220" s="360" t="e">
        <f t="shared" si="224"/>
        <v>#REF!</v>
      </c>
      <c r="H220" s="360" t="e">
        <f t="shared" si="224"/>
        <v>#REF!</v>
      </c>
      <c r="I220" s="360" t="e">
        <f t="shared" si="224"/>
        <v>#REF!</v>
      </c>
      <c r="J220" s="360" t="e">
        <f t="shared" si="5"/>
        <v>#REF!</v>
      </c>
      <c r="K220" s="360"/>
      <c r="L220" s="360" t="e">
        <f t="shared" si="6"/>
        <v>#REF!</v>
      </c>
      <c r="M220" s="360" t="e">
        <f t="shared" si="7"/>
        <v>#REF!</v>
      </c>
      <c r="N220" s="360" t="e">
        <f t="shared" si="8"/>
        <v>#REF!</v>
      </c>
      <c r="O220" s="360" t="e">
        <f t="shared" si="9"/>
        <v>#REF!</v>
      </c>
      <c r="P220" s="360" t="e">
        <f t="shared" si="10"/>
        <v>#REF!</v>
      </c>
      <c r="Q220" s="360" t="e">
        <f t="shared" si="11"/>
        <v>#REF!</v>
      </c>
      <c r="R220" s="225"/>
      <c r="S220" s="225"/>
      <c r="T220" s="225"/>
      <c r="U220" s="225"/>
      <c r="V220" s="225"/>
      <c r="W220" s="225"/>
      <c r="X220" s="225"/>
      <c r="Y220" s="225"/>
      <c r="Z220" s="225"/>
    </row>
    <row r="221" spans="1:26" ht="15.75" customHeight="1">
      <c r="A221" s="360" t="e">
        <f t="shared" si="1"/>
        <v>#REF!</v>
      </c>
      <c r="B221" s="360" t="e">
        <f t="shared" si="2"/>
        <v>#REF!</v>
      </c>
      <c r="C221" s="360" t="e">
        <f t="shared" si="3"/>
        <v>#REF!</v>
      </c>
      <c r="D221" s="360" t="e">
        <f t="shared" ref="D221:I221" si="225">IF(#REF!&lt;&gt;"",1,"")</f>
        <v>#REF!</v>
      </c>
      <c r="E221" s="360" t="e">
        <f t="shared" si="225"/>
        <v>#REF!</v>
      </c>
      <c r="F221" s="360" t="e">
        <f t="shared" si="225"/>
        <v>#REF!</v>
      </c>
      <c r="G221" s="360" t="e">
        <f t="shared" si="225"/>
        <v>#REF!</v>
      </c>
      <c r="H221" s="360" t="e">
        <f t="shared" si="225"/>
        <v>#REF!</v>
      </c>
      <c r="I221" s="360" t="e">
        <f t="shared" si="225"/>
        <v>#REF!</v>
      </c>
      <c r="J221" s="360" t="e">
        <f t="shared" si="5"/>
        <v>#REF!</v>
      </c>
      <c r="K221" s="360"/>
      <c r="L221" s="360" t="e">
        <f t="shared" si="6"/>
        <v>#REF!</v>
      </c>
      <c r="M221" s="360" t="e">
        <f t="shared" si="7"/>
        <v>#REF!</v>
      </c>
      <c r="N221" s="360" t="e">
        <f t="shared" si="8"/>
        <v>#REF!</v>
      </c>
      <c r="O221" s="360" t="e">
        <f t="shared" si="9"/>
        <v>#REF!</v>
      </c>
      <c r="P221" s="360" t="e">
        <f t="shared" si="10"/>
        <v>#REF!</v>
      </c>
      <c r="Q221" s="360" t="e">
        <f t="shared" si="11"/>
        <v>#REF!</v>
      </c>
      <c r="R221" s="225"/>
      <c r="S221" s="225"/>
      <c r="T221" s="225"/>
      <c r="U221" s="225"/>
      <c r="V221" s="225"/>
      <c r="W221" s="225"/>
      <c r="X221" s="225"/>
      <c r="Y221" s="225"/>
      <c r="Z221" s="225"/>
    </row>
    <row r="222" spans="1:26" ht="15.75" customHeight="1">
      <c r="A222" s="360" t="e">
        <f t="shared" si="1"/>
        <v>#REF!</v>
      </c>
      <c r="B222" s="360" t="e">
        <f t="shared" si="2"/>
        <v>#REF!</v>
      </c>
      <c r="C222" s="360" t="e">
        <f t="shared" si="3"/>
        <v>#REF!</v>
      </c>
      <c r="D222" s="360" t="e">
        <f t="shared" ref="D222:I222" si="226">IF(#REF!&lt;&gt;"",1,"")</f>
        <v>#REF!</v>
      </c>
      <c r="E222" s="360" t="e">
        <f t="shared" si="226"/>
        <v>#REF!</v>
      </c>
      <c r="F222" s="360" t="e">
        <f t="shared" si="226"/>
        <v>#REF!</v>
      </c>
      <c r="G222" s="360" t="e">
        <f t="shared" si="226"/>
        <v>#REF!</v>
      </c>
      <c r="H222" s="360" t="e">
        <f t="shared" si="226"/>
        <v>#REF!</v>
      </c>
      <c r="I222" s="360" t="e">
        <f t="shared" si="226"/>
        <v>#REF!</v>
      </c>
      <c r="J222" s="360" t="e">
        <f t="shared" si="5"/>
        <v>#REF!</v>
      </c>
      <c r="K222" s="360"/>
      <c r="L222" s="360" t="e">
        <f t="shared" si="6"/>
        <v>#REF!</v>
      </c>
      <c r="M222" s="360" t="e">
        <f t="shared" si="7"/>
        <v>#REF!</v>
      </c>
      <c r="N222" s="360" t="e">
        <f t="shared" si="8"/>
        <v>#REF!</v>
      </c>
      <c r="O222" s="360" t="e">
        <f t="shared" si="9"/>
        <v>#REF!</v>
      </c>
      <c r="P222" s="360" t="e">
        <f t="shared" si="10"/>
        <v>#REF!</v>
      </c>
      <c r="Q222" s="360" t="e">
        <f t="shared" si="11"/>
        <v>#REF!</v>
      </c>
      <c r="R222" s="225"/>
      <c r="S222" s="225"/>
      <c r="T222" s="225"/>
      <c r="U222" s="225"/>
      <c r="V222" s="225"/>
      <c r="W222" s="225"/>
      <c r="X222" s="225"/>
      <c r="Y222" s="225"/>
      <c r="Z222" s="225"/>
    </row>
    <row r="223" spans="1:26" ht="15.75" customHeight="1">
      <c r="A223" s="360" t="e">
        <f t="shared" si="1"/>
        <v>#REF!</v>
      </c>
      <c r="B223" s="360" t="e">
        <f t="shared" si="2"/>
        <v>#REF!</v>
      </c>
      <c r="C223" s="360" t="e">
        <f t="shared" si="3"/>
        <v>#REF!</v>
      </c>
      <c r="D223" s="360" t="e">
        <f t="shared" ref="D223:I223" si="227">IF(#REF!&lt;&gt;"",1,"")</f>
        <v>#REF!</v>
      </c>
      <c r="E223" s="360" t="e">
        <f t="shared" si="227"/>
        <v>#REF!</v>
      </c>
      <c r="F223" s="360" t="e">
        <f t="shared" si="227"/>
        <v>#REF!</v>
      </c>
      <c r="G223" s="360" t="e">
        <f t="shared" si="227"/>
        <v>#REF!</v>
      </c>
      <c r="H223" s="360" t="e">
        <f t="shared" si="227"/>
        <v>#REF!</v>
      </c>
      <c r="I223" s="360" t="e">
        <f t="shared" si="227"/>
        <v>#REF!</v>
      </c>
      <c r="J223" s="360" t="e">
        <f t="shared" si="5"/>
        <v>#REF!</v>
      </c>
      <c r="K223" s="360"/>
      <c r="L223" s="360" t="e">
        <f t="shared" si="6"/>
        <v>#REF!</v>
      </c>
      <c r="M223" s="360" t="e">
        <f t="shared" si="7"/>
        <v>#REF!</v>
      </c>
      <c r="N223" s="360" t="e">
        <f t="shared" si="8"/>
        <v>#REF!</v>
      </c>
      <c r="O223" s="360" t="e">
        <f t="shared" si="9"/>
        <v>#REF!</v>
      </c>
      <c r="P223" s="360" t="e">
        <f t="shared" si="10"/>
        <v>#REF!</v>
      </c>
      <c r="Q223" s="360" t="e">
        <f t="shared" si="11"/>
        <v>#REF!</v>
      </c>
      <c r="R223" s="225"/>
      <c r="S223" s="225"/>
      <c r="T223" s="225"/>
      <c r="U223" s="225"/>
      <c r="V223" s="225"/>
      <c r="W223" s="225"/>
      <c r="X223" s="225"/>
      <c r="Y223" s="225"/>
      <c r="Z223" s="225"/>
    </row>
    <row r="224" spans="1:26" ht="15.75" customHeight="1">
      <c r="A224" s="360" t="e">
        <f t="shared" si="1"/>
        <v>#REF!</v>
      </c>
      <c r="B224" s="360" t="e">
        <f t="shared" si="2"/>
        <v>#REF!</v>
      </c>
      <c r="C224" s="360" t="e">
        <f t="shared" si="3"/>
        <v>#REF!</v>
      </c>
      <c r="D224" s="360" t="e">
        <f t="shared" ref="D224:I224" si="228">IF(#REF!&lt;&gt;"",1,"")</f>
        <v>#REF!</v>
      </c>
      <c r="E224" s="360" t="e">
        <f t="shared" si="228"/>
        <v>#REF!</v>
      </c>
      <c r="F224" s="360" t="e">
        <f t="shared" si="228"/>
        <v>#REF!</v>
      </c>
      <c r="G224" s="360" t="e">
        <f t="shared" si="228"/>
        <v>#REF!</v>
      </c>
      <c r="H224" s="360" t="e">
        <f t="shared" si="228"/>
        <v>#REF!</v>
      </c>
      <c r="I224" s="360" t="e">
        <f t="shared" si="228"/>
        <v>#REF!</v>
      </c>
      <c r="J224" s="360" t="e">
        <f t="shared" si="5"/>
        <v>#REF!</v>
      </c>
      <c r="K224" s="360"/>
      <c r="L224" s="360" t="e">
        <f t="shared" si="6"/>
        <v>#REF!</v>
      </c>
      <c r="M224" s="360" t="e">
        <f t="shared" si="7"/>
        <v>#REF!</v>
      </c>
      <c r="N224" s="360" t="e">
        <f t="shared" si="8"/>
        <v>#REF!</v>
      </c>
      <c r="O224" s="360" t="e">
        <f t="shared" si="9"/>
        <v>#REF!</v>
      </c>
      <c r="P224" s="360" t="e">
        <f t="shared" si="10"/>
        <v>#REF!</v>
      </c>
      <c r="Q224" s="360" t="e">
        <f t="shared" si="11"/>
        <v>#REF!</v>
      </c>
      <c r="R224" s="225"/>
      <c r="S224" s="225"/>
      <c r="T224" s="225"/>
      <c r="U224" s="225"/>
      <c r="V224" s="225"/>
      <c r="W224" s="225"/>
      <c r="X224" s="225"/>
      <c r="Y224" s="225"/>
      <c r="Z224" s="225"/>
    </row>
    <row r="225" spans="1:26" ht="15.75" customHeight="1">
      <c r="A225" s="360" t="e">
        <f t="shared" si="1"/>
        <v>#REF!</v>
      </c>
      <c r="B225" s="360" t="e">
        <f t="shared" si="2"/>
        <v>#REF!</v>
      </c>
      <c r="C225" s="360" t="e">
        <f t="shared" si="3"/>
        <v>#REF!</v>
      </c>
      <c r="D225" s="360" t="e">
        <f t="shared" ref="D225:I225" si="229">IF(#REF!&lt;&gt;"",1,"")</f>
        <v>#REF!</v>
      </c>
      <c r="E225" s="360" t="e">
        <f t="shared" si="229"/>
        <v>#REF!</v>
      </c>
      <c r="F225" s="360" t="e">
        <f t="shared" si="229"/>
        <v>#REF!</v>
      </c>
      <c r="G225" s="360" t="e">
        <f t="shared" si="229"/>
        <v>#REF!</v>
      </c>
      <c r="H225" s="360" t="e">
        <f t="shared" si="229"/>
        <v>#REF!</v>
      </c>
      <c r="I225" s="360" t="e">
        <f t="shared" si="229"/>
        <v>#REF!</v>
      </c>
      <c r="J225" s="360" t="e">
        <f t="shared" si="5"/>
        <v>#REF!</v>
      </c>
      <c r="K225" s="360"/>
      <c r="L225" s="360" t="e">
        <f t="shared" si="6"/>
        <v>#REF!</v>
      </c>
      <c r="M225" s="360" t="e">
        <f t="shared" si="7"/>
        <v>#REF!</v>
      </c>
      <c r="N225" s="360" t="e">
        <f t="shared" si="8"/>
        <v>#REF!</v>
      </c>
      <c r="O225" s="360" t="e">
        <f t="shared" si="9"/>
        <v>#REF!</v>
      </c>
      <c r="P225" s="360" t="e">
        <f t="shared" si="10"/>
        <v>#REF!</v>
      </c>
      <c r="Q225" s="360" t="e">
        <f t="shared" si="11"/>
        <v>#REF!</v>
      </c>
      <c r="R225" s="225"/>
      <c r="S225" s="225"/>
      <c r="T225" s="225"/>
      <c r="U225" s="225"/>
      <c r="V225" s="225"/>
      <c r="W225" s="225"/>
      <c r="X225" s="225"/>
      <c r="Y225" s="225"/>
      <c r="Z225" s="225"/>
    </row>
    <row r="226" spans="1:26" ht="15.75" customHeight="1">
      <c r="A226" s="360" t="e">
        <f t="shared" si="1"/>
        <v>#REF!</v>
      </c>
      <c r="B226" s="360" t="e">
        <f t="shared" si="2"/>
        <v>#REF!</v>
      </c>
      <c r="C226" s="360" t="e">
        <f t="shared" si="3"/>
        <v>#REF!</v>
      </c>
      <c r="D226" s="360" t="e">
        <f t="shared" ref="D226:I226" si="230">IF(#REF!&lt;&gt;"",1,"")</f>
        <v>#REF!</v>
      </c>
      <c r="E226" s="360" t="e">
        <f t="shared" si="230"/>
        <v>#REF!</v>
      </c>
      <c r="F226" s="360" t="e">
        <f t="shared" si="230"/>
        <v>#REF!</v>
      </c>
      <c r="G226" s="360" t="e">
        <f t="shared" si="230"/>
        <v>#REF!</v>
      </c>
      <c r="H226" s="360" t="e">
        <f t="shared" si="230"/>
        <v>#REF!</v>
      </c>
      <c r="I226" s="360" t="e">
        <f t="shared" si="230"/>
        <v>#REF!</v>
      </c>
      <c r="J226" s="360" t="e">
        <f t="shared" si="5"/>
        <v>#REF!</v>
      </c>
      <c r="K226" s="360"/>
      <c r="L226" s="360" t="e">
        <f t="shared" si="6"/>
        <v>#REF!</v>
      </c>
      <c r="M226" s="360" t="e">
        <f t="shared" si="7"/>
        <v>#REF!</v>
      </c>
      <c r="N226" s="360" t="e">
        <f t="shared" si="8"/>
        <v>#REF!</v>
      </c>
      <c r="O226" s="360" t="e">
        <f t="shared" si="9"/>
        <v>#REF!</v>
      </c>
      <c r="P226" s="360" t="e">
        <f t="shared" si="10"/>
        <v>#REF!</v>
      </c>
      <c r="Q226" s="360" t="e">
        <f t="shared" si="11"/>
        <v>#REF!</v>
      </c>
      <c r="R226" s="225"/>
      <c r="S226" s="225"/>
      <c r="T226" s="225"/>
      <c r="U226" s="225"/>
      <c r="V226" s="225"/>
      <c r="W226" s="225"/>
      <c r="X226" s="225"/>
      <c r="Y226" s="225"/>
      <c r="Z226" s="225"/>
    </row>
    <row r="227" spans="1:26" ht="15.75" customHeight="1">
      <c r="A227" s="360" t="e">
        <f t="shared" si="1"/>
        <v>#REF!</v>
      </c>
      <c r="B227" s="360" t="e">
        <f t="shared" si="2"/>
        <v>#REF!</v>
      </c>
      <c r="C227" s="360" t="e">
        <f t="shared" si="3"/>
        <v>#REF!</v>
      </c>
      <c r="D227" s="360" t="e">
        <f t="shared" ref="D227:I227" si="231">IF(#REF!&lt;&gt;"",1,"")</f>
        <v>#REF!</v>
      </c>
      <c r="E227" s="360" t="e">
        <f t="shared" si="231"/>
        <v>#REF!</v>
      </c>
      <c r="F227" s="360" t="e">
        <f t="shared" si="231"/>
        <v>#REF!</v>
      </c>
      <c r="G227" s="360" t="e">
        <f t="shared" si="231"/>
        <v>#REF!</v>
      </c>
      <c r="H227" s="360" t="e">
        <f t="shared" si="231"/>
        <v>#REF!</v>
      </c>
      <c r="I227" s="360" t="e">
        <f t="shared" si="231"/>
        <v>#REF!</v>
      </c>
      <c r="J227" s="360" t="e">
        <f t="shared" si="5"/>
        <v>#REF!</v>
      </c>
      <c r="K227" s="360"/>
      <c r="L227" s="360" t="e">
        <f t="shared" si="6"/>
        <v>#REF!</v>
      </c>
      <c r="M227" s="360" t="e">
        <f t="shared" si="7"/>
        <v>#REF!</v>
      </c>
      <c r="N227" s="360" t="e">
        <f t="shared" si="8"/>
        <v>#REF!</v>
      </c>
      <c r="O227" s="360" t="e">
        <f t="shared" si="9"/>
        <v>#REF!</v>
      </c>
      <c r="P227" s="360" t="e">
        <f t="shared" si="10"/>
        <v>#REF!</v>
      </c>
      <c r="Q227" s="360" t="e">
        <f t="shared" si="11"/>
        <v>#REF!</v>
      </c>
      <c r="R227" s="225"/>
      <c r="S227" s="225"/>
      <c r="T227" s="225"/>
      <c r="U227" s="225"/>
      <c r="V227" s="225"/>
      <c r="W227" s="225"/>
      <c r="X227" s="225"/>
      <c r="Y227" s="225"/>
      <c r="Z227" s="225"/>
    </row>
    <row r="228" spans="1:26" ht="15.75" customHeight="1">
      <c r="A228" s="360" t="e">
        <f t="shared" si="1"/>
        <v>#REF!</v>
      </c>
      <c r="B228" s="360" t="e">
        <f t="shared" si="2"/>
        <v>#REF!</v>
      </c>
      <c r="C228" s="360" t="e">
        <f t="shared" si="3"/>
        <v>#REF!</v>
      </c>
      <c r="D228" s="360" t="e">
        <f t="shared" ref="D228:I228" si="232">IF(#REF!&lt;&gt;"",1,"")</f>
        <v>#REF!</v>
      </c>
      <c r="E228" s="360" t="e">
        <f t="shared" si="232"/>
        <v>#REF!</v>
      </c>
      <c r="F228" s="360" t="e">
        <f t="shared" si="232"/>
        <v>#REF!</v>
      </c>
      <c r="G228" s="360" t="e">
        <f t="shared" si="232"/>
        <v>#REF!</v>
      </c>
      <c r="H228" s="360" t="e">
        <f t="shared" si="232"/>
        <v>#REF!</v>
      </c>
      <c r="I228" s="360" t="e">
        <f t="shared" si="232"/>
        <v>#REF!</v>
      </c>
      <c r="J228" s="360" t="e">
        <f t="shared" si="5"/>
        <v>#REF!</v>
      </c>
      <c r="K228" s="360"/>
      <c r="L228" s="360" t="e">
        <f t="shared" si="6"/>
        <v>#REF!</v>
      </c>
      <c r="M228" s="360" t="e">
        <f t="shared" si="7"/>
        <v>#REF!</v>
      </c>
      <c r="N228" s="360" t="e">
        <f t="shared" si="8"/>
        <v>#REF!</v>
      </c>
      <c r="O228" s="360" t="e">
        <f t="shared" si="9"/>
        <v>#REF!</v>
      </c>
      <c r="P228" s="360" t="e">
        <f t="shared" si="10"/>
        <v>#REF!</v>
      </c>
      <c r="Q228" s="360" t="e">
        <f t="shared" si="11"/>
        <v>#REF!</v>
      </c>
      <c r="R228" s="225"/>
      <c r="S228" s="225"/>
      <c r="T228" s="225"/>
      <c r="U228" s="225"/>
      <c r="V228" s="225"/>
      <c r="W228" s="225"/>
      <c r="X228" s="225"/>
      <c r="Y228" s="225"/>
      <c r="Z228" s="225"/>
    </row>
    <row r="229" spans="1:26" ht="15.75" customHeight="1">
      <c r="A229" s="360" t="e">
        <f t="shared" si="1"/>
        <v>#REF!</v>
      </c>
      <c r="B229" s="360" t="e">
        <f t="shared" si="2"/>
        <v>#REF!</v>
      </c>
      <c r="C229" s="360" t="e">
        <f t="shared" si="3"/>
        <v>#REF!</v>
      </c>
      <c r="D229" s="360" t="e">
        <f t="shared" ref="D229:I229" si="233">IF(#REF!&lt;&gt;"",1,"")</f>
        <v>#REF!</v>
      </c>
      <c r="E229" s="360" t="e">
        <f t="shared" si="233"/>
        <v>#REF!</v>
      </c>
      <c r="F229" s="360" t="e">
        <f t="shared" si="233"/>
        <v>#REF!</v>
      </c>
      <c r="G229" s="360" t="e">
        <f t="shared" si="233"/>
        <v>#REF!</v>
      </c>
      <c r="H229" s="360" t="e">
        <f t="shared" si="233"/>
        <v>#REF!</v>
      </c>
      <c r="I229" s="360" t="e">
        <f t="shared" si="233"/>
        <v>#REF!</v>
      </c>
      <c r="J229" s="360" t="e">
        <f t="shared" si="5"/>
        <v>#REF!</v>
      </c>
      <c r="K229" s="360"/>
      <c r="L229" s="360" t="e">
        <f t="shared" si="6"/>
        <v>#REF!</v>
      </c>
      <c r="M229" s="360" t="e">
        <f t="shared" si="7"/>
        <v>#REF!</v>
      </c>
      <c r="N229" s="360" t="e">
        <f t="shared" si="8"/>
        <v>#REF!</v>
      </c>
      <c r="O229" s="360" t="e">
        <f t="shared" si="9"/>
        <v>#REF!</v>
      </c>
      <c r="P229" s="360" t="e">
        <f t="shared" si="10"/>
        <v>#REF!</v>
      </c>
      <c r="Q229" s="360" t="e">
        <f t="shared" si="11"/>
        <v>#REF!</v>
      </c>
      <c r="R229" s="225"/>
      <c r="S229" s="225"/>
      <c r="T229" s="225"/>
      <c r="U229" s="225"/>
      <c r="V229" s="225"/>
      <c r="W229" s="225"/>
      <c r="X229" s="225"/>
      <c r="Y229" s="225"/>
      <c r="Z229" s="225"/>
    </row>
    <row r="230" spans="1:26" ht="15.75" customHeight="1">
      <c r="A230" s="360" t="e">
        <f t="shared" si="1"/>
        <v>#REF!</v>
      </c>
      <c r="B230" s="360" t="e">
        <f t="shared" si="2"/>
        <v>#REF!</v>
      </c>
      <c r="C230" s="360" t="e">
        <f t="shared" si="3"/>
        <v>#REF!</v>
      </c>
      <c r="D230" s="360" t="e">
        <f t="shared" ref="D230:I230" si="234">IF(#REF!&lt;&gt;"",1,"")</f>
        <v>#REF!</v>
      </c>
      <c r="E230" s="360" t="e">
        <f t="shared" si="234"/>
        <v>#REF!</v>
      </c>
      <c r="F230" s="360" t="e">
        <f t="shared" si="234"/>
        <v>#REF!</v>
      </c>
      <c r="G230" s="360" t="e">
        <f t="shared" si="234"/>
        <v>#REF!</v>
      </c>
      <c r="H230" s="360" t="e">
        <f t="shared" si="234"/>
        <v>#REF!</v>
      </c>
      <c r="I230" s="360" t="e">
        <f t="shared" si="234"/>
        <v>#REF!</v>
      </c>
      <c r="J230" s="360" t="e">
        <f t="shared" si="5"/>
        <v>#REF!</v>
      </c>
      <c r="K230" s="360"/>
      <c r="L230" s="360" t="e">
        <f t="shared" si="6"/>
        <v>#REF!</v>
      </c>
      <c r="M230" s="360" t="e">
        <f t="shared" si="7"/>
        <v>#REF!</v>
      </c>
      <c r="N230" s="360" t="e">
        <f t="shared" si="8"/>
        <v>#REF!</v>
      </c>
      <c r="O230" s="360" t="e">
        <f t="shared" si="9"/>
        <v>#REF!</v>
      </c>
      <c r="P230" s="360" t="e">
        <f t="shared" si="10"/>
        <v>#REF!</v>
      </c>
      <c r="Q230" s="360" t="e">
        <f t="shared" si="11"/>
        <v>#REF!</v>
      </c>
      <c r="R230" s="225"/>
      <c r="S230" s="225"/>
      <c r="T230" s="225"/>
      <c r="U230" s="225"/>
      <c r="V230" s="225"/>
      <c r="W230" s="225"/>
      <c r="X230" s="225"/>
      <c r="Y230" s="225"/>
      <c r="Z230" s="225"/>
    </row>
    <row r="231" spans="1:26" ht="15.75" customHeight="1">
      <c r="A231" s="360" t="e">
        <f t="shared" si="1"/>
        <v>#REF!</v>
      </c>
      <c r="B231" s="360" t="e">
        <f t="shared" si="2"/>
        <v>#REF!</v>
      </c>
      <c r="C231" s="360" t="e">
        <f t="shared" si="3"/>
        <v>#REF!</v>
      </c>
      <c r="D231" s="360" t="e">
        <f t="shared" ref="D231:I231" si="235">IF(#REF!&lt;&gt;"",1,"")</f>
        <v>#REF!</v>
      </c>
      <c r="E231" s="360" t="e">
        <f t="shared" si="235"/>
        <v>#REF!</v>
      </c>
      <c r="F231" s="360" t="e">
        <f t="shared" si="235"/>
        <v>#REF!</v>
      </c>
      <c r="G231" s="360" t="e">
        <f t="shared" si="235"/>
        <v>#REF!</v>
      </c>
      <c r="H231" s="360" t="e">
        <f t="shared" si="235"/>
        <v>#REF!</v>
      </c>
      <c r="I231" s="360" t="e">
        <f t="shared" si="235"/>
        <v>#REF!</v>
      </c>
      <c r="J231" s="360" t="e">
        <f t="shared" si="5"/>
        <v>#REF!</v>
      </c>
      <c r="K231" s="360"/>
      <c r="L231" s="360" t="e">
        <f t="shared" si="6"/>
        <v>#REF!</v>
      </c>
      <c r="M231" s="360" t="e">
        <f t="shared" si="7"/>
        <v>#REF!</v>
      </c>
      <c r="N231" s="360" t="e">
        <f t="shared" si="8"/>
        <v>#REF!</v>
      </c>
      <c r="O231" s="360" t="e">
        <f t="shared" si="9"/>
        <v>#REF!</v>
      </c>
      <c r="P231" s="360" t="e">
        <f t="shared" si="10"/>
        <v>#REF!</v>
      </c>
      <c r="Q231" s="360" t="e">
        <f t="shared" si="11"/>
        <v>#REF!</v>
      </c>
      <c r="R231" s="225"/>
      <c r="S231" s="225"/>
      <c r="T231" s="225"/>
      <c r="U231" s="225"/>
      <c r="V231" s="225"/>
      <c r="W231" s="225"/>
      <c r="X231" s="225"/>
      <c r="Y231" s="225"/>
      <c r="Z231" s="225"/>
    </row>
    <row r="232" spans="1:26" ht="15.75" customHeight="1">
      <c r="A232" s="360" t="e">
        <f t="shared" si="1"/>
        <v>#REF!</v>
      </c>
      <c r="B232" s="360" t="e">
        <f t="shared" si="2"/>
        <v>#REF!</v>
      </c>
      <c r="C232" s="360" t="e">
        <f t="shared" si="3"/>
        <v>#REF!</v>
      </c>
      <c r="D232" s="360" t="e">
        <f t="shared" ref="D232:I232" si="236">IF(#REF!&lt;&gt;"",1,"")</f>
        <v>#REF!</v>
      </c>
      <c r="E232" s="360" t="e">
        <f t="shared" si="236"/>
        <v>#REF!</v>
      </c>
      <c r="F232" s="360" t="e">
        <f t="shared" si="236"/>
        <v>#REF!</v>
      </c>
      <c r="G232" s="360" t="e">
        <f t="shared" si="236"/>
        <v>#REF!</v>
      </c>
      <c r="H232" s="360" t="e">
        <f t="shared" si="236"/>
        <v>#REF!</v>
      </c>
      <c r="I232" s="360" t="e">
        <f t="shared" si="236"/>
        <v>#REF!</v>
      </c>
      <c r="J232" s="360" t="e">
        <f t="shared" si="5"/>
        <v>#REF!</v>
      </c>
      <c r="K232" s="360"/>
      <c r="L232" s="360" t="e">
        <f t="shared" si="6"/>
        <v>#REF!</v>
      </c>
      <c r="M232" s="360" t="e">
        <f t="shared" si="7"/>
        <v>#REF!</v>
      </c>
      <c r="N232" s="360" t="e">
        <f t="shared" si="8"/>
        <v>#REF!</v>
      </c>
      <c r="O232" s="360" t="e">
        <f t="shared" si="9"/>
        <v>#REF!</v>
      </c>
      <c r="P232" s="360" t="e">
        <f t="shared" si="10"/>
        <v>#REF!</v>
      </c>
      <c r="Q232" s="360" t="e">
        <f t="shared" si="11"/>
        <v>#REF!</v>
      </c>
      <c r="R232" s="225"/>
      <c r="S232" s="225"/>
      <c r="T232" s="225"/>
      <c r="U232" s="225"/>
      <c r="V232" s="225"/>
      <c r="W232" s="225"/>
      <c r="X232" s="225"/>
      <c r="Y232" s="225"/>
      <c r="Z232" s="225"/>
    </row>
    <row r="233" spans="1:26" ht="15.75" customHeight="1">
      <c r="A233" s="360" t="e">
        <f t="shared" si="1"/>
        <v>#REF!</v>
      </c>
      <c r="B233" s="360" t="e">
        <f t="shared" si="2"/>
        <v>#REF!</v>
      </c>
      <c r="C233" s="360" t="e">
        <f t="shared" si="3"/>
        <v>#REF!</v>
      </c>
      <c r="D233" s="360" t="e">
        <f t="shared" ref="D233:I233" si="237">IF(#REF!&lt;&gt;"",1,"")</f>
        <v>#REF!</v>
      </c>
      <c r="E233" s="360" t="e">
        <f t="shared" si="237"/>
        <v>#REF!</v>
      </c>
      <c r="F233" s="360" t="e">
        <f t="shared" si="237"/>
        <v>#REF!</v>
      </c>
      <c r="G233" s="360" t="e">
        <f t="shared" si="237"/>
        <v>#REF!</v>
      </c>
      <c r="H233" s="360" t="e">
        <f t="shared" si="237"/>
        <v>#REF!</v>
      </c>
      <c r="I233" s="360" t="e">
        <f t="shared" si="237"/>
        <v>#REF!</v>
      </c>
      <c r="J233" s="360" t="e">
        <f t="shared" si="5"/>
        <v>#REF!</v>
      </c>
      <c r="K233" s="360"/>
      <c r="L233" s="360" t="e">
        <f t="shared" si="6"/>
        <v>#REF!</v>
      </c>
      <c r="M233" s="360" t="e">
        <f t="shared" si="7"/>
        <v>#REF!</v>
      </c>
      <c r="N233" s="360" t="e">
        <f t="shared" si="8"/>
        <v>#REF!</v>
      </c>
      <c r="O233" s="360" t="e">
        <f t="shared" si="9"/>
        <v>#REF!</v>
      </c>
      <c r="P233" s="360" t="e">
        <f t="shared" si="10"/>
        <v>#REF!</v>
      </c>
      <c r="Q233" s="360" t="e">
        <f t="shared" si="11"/>
        <v>#REF!</v>
      </c>
      <c r="R233" s="225"/>
      <c r="S233" s="225"/>
      <c r="T233" s="225"/>
      <c r="U233" s="225"/>
      <c r="V233" s="225"/>
      <c r="W233" s="225"/>
      <c r="X233" s="225"/>
      <c r="Y233" s="225"/>
      <c r="Z233" s="225"/>
    </row>
    <row r="234" spans="1:26" ht="15.75" customHeight="1">
      <c r="A234" s="360" t="e">
        <f t="shared" si="1"/>
        <v>#REF!</v>
      </c>
      <c r="B234" s="360" t="e">
        <f t="shared" si="2"/>
        <v>#REF!</v>
      </c>
      <c r="C234" s="360" t="e">
        <f t="shared" si="3"/>
        <v>#REF!</v>
      </c>
      <c r="D234" s="360" t="e">
        <f t="shared" ref="D234:I234" si="238">IF(#REF!&lt;&gt;"",1,"")</f>
        <v>#REF!</v>
      </c>
      <c r="E234" s="360" t="e">
        <f t="shared" si="238"/>
        <v>#REF!</v>
      </c>
      <c r="F234" s="360" t="e">
        <f t="shared" si="238"/>
        <v>#REF!</v>
      </c>
      <c r="G234" s="360" t="e">
        <f t="shared" si="238"/>
        <v>#REF!</v>
      </c>
      <c r="H234" s="360" t="e">
        <f t="shared" si="238"/>
        <v>#REF!</v>
      </c>
      <c r="I234" s="360" t="e">
        <f t="shared" si="238"/>
        <v>#REF!</v>
      </c>
      <c r="J234" s="360" t="e">
        <f t="shared" si="5"/>
        <v>#REF!</v>
      </c>
      <c r="K234" s="360"/>
      <c r="L234" s="360" t="e">
        <f t="shared" si="6"/>
        <v>#REF!</v>
      </c>
      <c r="M234" s="360" t="e">
        <f t="shared" si="7"/>
        <v>#REF!</v>
      </c>
      <c r="N234" s="360" t="e">
        <f t="shared" si="8"/>
        <v>#REF!</v>
      </c>
      <c r="O234" s="360" t="e">
        <f t="shared" si="9"/>
        <v>#REF!</v>
      </c>
      <c r="P234" s="360" t="e">
        <f t="shared" si="10"/>
        <v>#REF!</v>
      </c>
      <c r="Q234" s="360" t="e">
        <f t="shared" si="11"/>
        <v>#REF!</v>
      </c>
      <c r="R234" s="225"/>
      <c r="S234" s="225"/>
      <c r="T234" s="225"/>
      <c r="U234" s="225"/>
      <c r="V234" s="225"/>
      <c r="W234" s="225"/>
      <c r="X234" s="225"/>
      <c r="Y234" s="225"/>
      <c r="Z234" s="225"/>
    </row>
    <row r="235" spans="1:26" ht="15.75" customHeight="1">
      <c r="A235" s="360" t="e">
        <f t="shared" si="1"/>
        <v>#REF!</v>
      </c>
      <c r="B235" s="360" t="e">
        <f t="shared" si="2"/>
        <v>#REF!</v>
      </c>
      <c r="C235" s="360" t="e">
        <f t="shared" si="3"/>
        <v>#REF!</v>
      </c>
      <c r="D235" s="360" t="e">
        <f t="shared" ref="D235:I235" si="239">IF(#REF!&lt;&gt;"",1,"")</f>
        <v>#REF!</v>
      </c>
      <c r="E235" s="360" t="e">
        <f t="shared" si="239"/>
        <v>#REF!</v>
      </c>
      <c r="F235" s="360" t="e">
        <f t="shared" si="239"/>
        <v>#REF!</v>
      </c>
      <c r="G235" s="360" t="e">
        <f t="shared" si="239"/>
        <v>#REF!</v>
      </c>
      <c r="H235" s="360" t="e">
        <f t="shared" si="239"/>
        <v>#REF!</v>
      </c>
      <c r="I235" s="360" t="e">
        <f t="shared" si="239"/>
        <v>#REF!</v>
      </c>
      <c r="J235" s="360" t="e">
        <f t="shared" si="5"/>
        <v>#REF!</v>
      </c>
      <c r="K235" s="360"/>
      <c r="L235" s="360" t="e">
        <f t="shared" si="6"/>
        <v>#REF!</v>
      </c>
      <c r="M235" s="360" t="e">
        <f t="shared" si="7"/>
        <v>#REF!</v>
      </c>
      <c r="N235" s="360" t="e">
        <f t="shared" si="8"/>
        <v>#REF!</v>
      </c>
      <c r="O235" s="360" t="e">
        <f t="shared" si="9"/>
        <v>#REF!</v>
      </c>
      <c r="P235" s="360" t="e">
        <f t="shared" si="10"/>
        <v>#REF!</v>
      </c>
      <c r="Q235" s="360" t="e">
        <f t="shared" si="11"/>
        <v>#REF!</v>
      </c>
      <c r="R235" s="225"/>
      <c r="S235" s="225"/>
      <c r="T235" s="225"/>
      <c r="U235" s="225"/>
      <c r="V235" s="225"/>
      <c r="W235" s="225"/>
      <c r="X235" s="225"/>
      <c r="Y235" s="225"/>
      <c r="Z235" s="225"/>
    </row>
    <row r="236" spans="1:26" ht="15.75" customHeight="1">
      <c r="A236" s="360" t="e">
        <f t="shared" si="1"/>
        <v>#REF!</v>
      </c>
      <c r="B236" s="360" t="e">
        <f t="shared" si="2"/>
        <v>#REF!</v>
      </c>
      <c r="C236" s="360" t="e">
        <f t="shared" si="3"/>
        <v>#REF!</v>
      </c>
      <c r="D236" s="360" t="e">
        <f t="shared" ref="D236:I236" si="240">IF(#REF!&lt;&gt;"",1,"")</f>
        <v>#REF!</v>
      </c>
      <c r="E236" s="360" t="e">
        <f t="shared" si="240"/>
        <v>#REF!</v>
      </c>
      <c r="F236" s="360" t="e">
        <f t="shared" si="240"/>
        <v>#REF!</v>
      </c>
      <c r="G236" s="360" t="e">
        <f t="shared" si="240"/>
        <v>#REF!</v>
      </c>
      <c r="H236" s="360" t="e">
        <f t="shared" si="240"/>
        <v>#REF!</v>
      </c>
      <c r="I236" s="360" t="e">
        <f t="shared" si="240"/>
        <v>#REF!</v>
      </c>
      <c r="J236" s="360" t="e">
        <f t="shared" si="5"/>
        <v>#REF!</v>
      </c>
      <c r="K236" s="360"/>
      <c r="L236" s="360" t="e">
        <f t="shared" si="6"/>
        <v>#REF!</v>
      </c>
      <c r="M236" s="360" t="e">
        <f t="shared" si="7"/>
        <v>#REF!</v>
      </c>
      <c r="N236" s="360" t="e">
        <f t="shared" si="8"/>
        <v>#REF!</v>
      </c>
      <c r="O236" s="360" t="e">
        <f t="shared" si="9"/>
        <v>#REF!</v>
      </c>
      <c r="P236" s="360" t="e">
        <f t="shared" si="10"/>
        <v>#REF!</v>
      </c>
      <c r="Q236" s="360" t="e">
        <f t="shared" si="11"/>
        <v>#REF!</v>
      </c>
      <c r="R236" s="225"/>
      <c r="S236" s="225"/>
      <c r="T236" s="225"/>
      <c r="U236" s="225"/>
      <c r="V236" s="225"/>
      <c r="W236" s="225"/>
      <c r="X236" s="225"/>
      <c r="Y236" s="225"/>
      <c r="Z236" s="225"/>
    </row>
    <row r="237" spans="1:26" ht="15.75" customHeight="1">
      <c r="A237" s="360" t="e">
        <f t="shared" si="1"/>
        <v>#REF!</v>
      </c>
      <c r="B237" s="360" t="e">
        <f t="shared" si="2"/>
        <v>#REF!</v>
      </c>
      <c r="C237" s="360" t="e">
        <f t="shared" si="3"/>
        <v>#REF!</v>
      </c>
      <c r="D237" s="360" t="e">
        <f t="shared" ref="D237:I237" si="241">IF(#REF!&lt;&gt;"",1,"")</f>
        <v>#REF!</v>
      </c>
      <c r="E237" s="360" t="e">
        <f t="shared" si="241"/>
        <v>#REF!</v>
      </c>
      <c r="F237" s="360" t="e">
        <f t="shared" si="241"/>
        <v>#REF!</v>
      </c>
      <c r="G237" s="360" t="e">
        <f t="shared" si="241"/>
        <v>#REF!</v>
      </c>
      <c r="H237" s="360" t="e">
        <f t="shared" si="241"/>
        <v>#REF!</v>
      </c>
      <c r="I237" s="360" t="e">
        <f t="shared" si="241"/>
        <v>#REF!</v>
      </c>
      <c r="J237" s="360" t="e">
        <f t="shared" si="5"/>
        <v>#REF!</v>
      </c>
      <c r="K237" s="360"/>
      <c r="L237" s="360" t="e">
        <f t="shared" si="6"/>
        <v>#REF!</v>
      </c>
      <c r="M237" s="360" t="e">
        <f t="shared" si="7"/>
        <v>#REF!</v>
      </c>
      <c r="N237" s="360" t="e">
        <f t="shared" si="8"/>
        <v>#REF!</v>
      </c>
      <c r="O237" s="360" t="e">
        <f t="shared" si="9"/>
        <v>#REF!</v>
      </c>
      <c r="P237" s="360" t="e">
        <f t="shared" si="10"/>
        <v>#REF!</v>
      </c>
      <c r="Q237" s="360" t="e">
        <f t="shared" si="11"/>
        <v>#REF!</v>
      </c>
      <c r="R237" s="225"/>
      <c r="S237" s="225"/>
      <c r="T237" s="225"/>
      <c r="U237" s="225"/>
      <c r="V237" s="225"/>
      <c r="W237" s="225"/>
      <c r="X237" s="225"/>
      <c r="Y237" s="225"/>
      <c r="Z237" s="225"/>
    </row>
    <row r="238" spans="1:26" ht="15.75" customHeight="1">
      <c r="A238" s="360" t="e">
        <f t="shared" si="1"/>
        <v>#REF!</v>
      </c>
      <c r="B238" s="360" t="e">
        <f t="shared" si="2"/>
        <v>#REF!</v>
      </c>
      <c r="C238" s="360" t="e">
        <f t="shared" si="3"/>
        <v>#REF!</v>
      </c>
      <c r="D238" s="360" t="e">
        <f t="shared" ref="D238:I238" si="242">IF(#REF!&lt;&gt;"",1,"")</f>
        <v>#REF!</v>
      </c>
      <c r="E238" s="360" t="e">
        <f t="shared" si="242"/>
        <v>#REF!</v>
      </c>
      <c r="F238" s="360" t="e">
        <f t="shared" si="242"/>
        <v>#REF!</v>
      </c>
      <c r="G238" s="360" t="e">
        <f t="shared" si="242"/>
        <v>#REF!</v>
      </c>
      <c r="H238" s="360" t="e">
        <f t="shared" si="242"/>
        <v>#REF!</v>
      </c>
      <c r="I238" s="360" t="e">
        <f t="shared" si="242"/>
        <v>#REF!</v>
      </c>
      <c r="J238" s="360" t="e">
        <f t="shared" si="5"/>
        <v>#REF!</v>
      </c>
      <c r="K238" s="360"/>
      <c r="L238" s="360" t="e">
        <f t="shared" si="6"/>
        <v>#REF!</v>
      </c>
      <c r="M238" s="360" t="e">
        <f t="shared" si="7"/>
        <v>#REF!</v>
      </c>
      <c r="N238" s="360" t="e">
        <f t="shared" si="8"/>
        <v>#REF!</v>
      </c>
      <c r="O238" s="360" t="e">
        <f t="shared" si="9"/>
        <v>#REF!</v>
      </c>
      <c r="P238" s="360" t="e">
        <f t="shared" si="10"/>
        <v>#REF!</v>
      </c>
      <c r="Q238" s="360" t="e">
        <f t="shared" si="11"/>
        <v>#REF!</v>
      </c>
      <c r="R238" s="225"/>
      <c r="S238" s="225"/>
      <c r="T238" s="225"/>
      <c r="U238" s="225"/>
      <c r="V238" s="225"/>
      <c r="W238" s="225"/>
      <c r="X238" s="225"/>
      <c r="Y238" s="225"/>
      <c r="Z238" s="225"/>
    </row>
    <row r="239" spans="1:26" ht="15.75" customHeight="1">
      <c r="A239" s="360" t="e">
        <f t="shared" si="1"/>
        <v>#REF!</v>
      </c>
      <c r="B239" s="360" t="e">
        <f t="shared" si="2"/>
        <v>#REF!</v>
      </c>
      <c r="C239" s="360" t="e">
        <f t="shared" si="3"/>
        <v>#REF!</v>
      </c>
      <c r="D239" s="360" t="e">
        <f t="shared" ref="D239:I239" si="243">IF(#REF!&lt;&gt;"",1,"")</f>
        <v>#REF!</v>
      </c>
      <c r="E239" s="360" t="e">
        <f t="shared" si="243"/>
        <v>#REF!</v>
      </c>
      <c r="F239" s="360" t="e">
        <f t="shared" si="243"/>
        <v>#REF!</v>
      </c>
      <c r="G239" s="360" t="e">
        <f t="shared" si="243"/>
        <v>#REF!</v>
      </c>
      <c r="H239" s="360" t="e">
        <f t="shared" si="243"/>
        <v>#REF!</v>
      </c>
      <c r="I239" s="360" t="e">
        <f t="shared" si="243"/>
        <v>#REF!</v>
      </c>
      <c r="J239" s="360" t="e">
        <f t="shared" si="5"/>
        <v>#REF!</v>
      </c>
      <c r="K239" s="360"/>
      <c r="L239" s="360" t="e">
        <f t="shared" si="6"/>
        <v>#REF!</v>
      </c>
      <c r="M239" s="360" t="e">
        <f t="shared" si="7"/>
        <v>#REF!</v>
      </c>
      <c r="N239" s="360" t="e">
        <f t="shared" si="8"/>
        <v>#REF!</v>
      </c>
      <c r="O239" s="360" t="e">
        <f t="shared" si="9"/>
        <v>#REF!</v>
      </c>
      <c r="P239" s="360" t="e">
        <f t="shared" si="10"/>
        <v>#REF!</v>
      </c>
      <c r="Q239" s="360" t="e">
        <f t="shared" si="11"/>
        <v>#REF!</v>
      </c>
      <c r="R239" s="225"/>
      <c r="S239" s="225"/>
      <c r="T239" s="225"/>
      <c r="U239" s="225"/>
      <c r="V239" s="225"/>
      <c r="W239" s="225"/>
      <c r="X239" s="225"/>
      <c r="Y239" s="225"/>
      <c r="Z239" s="225"/>
    </row>
    <row r="240" spans="1:26" ht="15.75" customHeight="1">
      <c r="A240" s="360" t="e">
        <f t="shared" si="1"/>
        <v>#REF!</v>
      </c>
      <c r="B240" s="360" t="e">
        <f t="shared" si="2"/>
        <v>#REF!</v>
      </c>
      <c r="C240" s="360" t="e">
        <f t="shared" si="3"/>
        <v>#REF!</v>
      </c>
      <c r="D240" s="360" t="e">
        <f t="shared" ref="D240:I240" si="244">IF(#REF!&lt;&gt;"",1,"")</f>
        <v>#REF!</v>
      </c>
      <c r="E240" s="360" t="e">
        <f t="shared" si="244"/>
        <v>#REF!</v>
      </c>
      <c r="F240" s="360" t="e">
        <f t="shared" si="244"/>
        <v>#REF!</v>
      </c>
      <c r="G240" s="360" t="e">
        <f t="shared" si="244"/>
        <v>#REF!</v>
      </c>
      <c r="H240" s="360" t="e">
        <f t="shared" si="244"/>
        <v>#REF!</v>
      </c>
      <c r="I240" s="360" t="e">
        <f t="shared" si="244"/>
        <v>#REF!</v>
      </c>
      <c r="J240" s="360" t="e">
        <f t="shared" si="5"/>
        <v>#REF!</v>
      </c>
      <c r="K240" s="360"/>
      <c r="L240" s="360" t="e">
        <f t="shared" si="6"/>
        <v>#REF!</v>
      </c>
      <c r="M240" s="360" t="e">
        <f t="shared" si="7"/>
        <v>#REF!</v>
      </c>
      <c r="N240" s="360" t="e">
        <f t="shared" si="8"/>
        <v>#REF!</v>
      </c>
      <c r="O240" s="360" t="e">
        <f t="shared" si="9"/>
        <v>#REF!</v>
      </c>
      <c r="P240" s="360" t="e">
        <f t="shared" si="10"/>
        <v>#REF!</v>
      </c>
      <c r="Q240" s="360" t="e">
        <f t="shared" si="11"/>
        <v>#REF!</v>
      </c>
      <c r="R240" s="225"/>
      <c r="S240" s="225"/>
      <c r="T240" s="225"/>
      <c r="U240" s="225"/>
      <c r="V240" s="225"/>
      <c r="W240" s="225"/>
      <c r="X240" s="225"/>
      <c r="Y240" s="225"/>
      <c r="Z240" s="225"/>
    </row>
    <row r="241" spans="1:26" ht="15.75" customHeight="1">
      <c r="A241" s="360" t="e">
        <f t="shared" si="1"/>
        <v>#REF!</v>
      </c>
      <c r="B241" s="360" t="e">
        <f t="shared" si="2"/>
        <v>#REF!</v>
      </c>
      <c r="C241" s="360" t="e">
        <f t="shared" si="3"/>
        <v>#REF!</v>
      </c>
      <c r="D241" s="360" t="e">
        <f t="shared" ref="D241:I241" si="245">IF(#REF!&lt;&gt;"",1,"")</f>
        <v>#REF!</v>
      </c>
      <c r="E241" s="360" t="e">
        <f t="shared" si="245"/>
        <v>#REF!</v>
      </c>
      <c r="F241" s="360" t="e">
        <f t="shared" si="245"/>
        <v>#REF!</v>
      </c>
      <c r="G241" s="360" t="e">
        <f t="shared" si="245"/>
        <v>#REF!</v>
      </c>
      <c r="H241" s="360" t="e">
        <f t="shared" si="245"/>
        <v>#REF!</v>
      </c>
      <c r="I241" s="360" t="e">
        <f t="shared" si="245"/>
        <v>#REF!</v>
      </c>
      <c r="J241" s="360" t="e">
        <f t="shared" si="5"/>
        <v>#REF!</v>
      </c>
      <c r="K241" s="360"/>
      <c r="L241" s="360" t="e">
        <f t="shared" si="6"/>
        <v>#REF!</v>
      </c>
      <c r="M241" s="360" t="e">
        <f t="shared" si="7"/>
        <v>#REF!</v>
      </c>
      <c r="N241" s="360" t="e">
        <f t="shared" si="8"/>
        <v>#REF!</v>
      </c>
      <c r="O241" s="360" t="e">
        <f t="shared" si="9"/>
        <v>#REF!</v>
      </c>
      <c r="P241" s="360" t="e">
        <f t="shared" si="10"/>
        <v>#REF!</v>
      </c>
      <c r="Q241" s="360" t="e">
        <f t="shared" si="11"/>
        <v>#REF!</v>
      </c>
      <c r="R241" s="225"/>
      <c r="S241" s="225"/>
      <c r="T241" s="225"/>
      <c r="U241" s="225"/>
      <c r="V241" s="225"/>
      <c r="W241" s="225"/>
      <c r="X241" s="225"/>
      <c r="Y241" s="225"/>
      <c r="Z241" s="225"/>
    </row>
    <row r="242" spans="1:26" ht="15.75" customHeight="1">
      <c r="A242" s="360" t="e">
        <f t="shared" si="1"/>
        <v>#REF!</v>
      </c>
      <c r="B242" s="360" t="e">
        <f t="shared" si="2"/>
        <v>#REF!</v>
      </c>
      <c r="C242" s="360" t="e">
        <f t="shared" si="3"/>
        <v>#REF!</v>
      </c>
      <c r="D242" s="360" t="e">
        <f t="shared" ref="D242:I242" si="246">IF(#REF!&lt;&gt;"",1,"")</f>
        <v>#REF!</v>
      </c>
      <c r="E242" s="360" t="e">
        <f t="shared" si="246"/>
        <v>#REF!</v>
      </c>
      <c r="F242" s="360" t="e">
        <f t="shared" si="246"/>
        <v>#REF!</v>
      </c>
      <c r="G242" s="360" t="e">
        <f t="shared" si="246"/>
        <v>#REF!</v>
      </c>
      <c r="H242" s="360" t="e">
        <f t="shared" si="246"/>
        <v>#REF!</v>
      </c>
      <c r="I242" s="360" t="e">
        <f t="shared" si="246"/>
        <v>#REF!</v>
      </c>
      <c r="J242" s="360" t="e">
        <f t="shared" si="5"/>
        <v>#REF!</v>
      </c>
      <c r="K242" s="360"/>
      <c r="L242" s="360" t="e">
        <f t="shared" si="6"/>
        <v>#REF!</v>
      </c>
      <c r="M242" s="360" t="e">
        <f t="shared" si="7"/>
        <v>#REF!</v>
      </c>
      <c r="N242" s="360" t="e">
        <f t="shared" si="8"/>
        <v>#REF!</v>
      </c>
      <c r="O242" s="360" t="e">
        <f t="shared" si="9"/>
        <v>#REF!</v>
      </c>
      <c r="P242" s="360" t="e">
        <f t="shared" si="10"/>
        <v>#REF!</v>
      </c>
      <c r="Q242" s="360" t="e">
        <f t="shared" si="11"/>
        <v>#REF!</v>
      </c>
      <c r="R242" s="225"/>
      <c r="S242" s="225"/>
      <c r="T242" s="225"/>
      <c r="U242" s="225"/>
      <c r="V242" s="225"/>
      <c r="W242" s="225"/>
      <c r="X242" s="225"/>
      <c r="Y242" s="225"/>
      <c r="Z242" s="225"/>
    </row>
    <row r="243" spans="1:26" ht="15.75" customHeight="1">
      <c r="A243" s="360" t="e">
        <f t="shared" si="1"/>
        <v>#REF!</v>
      </c>
      <c r="B243" s="360" t="e">
        <f t="shared" si="2"/>
        <v>#REF!</v>
      </c>
      <c r="C243" s="360" t="e">
        <f t="shared" si="3"/>
        <v>#REF!</v>
      </c>
      <c r="D243" s="360" t="e">
        <f t="shared" ref="D243:I243" si="247">IF(#REF!&lt;&gt;"",1,"")</f>
        <v>#REF!</v>
      </c>
      <c r="E243" s="360" t="e">
        <f t="shared" si="247"/>
        <v>#REF!</v>
      </c>
      <c r="F243" s="360" t="e">
        <f t="shared" si="247"/>
        <v>#REF!</v>
      </c>
      <c r="G243" s="360" t="e">
        <f t="shared" si="247"/>
        <v>#REF!</v>
      </c>
      <c r="H243" s="360" t="e">
        <f t="shared" si="247"/>
        <v>#REF!</v>
      </c>
      <c r="I243" s="360" t="e">
        <f t="shared" si="247"/>
        <v>#REF!</v>
      </c>
      <c r="J243" s="360" t="e">
        <f t="shared" si="5"/>
        <v>#REF!</v>
      </c>
      <c r="K243" s="360"/>
      <c r="L243" s="360" t="e">
        <f t="shared" si="6"/>
        <v>#REF!</v>
      </c>
      <c r="M243" s="360" t="e">
        <f t="shared" si="7"/>
        <v>#REF!</v>
      </c>
      <c r="N243" s="360" t="e">
        <f t="shared" si="8"/>
        <v>#REF!</v>
      </c>
      <c r="O243" s="360" t="e">
        <f t="shared" si="9"/>
        <v>#REF!</v>
      </c>
      <c r="P243" s="360" t="e">
        <f t="shared" si="10"/>
        <v>#REF!</v>
      </c>
      <c r="Q243" s="360" t="e">
        <f t="shared" si="11"/>
        <v>#REF!</v>
      </c>
      <c r="R243" s="225"/>
      <c r="S243" s="225"/>
      <c r="T243" s="225"/>
      <c r="U243" s="225"/>
      <c r="V243" s="225"/>
      <c r="W243" s="225"/>
      <c r="X243" s="225"/>
      <c r="Y243" s="225"/>
      <c r="Z243" s="225"/>
    </row>
    <row r="244" spans="1:26" ht="15.75" customHeight="1">
      <c r="A244" s="360" t="e">
        <f t="shared" si="1"/>
        <v>#REF!</v>
      </c>
      <c r="B244" s="360" t="e">
        <f t="shared" si="2"/>
        <v>#REF!</v>
      </c>
      <c r="C244" s="360" t="e">
        <f t="shared" si="3"/>
        <v>#REF!</v>
      </c>
      <c r="D244" s="360" t="e">
        <f t="shared" ref="D244:I244" si="248">IF(#REF!&lt;&gt;"",1,"")</f>
        <v>#REF!</v>
      </c>
      <c r="E244" s="360" t="e">
        <f t="shared" si="248"/>
        <v>#REF!</v>
      </c>
      <c r="F244" s="360" t="e">
        <f t="shared" si="248"/>
        <v>#REF!</v>
      </c>
      <c r="G244" s="360" t="e">
        <f t="shared" si="248"/>
        <v>#REF!</v>
      </c>
      <c r="H244" s="360" t="e">
        <f t="shared" si="248"/>
        <v>#REF!</v>
      </c>
      <c r="I244" s="360" t="e">
        <f t="shared" si="248"/>
        <v>#REF!</v>
      </c>
      <c r="J244" s="360" t="e">
        <f t="shared" si="5"/>
        <v>#REF!</v>
      </c>
      <c r="K244" s="360"/>
      <c r="L244" s="360" t="e">
        <f t="shared" si="6"/>
        <v>#REF!</v>
      </c>
      <c r="M244" s="360" t="e">
        <f t="shared" si="7"/>
        <v>#REF!</v>
      </c>
      <c r="N244" s="360" t="e">
        <f t="shared" si="8"/>
        <v>#REF!</v>
      </c>
      <c r="O244" s="360" t="e">
        <f t="shared" si="9"/>
        <v>#REF!</v>
      </c>
      <c r="P244" s="360" t="e">
        <f t="shared" si="10"/>
        <v>#REF!</v>
      </c>
      <c r="Q244" s="360" t="e">
        <f t="shared" si="11"/>
        <v>#REF!</v>
      </c>
      <c r="R244" s="225"/>
      <c r="S244" s="225"/>
      <c r="T244" s="225"/>
      <c r="U244" s="225"/>
      <c r="V244" s="225"/>
      <c r="W244" s="225"/>
      <c r="X244" s="225"/>
      <c r="Y244" s="225"/>
      <c r="Z244" s="225"/>
    </row>
    <row r="245" spans="1:26" ht="15.75" customHeight="1">
      <c r="A245" s="360" t="e">
        <f t="shared" si="1"/>
        <v>#REF!</v>
      </c>
      <c r="B245" s="360" t="e">
        <f t="shared" si="2"/>
        <v>#REF!</v>
      </c>
      <c r="C245" s="360" t="e">
        <f t="shared" si="3"/>
        <v>#REF!</v>
      </c>
      <c r="D245" s="360" t="e">
        <f t="shared" ref="D245:I245" si="249">IF(#REF!&lt;&gt;"",1,"")</f>
        <v>#REF!</v>
      </c>
      <c r="E245" s="360" t="e">
        <f t="shared" si="249"/>
        <v>#REF!</v>
      </c>
      <c r="F245" s="360" t="e">
        <f t="shared" si="249"/>
        <v>#REF!</v>
      </c>
      <c r="G245" s="360" t="e">
        <f t="shared" si="249"/>
        <v>#REF!</v>
      </c>
      <c r="H245" s="360" t="e">
        <f t="shared" si="249"/>
        <v>#REF!</v>
      </c>
      <c r="I245" s="360" t="e">
        <f t="shared" si="249"/>
        <v>#REF!</v>
      </c>
      <c r="J245" s="360" t="e">
        <f t="shared" si="5"/>
        <v>#REF!</v>
      </c>
      <c r="K245" s="360"/>
      <c r="L245" s="360" t="e">
        <f t="shared" si="6"/>
        <v>#REF!</v>
      </c>
      <c r="M245" s="360" t="e">
        <f t="shared" si="7"/>
        <v>#REF!</v>
      </c>
      <c r="N245" s="360" t="e">
        <f t="shared" si="8"/>
        <v>#REF!</v>
      </c>
      <c r="O245" s="360" t="e">
        <f t="shared" si="9"/>
        <v>#REF!</v>
      </c>
      <c r="P245" s="360" t="e">
        <f t="shared" si="10"/>
        <v>#REF!</v>
      </c>
      <c r="Q245" s="360" t="e">
        <f t="shared" si="11"/>
        <v>#REF!</v>
      </c>
      <c r="R245" s="225"/>
      <c r="S245" s="225"/>
      <c r="T245" s="225"/>
      <c r="U245" s="225"/>
      <c r="V245" s="225"/>
      <c r="W245" s="225"/>
      <c r="X245" s="225"/>
      <c r="Y245" s="225"/>
      <c r="Z245" s="225"/>
    </row>
    <row r="246" spans="1:26" ht="15.75" customHeight="1">
      <c r="A246" s="360" t="e">
        <f t="shared" si="1"/>
        <v>#REF!</v>
      </c>
      <c r="B246" s="360" t="e">
        <f t="shared" si="2"/>
        <v>#REF!</v>
      </c>
      <c r="C246" s="360" t="e">
        <f t="shared" si="3"/>
        <v>#REF!</v>
      </c>
      <c r="D246" s="360" t="e">
        <f t="shared" ref="D246:I246" si="250">IF(#REF!&lt;&gt;"",1,"")</f>
        <v>#REF!</v>
      </c>
      <c r="E246" s="360" t="e">
        <f t="shared" si="250"/>
        <v>#REF!</v>
      </c>
      <c r="F246" s="360" t="e">
        <f t="shared" si="250"/>
        <v>#REF!</v>
      </c>
      <c r="G246" s="360" t="e">
        <f t="shared" si="250"/>
        <v>#REF!</v>
      </c>
      <c r="H246" s="360" t="e">
        <f t="shared" si="250"/>
        <v>#REF!</v>
      </c>
      <c r="I246" s="360" t="e">
        <f t="shared" si="250"/>
        <v>#REF!</v>
      </c>
      <c r="J246" s="360" t="e">
        <f t="shared" si="5"/>
        <v>#REF!</v>
      </c>
      <c r="K246" s="360"/>
      <c r="L246" s="360" t="e">
        <f t="shared" si="6"/>
        <v>#REF!</v>
      </c>
      <c r="M246" s="360" t="e">
        <f t="shared" si="7"/>
        <v>#REF!</v>
      </c>
      <c r="N246" s="360" t="e">
        <f t="shared" si="8"/>
        <v>#REF!</v>
      </c>
      <c r="O246" s="360" t="e">
        <f t="shared" si="9"/>
        <v>#REF!</v>
      </c>
      <c r="P246" s="360" t="e">
        <f t="shared" si="10"/>
        <v>#REF!</v>
      </c>
      <c r="Q246" s="360" t="e">
        <f t="shared" si="11"/>
        <v>#REF!</v>
      </c>
      <c r="R246" s="225"/>
      <c r="S246" s="225"/>
      <c r="T246" s="225"/>
      <c r="U246" s="225"/>
      <c r="V246" s="225"/>
      <c r="W246" s="225"/>
      <c r="X246" s="225"/>
      <c r="Y246" s="225"/>
      <c r="Z246" s="225"/>
    </row>
    <row r="247" spans="1:26" ht="15.75" customHeight="1">
      <c r="A247" s="360" t="e">
        <f t="shared" si="1"/>
        <v>#REF!</v>
      </c>
      <c r="B247" s="360" t="e">
        <f t="shared" si="2"/>
        <v>#REF!</v>
      </c>
      <c r="C247" s="360" t="e">
        <f t="shared" si="3"/>
        <v>#REF!</v>
      </c>
      <c r="D247" s="360" t="e">
        <f t="shared" ref="D247:I247" si="251">IF(#REF!&lt;&gt;"",1,"")</f>
        <v>#REF!</v>
      </c>
      <c r="E247" s="360" t="e">
        <f t="shared" si="251"/>
        <v>#REF!</v>
      </c>
      <c r="F247" s="360" t="e">
        <f t="shared" si="251"/>
        <v>#REF!</v>
      </c>
      <c r="G247" s="360" t="e">
        <f t="shared" si="251"/>
        <v>#REF!</v>
      </c>
      <c r="H247" s="360" t="e">
        <f t="shared" si="251"/>
        <v>#REF!</v>
      </c>
      <c r="I247" s="360" t="e">
        <f t="shared" si="251"/>
        <v>#REF!</v>
      </c>
      <c r="J247" s="360" t="e">
        <f t="shared" si="5"/>
        <v>#REF!</v>
      </c>
      <c r="K247" s="360"/>
      <c r="L247" s="360" t="e">
        <f t="shared" si="6"/>
        <v>#REF!</v>
      </c>
      <c r="M247" s="360" t="e">
        <f t="shared" si="7"/>
        <v>#REF!</v>
      </c>
      <c r="N247" s="360" t="e">
        <f t="shared" si="8"/>
        <v>#REF!</v>
      </c>
      <c r="O247" s="360" t="e">
        <f t="shared" si="9"/>
        <v>#REF!</v>
      </c>
      <c r="P247" s="360" t="e">
        <f t="shared" si="10"/>
        <v>#REF!</v>
      </c>
      <c r="Q247" s="360" t="e">
        <f t="shared" si="11"/>
        <v>#REF!</v>
      </c>
      <c r="R247" s="225"/>
      <c r="S247" s="225"/>
      <c r="T247" s="225"/>
      <c r="U247" s="225"/>
      <c r="V247" s="225"/>
      <c r="W247" s="225"/>
      <c r="X247" s="225"/>
      <c r="Y247" s="225"/>
      <c r="Z247" s="225"/>
    </row>
    <row r="248" spans="1:26" ht="15.75" customHeight="1">
      <c r="A248" s="360" t="e">
        <f t="shared" si="1"/>
        <v>#REF!</v>
      </c>
      <c r="B248" s="360" t="e">
        <f t="shared" si="2"/>
        <v>#REF!</v>
      </c>
      <c r="C248" s="360" t="e">
        <f t="shared" si="3"/>
        <v>#REF!</v>
      </c>
      <c r="D248" s="360" t="e">
        <f t="shared" ref="D248:I248" si="252">IF(#REF!&lt;&gt;"",1,"")</f>
        <v>#REF!</v>
      </c>
      <c r="E248" s="360" t="e">
        <f t="shared" si="252"/>
        <v>#REF!</v>
      </c>
      <c r="F248" s="360" t="e">
        <f t="shared" si="252"/>
        <v>#REF!</v>
      </c>
      <c r="G248" s="360" t="e">
        <f t="shared" si="252"/>
        <v>#REF!</v>
      </c>
      <c r="H248" s="360" t="e">
        <f t="shared" si="252"/>
        <v>#REF!</v>
      </c>
      <c r="I248" s="360" t="e">
        <f t="shared" si="252"/>
        <v>#REF!</v>
      </c>
      <c r="J248" s="360" t="e">
        <f t="shared" si="5"/>
        <v>#REF!</v>
      </c>
      <c r="K248" s="360"/>
      <c r="L248" s="360" t="e">
        <f t="shared" si="6"/>
        <v>#REF!</v>
      </c>
      <c r="M248" s="360" t="e">
        <f t="shared" si="7"/>
        <v>#REF!</v>
      </c>
      <c r="N248" s="360" t="e">
        <f t="shared" si="8"/>
        <v>#REF!</v>
      </c>
      <c r="O248" s="360" t="e">
        <f t="shared" si="9"/>
        <v>#REF!</v>
      </c>
      <c r="P248" s="360" t="e">
        <f t="shared" si="10"/>
        <v>#REF!</v>
      </c>
      <c r="Q248" s="360" t="e">
        <f t="shared" si="11"/>
        <v>#REF!</v>
      </c>
      <c r="R248" s="225"/>
      <c r="S248" s="225"/>
      <c r="T248" s="225"/>
      <c r="U248" s="225"/>
      <c r="V248" s="225"/>
      <c r="W248" s="225"/>
      <c r="X248" s="225"/>
      <c r="Y248" s="225"/>
      <c r="Z248" s="225"/>
    </row>
    <row r="249" spans="1:26" ht="15.75" customHeight="1">
      <c r="A249" s="360" t="e">
        <f t="shared" si="1"/>
        <v>#REF!</v>
      </c>
      <c r="B249" s="360" t="e">
        <f t="shared" si="2"/>
        <v>#REF!</v>
      </c>
      <c r="C249" s="360" t="e">
        <f t="shared" si="3"/>
        <v>#REF!</v>
      </c>
      <c r="D249" s="360" t="e">
        <f t="shared" ref="D249:I249" si="253">IF(#REF!&lt;&gt;"",1,"")</f>
        <v>#REF!</v>
      </c>
      <c r="E249" s="360" t="e">
        <f t="shared" si="253"/>
        <v>#REF!</v>
      </c>
      <c r="F249" s="360" t="e">
        <f t="shared" si="253"/>
        <v>#REF!</v>
      </c>
      <c r="G249" s="360" t="e">
        <f t="shared" si="253"/>
        <v>#REF!</v>
      </c>
      <c r="H249" s="360" t="e">
        <f t="shared" si="253"/>
        <v>#REF!</v>
      </c>
      <c r="I249" s="360" t="e">
        <f t="shared" si="253"/>
        <v>#REF!</v>
      </c>
      <c r="J249" s="360" t="e">
        <f t="shared" si="5"/>
        <v>#REF!</v>
      </c>
      <c r="K249" s="360"/>
      <c r="L249" s="360" t="e">
        <f t="shared" si="6"/>
        <v>#REF!</v>
      </c>
      <c r="M249" s="360" t="e">
        <f t="shared" si="7"/>
        <v>#REF!</v>
      </c>
      <c r="N249" s="360" t="e">
        <f t="shared" si="8"/>
        <v>#REF!</v>
      </c>
      <c r="O249" s="360" t="e">
        <f t="shared" si="9"/>
        <v>#REF!</v>
      </c>
      <c r="P249" s="360" t="e">
        <f t="shared" si="10"/>
        <v>#REF!</v>
      </c>
      <c r="Q249" s="360" t="e">
        <f t="shared" si="11"/>
        <v>#REF!</v>
      </c>
      <c r="R249" s="225"/>
      <c r="S249" s="225"/>
      <c r="T249" s="225"/>
      <c r="U249" s="225"/>
      <c r="V249" s="225"/>
      <c r="W249" s="225"/>
      <c r="X249" s="225"/>
      <c r="Y249" s="225"/>
      <c r="Z249" s="225"/>
    </row>
    <row r="250" spans="1:26" ht="15.75" customHeight="1">
      <c r="A250" s="360" t="e">
        <f t="shared" si="1"/>
        <v>#REF!</v>
      </c>
      <c r="B250" s="360" t="e">
        <f t="shared" si="2"/>
        <v>#REF!</v>
      </c>
      <c r="C250" s="360" t="e">
        <f t="shared" si="3"/>
        <v>#REF!</v>
      </c>
      <c r="D250" s="360" t="e">
        <f t="shared" ref="D250:I250" si="254">IF(#REF!&lt;&gt;"",1,"")</f>
        <v>#REF!</v>
      </c>
      <c r="E250" s="360" t="e">
        <f t="shared" si="254"/>
        <v>#REF!</v>
      </c>
      <c r="F250" s="360" t="e">
        <f t="shared" si="254"/>
        <v>#REF!</v>
      </c>
      <c r="G250" s="360" t="e">
        <f t="shared" si="254"/>
        <v>#REF!</v>
      </c>
      <c r="H250" s="360" t="e">
        <f t="shared" si="254"/>
        <v>#REF!</v>
      </c>
      <c r="I250" s="360" t="e">
        <f t="shared" si="254"/>
        <v>#REF!</v>
      </c>
      <c r="J250" s="360" t="e">
        <f t="shared" si="5"/>
        <v>#REF!</v>
      </c>
      <c r="K250" s="360"/>
      <c r="L250" s="360" t="e">
        <f t="shared" si="6"/>
        <v>#REF!</v>
      </c>
      <c r="M250" s="360" t="e">
        <f t="shared" si="7"/>
        <v>#REF!</v>
      </c>
      <c r="N250" s="360" t="e">
        <f t="shared" si="8"/>
        <v>#REF!</v>
      </c>
      <c r="O250" s="360" t="e">
        <f t="shared" si="9"/>
        <v>#REF!</v>
      </c>
      <c r="P250" s="360" t="e">
        <f t="shared" si="10"/>
        <v>#REF!</v>
      </c>
      <c r="Q250" s="360" t="e">
        <f t="shared" si="11"/>
        <v>#REF!</v>
      </c>
      <c r="R250" s="225"/>
      <c r="S250" s="225"/>
      <c r="T250" s="225"/>
      <c r="U250" s="225"/>
      <c r="V250" s="225"/>
      <c r="W250" s="225"/>
      <c r="X250" s="225"/>
      <c r="Y250" s="225"/>
      <c r="Z250" s="225"/>
    </row>
    <row r="251" spans="1:26" ht="15.75" customHeight="1">
      <c r="A251" s="360" t="e">
        <f t="shared" si="1"/>
        <v>#REF!</v>
      </c>
      <c r="B251" s="360" t="e">
        <f t="shared" si="2"/>
        <v>#REF!</v>
      </c>
      <c r="C251" s="360" t="e">
        <f t="shared" si="3"/>
        <v>#REF!</v>
      </c>
      <c r="D251" s="360" t="e">
        <f t="shared" ref="D251:I251" si="255">IF(#REF!&lt;&gt;"",1,"")</f>
        <v>#REF!</v>
      </c>
      <c r="E251" s="360" t="e">
        <f t="shared" si="255"/>
        <v>#REF!</v>
      </c>
      <c r="F251" s="360" t="e">
        <f t="shared" si="255"/>
        <v>#REF!</v>
      </c>
      <c r="G251" s="360" t="e">
        <f t="shared" si="255"/>
        <v>#REF!</v>
      </c>
      <c r="H251" s="360" t="e">
        <f t="shared" si="255"/>
        <v>#REF!</v>
      </c>
      <c r="I251" s="360" t="e">
        <f t="shared" si="255"/>
        <v>#REF!</v>
      </c>
      <c r="J251" s="360" t="e">
        <f t="shared" si="5"/>
        <v>#REF!</v>
      </c>
      <c r="K251" s="360"/>
      <c r="L251" s="360" t="e">
        <f t="shared" si="6"/>
        <v>#REF!</v>
      </c>
      <c r="M251" s="360" t="e">
        <f t="shared" si="7"/>
        <v>#REF!</v>
      </c>
      <c r="N251" s="360" t="e">
        <f t="shared" si="8"/>
        <v>#REF!</v>
      </c>
      <c r="O251" s="360" t="e">
        <f t="shared" si="9"/>
        <v>#REF!</v>
      </c>
      <c r="P251" s="360" t="e">
        <f t="shared" si="10"/>
        <v>#REF!</v>
      </c>
      <c r="Q251" s="360" t="e">
        <f t="shared" si="11"/>
        <v>#REF!</v>
      </c>
      <c r="R251" s="225"/>
      <c r="S251" s="225"/>
      <c r="T251" s="225"/>
      <c r="U251" s="225"/>
      <c r="V251" s="225"/>
      <c r="W251" s="225"/>
      <c r="X251" s="225"/>
      <c r="Y251" s="225"/>
      <c r="Z251" s="225"/>
    </row>
    <row r="252" spans="1:26" ht="15.75" customHeight="1">
      <c r="A252" s="360" t="e">
        <f t="shared" si="1"/>
        <v>#REF!</v>
      </c>
      <c r="B252" s="360" t="e">
        <f t="shared" si="2"/>
        <v>#REF!</v>
      </c>
      <c r="C252" s="360" t="e">
        <f t="shared" si="3"/>
        <v>#REF!</v>
      </c>
      <c r="D252" s="360" t="e">
        <f t="shared" ref="D252:I252" si="256">IF(#REF!&lt;&gt;"",1,"")</f>
        <v>#REF!</v>
      </c>
      <c r="E252" s="360" t="e">
        <f t="shared" si="256"/>
        <v>#REF!</v>
      </c>
      <c r="F252" s="360" t="e">
        <f t="shared" si="256"/>
        <v>#REF!</v>
      </c>
      <c r="G252" s="360" t="e">
        <f t="shared" si="256"/>
        <v>#REF!</v>
      </c>
      <c r="H252" s="360" t="e">
        <f t="shared" si="256"/>
        <v>#REF!</v>
      </c>
      <c r="I252" s="360" t="e">
        <f t="shared" si="256"/>
        <v>#REF!</v>
      </c>
      <c r="J252" s="360" t="e">
        <f t="shared" si="5"/>
        <v>#REF!</v>
      </c>
      <c r="K252" s="360"/>
      <c r="L252" s="360" t="e">
        <f t="shared" si="6"/>
        <v>#REF!</v>
      </c>
      <c r="M252" s="360" t="e">
        <f t="shared" si="7"/>
        <v>#REF!</v>
      </c>
      <c r="N252" s="360" t="e">
        <f t="shared" si="8"/>
        <v>#REF!</v>
      </c>
      <c r="O252" s="360" t="e">
        <f t="shared" si="9"/>
        <v>#REF!</v>
      </c>
      <c r="P252" s="360" t="e">
        <f t="shared" si="10"/>
        <v>#REF!</v>
      </c>
      <c r="Q252" s="360" t="e">
        <f t="shared" si="11"/>
        <v>#REF!</v>
      </c>
      <c r="R252" s="225"/>
      <c r="S252" s="225"/>
      <c r="T252" s="225"/>
      <c r="U252" s="225"/>
      <c r="V252" s="225"/>
      <c r="W252" s="225"/>
      <c r="X252" s="225"/>
      <c r="Y252" s="225"/>
      <c r="Z252" s="225"/>
    </row>
    <row r="253" spans="1:26" ht="15.75" customHeight="1">
      <c r="A253" s="360" t="e">
        <f t="shared" si="1"/>
        <v>#REF!</v>
      </c>
      <c r="B253" s="360" t="e">
        <f t="shared" si="2"/>
        <v>#REF!</v>
      </c>
      <c r="C253" s="360" t="e">
        <f t="shared" si="3"/>
        <v>#REF!</v>
      </c>
      <c r="D253" s="360" t="e">
        <f t="shared" ref="D253:I253" si="257">IF(#REF!&lt;&gt;"",1,"")</f>
        <v>#REF!</v>
      </c>
      <c r="E253" s="360" t="e">
        <f t="shared" si="257"/>
        <v>#REF!</v>
      </c>
      <c r="F253" s="360" t="e">
        <f t="shared" si="257"/>
        <v>#REF!</v>
      </c>
      <c r="G253" s="360" t="e">
        <f t="shared" si="257"/>
        <v>#REF!</v>
      </c>
      <c r="H253" s="360" t="e">
        <f t="shared" si="257"/>
        <v>#REF!</v>
      </c>
      <c r="I253" s="360" t="e">
        <f t="shared" si="257"/>
        <v>#REF!</v>
      </c>
      <c r="J253" s="360" t="e">
        <f t="shared" si="5"/>
        <v>#REF!</v>
      </c>
      <c r="K253" s="360"/>
      <c r="L253" s="360" t="e">
        <f t="shared" si="6"/>
        <v>#REF!</v>
      </c>
      <c r="M253" s="360" t="e">
        <f t="shared" si="7"/>
        <v>#REF!</v>
      </c>
      <c r="N253" s="360" t="e">
        <f t="shared" si="8"/>
        <v>#REF!</v>
      </c>
      <c r="O253" s="360" t="e">
        <f t="shared" si="9"/>
        <v>#REF!</v>
      </c>
      <c r="P253" s="360" t="e">
        <f t="shared" si="10"/>
        <v>#REF!</v>
      </c>
      <c r="Q253" s="360" t="e">
        <f t="shared" si="11"/>
        <v>#REF!</v>
      </c>
      <c r="R253" s="225"/>
      <c r="S253" s="225"/>
      <c r="T253" s="225"/>
      <c r="U253" s="225"/>
      <c r="V253" s="225"/>
      <c r="W253" s="225"/>
      <c r="X253" s="225"/>
      <c r="Y253" s="225"/>
      <c r="Z253" s="225"/>
    </row>
    <row r="254" spans="1:26" ht="15.75" customHeight="1">
      <c r="A254" s="360" t="e">
        <f t="shared" si="1"/>
        <v>#REF!</v>
      </c>
      <c r="B254" s="360" t="e">
        <f t="shared" si="2"/>
        <v>#REF!</v>
      </c>
      <c r="C254" s="360" t="e">
        <f t="shared" si="3"/>
        <v>#REF!</v>
      </c>
      <c r="D254" s="360" t="e">
        <f t="shared" ref="D254:I254" si="258">IF(#REF!&lt;&gt;"",1,"")</f>
        <v>#REF!</v>
      </c>
      <c r="E254" s="360" t="e">
        <f t="shared" si="258"/>
        <v>#REF!</v>
      </c>
      <c r="F254" s="360" t="e">
        <f t="shared" si="258"/>
        <v>#REF!</v>
      </c>
      <c r="G254" s="360" t="e">
        <f t="shared" si="258"/>
        <v>#REF!</v>
      </c>
      <c r="H254" s="360" t="e">
        <f t="shared" si="258"/>
        <v>#REF!</v>
      </c>
      <c r="I254" s="360" t="e">
        <f t="shared" si="258"/>
        <v>#REF!</v>
      </c>
      <c r="J254" s="360" t="e">
        <f t="shared" si="5"/>
        <v>#REF!</v>
      </c>
      <c r="K254" s="360"/>
      <c r="L254" s="360" t="e">
        <f t="shared" si="6"/>
        <v>#REF!</v>
      </c>
      <c r="M254" s="360" t="e">
        <f t="shared" si="7"/>
        <v>#REF!</v>
      </c>
      <c r="N254" s="360" t="e">
        <f t="shared" si="8"/>
        <v>#REF!</v>
      </c>
      <c r="O254" s="360" t="e">
        <f t="shared" si="9"/>
        <v>#REF!</v>
      </c>
      <c r="P254" s="360" t="e">
        <f t="shared" si="10"/>
        <v>#REF!</v>
      </c>
      <c r="Q254" s="360" t="e">
        <f t="shared" si="11"/>
        <v>#REF!</v>
      </c>
      <c r="R254" s="225"/>
      <c r="S254" s="225"/>
      <c r="T254" s="225"/>
      <c r="U254" s="225"/>
      <c r="V254" s="225"/>
      <c r="W254" s="225"/>
      <c r="X254" s="225"/>
      <c r="Y254" s="225"/>
      <c r="Z254" s="225"/>
    </row>
    <row r="255" spans="1:26" ht="15.75" customHeight="1">
      <c r="A255" s="360" t="e">
        <f t="shared" si="1"/>
        <v>#REF!</v>
      </c>
      <c r="B255" s="360" t="e">
        <f t="shared" si="2"/>
        <v>#REF!</v>
      </c>
      <c r="C255" s="360" t="e">
        <f t="shared" si="3"/>
        <v>#REF!</v>
      </c>
      <c r="D255" s="360" t="e">
        <f t="shared" ref="D255:I255" si="259">IF(#REF!&lt;&gt;"",1,"")</f>
        <v>#REF!</v>
      </c>
      <c r="E255" s="360" t="e">
        <f t="shared" si="259"/>
        <v>#REF!</v>
      </c>
      <c r="F255" s="360" t="e">
        <f t="shared" si="259"/>
        <v>#REF!</v>
      </c>
      <c r="G255" s="360" t="e">
        <f t="shared" si="259"/>
        <v>#REF!</v>
      </c>
      <c r="H255" s="360" t="e">
        <f t="shared" si="259"/>
        <v>#REF!</v>
      </c>
      <c r="I255" s="360" t="e">
        <f t="shared" si="259"/>
        <v>#REF!</v>
      </c>
      <c r="J255" s="360" t="e">
        <f t="shared" si="5"/>
        <v>#REF!</v>
      </c>
      <c r="K255" s="360"/>
      <c r="L255" s="360" t="e">
        <f t="shared" si="6"/>
        <v>#REF!</v>
      </c>
      <c r="M255" s="360" t="e">
        <f t="shared" si="7"/>
        <v>#REF!</v>
      </c>
      <c r="N255" s="360" t="e">
        <f t="shared" si="8"/>
        <v>#REF!</v>
      </c>
      <c r="O255" s="360" t="e">
        <f t="shared" si="9"/>
        <v>#REF!</v>
      </c>
      <c r="P255" s="360" t="e">
        <f t="shared" si="10"/>
        <v>#REF!</v>
      </c>
      <c r="Q255" s="360" t="e">
        <f t="shared" si="11"/>
        <v>#REF!</v>
      </c>
      <c r="R255" s="225"/>
      <c r="S255" s="225"/>
      <c r="T255" s="225"/>
      <c r="U255" s="225"/>
      <c r="V255" s="225"/>
      <c r="W255" s="225"/>
      <c r="X255" s="225"/>
      <c r="Y255" s="225"/>
      <c r="Z255" s="225"/>
    </row>
    <row r="256" spans="1:26" ht="15.75" customHeight="1">
      <c r="A256" s="360" t="e">
        <f t="shared" si="1"/>
        <v>#REF!</v>
      </c>
      <c r="B256" s="360" t="e">
        <f t="shared" si="2"/>
        <v>#REF!</v>
      </c>
      <c r="C256" s="360" t="e">
        <f t="shared" si="3"/>
        <v>#REF!</v>
      </c>
      <c r="D256" s="360" t="e">
        <f t="shared" ref="D256:I256" si="260">IF(#REF!&lt;&gt;"",1,"")</f>
        <v>#REF!</v>
      </c>
      <c r="E256" s="360" t="e">
        <f t="shared" si="260"/>
        <v>#REF!</v>
      </c>
      <c r="F256" s="360" t="e">
        <f t="shared" si="260"/>
        <v>#REF!</v>
      </c>
      <c r="G256" s="360" t="e">
        <f t="shared" si="260"/>
        <v>#REF!</v>
      </c>
      <c r="H256" s="360" t="e">
        <f t="shared" si="260"/>
        <v>#REF!</v>
      </c>
      <c r="I256" s="360" t="e">
        <f t="shared" si="260"/>
        <v>#REF!</v>
      </c>
      <c r="J256" s="360" t="e">
        <f t="shared" si="5"/>
        <v>#REF!</v>
      </c>
      <c r="K256" s="360"/>
      <c r="L256" s="360" t="e">
        <f t="shared" si="6"/>
        <v>#REF!</v>
      </c>
      <c r="M256" s="360" t="e">
        <f t="shared" si="7"/>
        <v>#REF!</v>
      </c>
      <c r="N256" s="360" t="e">
        <f t="shared" si="8"/>
        <v>#REF!</v>
      </c>
      <c r="O256" s="360" t="e">
        <f t="shared" si="9"/>
        <v>#REF!</v>
      </c>
      <c r="P256" s="360" t="e">
        <f t="shared" si="10"/>
        <v>#REF!</v>
      </c>
      <c r="Q256" s="360" t="e">
        <f t="shared" si="11"/>
        <v>#REF!</v>
      </c>
      <c r="R256" s="225"/>
      <c r="S256" s="225"/>
      <c r="T256" s="225"/>
      <c r="U256" s="225"/>
      <c r="V256" s="225"/>
      <c r="W256" s="225"/>
      <c r="X256" s="225"/>
      <c r="Y256" s="225"/>
      <c r="Z256" s="225"/>
    </row>
    <row r="257" spans="1:26" ht="15.75" customHeight="1">
      <c r="A257" s="360" t="e">
        <f t="shared" si="1"/>
        <v>#REF!</v>
      </c>
      <c r="B257" s="360" t="e">
        <f t="shared" si="2"/>
        <v>#REF!</v>
      </c>
      <c r="C257" s="360" t="e">
        <f t="shared" si="3"/>
        <v>#REF!</v>
      </c>
      <c r="D257" s="360" t="e">
        <f t="shared" ref="D257:I257" si="261">IF(#REF!&lt;&gt;"",1,"")</f>
        <v>#REF!</v>
      </c>
      <c r="E257" s="360" t="e">
        <f t="shared" si="261"/>
        <v>#REF!</v>
      </c>
      <c r="F257" s="360" t="e">
        <f t="shared" si="261"/>
        <v>#REF!</v>
      </c>
      <c r="G257" s="360" t="e">
        <f t="shared" si="261"/>
        <v>#REF!</v>
      </c>
      <c r="H257" s="360" t="e">
        <f t="shared" si="261"/>
        <v>#REF!</v>
      </c>
      <c r="I257" s="360" t="e">
        <f t="shared" si="261"/>
        <v>#REF!</v>
      </c>
      <c r="J257" s="360" t="e">
        <f t="shared" si="5"/>
        <v>#REF!</v>
      </c>
      <c r="K257" s="360"/>
      <c r="L257" s="360" t="e">
        <f t="shared" si="6"/>
        <v>#REF!</v>
      </c>
      <c r="M257" s="360" t="e">
        <f t="shared" si="7"/>
        <v>#REF!</v>
      </c>
      <c r="N257" s="360" t="e">
        <f t="shared" si="8"/>
        <v>#REF!</v>
      </c>
      <c r="O257" s="360" t="e">
        <f t="shared" si="9"/>
        <v>#REF!</v>
      </c>
      <c r="P257" s="360" t="e">
        <f t="shared" si="10"/>
        <v>#REF!</v>
      </c>
      <c r="Q257" s="360" t="e">
        <f t="shared" si="11"/>
        <v>#REF!</v>
      </c>
      <c r="R257" s="225"/>
      <c r="S257" s="225"/>
      <c r="T257" s="225"/>
      <c r="U257" s="225"/>
      <c r="V257" s="225"/>
      <c r="W257" s="225"/>
      <c r="X257" s="225"/>
      <c r="Y257" s="225"/>
      <c r="Z257" s="225"/>
    </row>
    <row r="258" spans="1:26" ht="15.75" customHeight="1">
      <c r="A258" s="360" t="e">
        <f t="shared" si="1"/>
        <v>#REF!</v>
      </c>
      <c r="B258" s="360" t="e">
        <f t="shared" si="2"/>
        <v>#REF!</v>
      </c>
      <c r="C258" s="360" t="e">
        <f t="shared" si="3"/>
        <v>#REF!</v>
      </c>
      <c r="D258" s="360" t="e">
        <f t="shared" ref="D258:I258" si="262">IF(#REF!&lt;&gt;"",1,"")</f>
        <v>#REF!</v>
      </c>
      <c r="E258" s="360" t="e">
        <f t="shared" si="262"/>
        <v>#REF!</v>
      </c>
      <c r="F258" s="360" t="e">
        <f t="shared" si="262"/>
        <v>#REF!</v>
      </c>
      <c r="G258" s="360" t="e">
        <f t="shared" si="262"/>
        <v>#REF!</v>
      </c>
      <c r="H258" s="360" t="e">
        <f t="shared" si="262"/>
        <v>#REF!</v>
      </c>
      <c r="I258" s="360" t="e">
        <f t="shared" si="262"/>
        <v>#REF!</v>
      </c>
      <c r="J258" s="360" t="e">
        <f t="shared" si="5"/>
        <v>#REF!</v>
      </c>
      <c r="K258" s="360"/>
      <c r="L258" s="360" t="e">
        <f t="shared" si="6"/>
        <v>#REF!</v>
      </c>
      <c r="M258" s="360" t="e">
        <f t="shared" si="7"/>
        <v>#REF!</v>
      </c>
      <c r="N258" s="360" t="e">
        <f t="shared" si="8"/>
        <v>#REF!</v>
      </c>
      <c r="O258" s="360" t="e">
        <f t="shared" si="9"/>
        <v>#REF!</v>
      </c>
      <c r="P258" s="360" t="e">
        <f t="shared" si="10"/>
        <v>#REF!</v>
      </c>
      <c r="Q258" s="360" t="e">
        <f t="shared" si="11"/>
        <v>#REF!</v>
      </c>
      <c r="R258" s="225"/>
      <c r="S258" s="225"/>
      <c r="T258" s="225"/>
      <c r="U258" s="225"/>
      <c r="V258" s="225"/>
      <c r="W258" s="225"/>
      <c r="X258" s="225"/>
      <c r="Y258" s="225"/>
      <c r="Z258" s="225"/>
    </row>
    <row r="259" spans="1:26" ht="15.75" customHeight="1">
      <c r="A259" s="360" t="e">
        <f t="shared" si="1"/>
        <v>#REF!</v>
      </c>
      <c r="B259" s="360" t="e">
        <f t="shared" si="2"/>
        <v>#REF!</v>
      </c>
      <c r="C259" s="360" t="e">
        <f t="shared" si="3"/>
        <v>#REF!</v>
      </c>
      <c r="D259" s="360" t="e">
        <f t="shared" ref="D259:I259" si="263">IF(#REF!&lt;&gt;"",1,"")</f>
        <v>#REF!</v>
      </c>
      <c r="E259" s="360" t="e">
        <f t="shared" si="263"/>
        <v>#REF!</v>
      </c>
      <c r="F259" s="360" t="e">
        <f t="shared" si="263"/>
        <v>#REF!</v>
      </c>
      <c r="G259" s="360" t="e">
        <f t="shared" si="263"/>
        <v>#REF!</v>
      </c>
      <c r="H259" s="360" t="e">
        <f t="shared" si="263"/>
        <v>#REF!</v>
      </c>
      <c r="I259" s="360" t="e">
        <f t="shared" si="263"/>
        <v>#REF!</v>
      </c>
      <c r="J259" s="360" t="e">
        <f t="shared" si="5"/>
        <v>#REF!</v>
      </c>
      <c r="K259" s="360"/>
      <c r="L259" s="360" t="e">
        <f t="shared" si="6"/>
        <v>#REF!</v>
      </c>
      <c r="M259" s="360" t="e">
        <f t="shared" si="7"/>
        <v>#REF!</v>
      </c>
      <c r="N259" s="360" t="e">
        <f t="shared" si="8"/>
        <v>#REF!</v>
      </c>
      <c r="O259" s="360" t="e">
        <f t="shared" si="9"/>
        <v>#REF!</v>
      </c>
      <c r="P259" s="360" t="e">
        <f t="shared" si="10"/>
        <v>#REF!</v>
      </c>
      <c r="Q259" s="360" t="e">
        <f t="shared" si="11"/>
        <v>#REF!</v>
      </c>
      <c r="R259" s="225"/>
      <c r="S259" s="225"/>
      <c r="T259" s="225"/>
      <c r="U259" s="225"/>
      <c r="V259" s="225"/>
      <c r="W259" s="225"/>
      <c r="X259" s="225"/>
      <c r="Y259" s="225"/>
      <c r="Z259" s="225"/>
    </row>
    <row r="260" spans="1:26" ht="15.75" customHeight="1">
      <c r="A260" s="360" t="e">
        <f t="shared" si="1"/>
        <v>#REF!</v>
      </c>
      <c r="B260" s="360" t="e">
        <f t="shared" si="2"/>
        <v>#REF!</v>
      </c>
      <c r="C260" s="360" t="e">
        <f t="shared" si="3"/>
        <v>#REF!</v>
      </c>
      <c r="D260" s="360" t="e">
        <f t="shared" ref="D260:I260" si="264">IF(#REF!&lt;&gt;"",1,"")</f>
        <v>#REF!</v>
      </c>
      <c r="E260" s="360" t="e">
        <f t="shared" si="264"/>
        <v>#REF!</v>
      </c>
      <c r="F260" s="360" t="e">
        <f t="shared" si="264"/>
        <v>#REF!</v>
      </c>
      <c r="G260" s="360" t="e">
        <f t="shared" si="264"/>
        <v>#REF!</v>
      </c>
      <c r="H260" s="360" t="e">
        <f t="shared" si="264"/>
        <v>#REF!</v>
      </c>
      <c r="I260" s="360" t="e">
        <f t="shared" si="264"/>
        <v>#REF!</v>
      </c>
      <c r="J260" s="360" t="e">
        <f t="shared" si="5"/>
        <v>#REF!</v>
      </c>
      <c r="K260" s="360"/>
      <c r="L260" s="360" t="e">
        <f t="shared" si="6"/>
        <v>#REF!</v>
      </c>
      <c r="M260" s="360" t="e">
        <f t="shared" si="7"/>
        <v>#REF!</v>
      </c>
      <c r="N260" s="360" t="e">
        <f t="shared" si="8"/>
        <v>#REF!</v>
      </c>
      <c r="O260" s="360" t="e">
        <f t="shared" si="9"/>
        <v>#REF!</v>
      </c>
      <c r="P260" s="360" t="e">
        <f t="shared" si="10"/>
        <v>#REF!</v>
      </c>
      <c r="Q260" s="360" t="e">
        <f t="shared" si="11"/>
        <v>#REF!</v>
      </c>
      <c r="R260" s="225"/>
      <c r="S260" s="225"/>
      <c r="T260" s="225"/>
      <c r="U260" s="225"/>
      <c r="V260" s="225"/>
      <c r="W260" s="225"/>
      <c r="X260" s="225"/>
      <c r="Y260" s="225"/>
      <c r="Z260" s="225"/>
    </row>
    <row r="261" spans="1:26" ht="15.75" customHeight="1">
      <c r="A261" s="360" t="e">
        <f t="shared" si="1"/>
        <v>#REF!</v>
      </c>
      <c r="B261" s="360" t="e">
        <f t="shared" si="2"/>
        <v>#REF!</v>
      </c>
      <c r="C261" s="360" t="e">
        <f t="shared" si="3"/>
        <v>#REF!</v>
      </c>
      <c r="D261" s="360" t="e">
        <f t="shared" ref="D261:I261" si="265">IF(#REF!&lt;&gt;"",1,"")</f>
        <v>#REF!</v>
      </c>
      <c r="E261" s="360" t="e">
        <f t="shared" si="265"/>
        <v>#REF!</v>
      </c>
      <c r="F261" s="360" t="e">
        <f t="shared" si="265"/>
        <v>#REF!</v>
      </c>
      <c r="G261" s="360" t="e">
        <f t="shared" si="265"/>
        <v>#REF!</v>
      </c>
      <c r="H261" s="360" t="e">
        <f t="shared" si="265"/>
        <v>#REF!</v>
      </c>
      <c r="I261" s="360" t="e">
        <f t="shared" si="265"/>
        <v>#REF!</v>
      </c>
      <c r="J261" s="360" t="e">
        <f t="shared" si="5"/>
        <v>#REF!</v>
      </c>
      <c r="K261" s="360"/>
      <c r="L261" s="360" t="e">
        <f t="shared" si="6"/>
        <v>#REF!</v>
      </c>
      <c r="M261" s="360" t="e">
        <f t="shared" si="7"/>
        <v>#REF!</v>
      </c>
      <c r="N261" s="360" t="e">
        <f t="shared" si="8"/>
        <v>#REF!</v>
      </c>
      <c r="O261" s="360" t="e">
        <f t="shared" si="9"/>
        <v>#REF!</v>
      </c>
      <c r="P261" s="360" t="e">
        <f t="shared" si="10"/>
        <v>#REF!</v>
      </c>
      <c r="Q261" s="360" t="e">
        <f t="shared" si="11"/>
        <v>#REF!</v>
      </c>
      <c r="R261" s="225"/>
      <c r="S261" s="225"/>
      <c r="T261" s="225"/>
      <c r="U261" s="225"/>
      <c r="V261" s="225"/>
      <c r="W261" s="225"/>
      <c r="X261" s="225"/>
      <c r="Y261" s="225"/>
      <c r="Z261" s="225"/>
    </row>
    <row r="262" spans="1:26" ht="15.75" customHeight="1">
      <c r="A262" s="360" t="e">
        <f t="shared" ref="A262:A516" si="266">#REF!</f>
        <v>#REF!</v>
      </c>
      <c r="B262" s="360" t="e">
        <f t="shared" ref="B262:B516" si="267">IF(#REF!&lt;&gt;"",1,"")</f>
        <v>#REF!</v>
      </c>
      <c r="C262" s="360" t="e">
        <f t="shared" ref="C262:C516" si="268">IF(#REF!&lt;&gt;"",LEFT(#REF!,1),"")</f>
        <v>#REF!</v>
      </c>
      <c r="D262" s="360" t="e">
        <f t="shared" ref="D262:I262" si="269">IF(#REF!&lt;&gt;"",1,"")</f>
        <v>#REF!</v>
      </c>
      <c r="E262" s="360" t="e">
        <f t="shared" si="269"/>
        <v>#REF!</v>
      </c>
      <c r="F262" s="360" t="e">
        <f t="shared" si="269"/>
        <v>#REF!</v>
      </c>
      <c r="G262" s="360" t="e">
        <f t="shared" si="269"/>
        <v>#REF!</v>
      </c>
      <c r="H262" s="360" t="e">
        <f t="shared" si="269"/>
        <v>#REF!</v>
      </c>
      <c r="I262" s="360" t="e">
        <f t="shared" si="269"/>
        <v>#REF!</v>
      </c>
      <c r="J262" s="360" t="e">
        <f t="shared" ref="J262:J516" si="270">CONCATENATE(L262,M262,N262,O262,P262,Q262)</f>
        <v>#REF!</v>
      </c>
      <c r="K262" s="360"/>
      <c r="L262" s="360" t="e">
        <f t="shared" ref="L262:L516" si="271">IF(B262&lt;&gt;"",IF(C262="",$L$6,""),"")</f>
        <v>#REF!</v>
      </c>
      <c r="M262" s="360" t="e">
        <f t="shared" ref="M262:M516" si="272">IF(C262&lt;&gt;"",IF(B262="",$M$6,""),"")</f>
        <v>#REF!</v>
      </c>
      <c r="N262" s="360" t="e">
        <f t="shared" ref="N262:N516" si="273">IF(B262&lt;&gt;"",IF(E262="",$N$6,""),"")</f>
        <v>#REF!</v>
      </c>
      <c r="O262" s="360" t="e">
        <f t="shared" ref="O262:O516" si="274">IF(B262&lt;&gt;"",IF(G262="",$O$6,""),"")</f>
        <v>#REF!</v>
      </c>
      <c r="P262" s="360" t="e">
        <f t="shared" ref="P262:P516" si="275">IF(C262="A",IF(I262&lt;&gt;"",$P$6,""),"")</f>
        <v>#REF!</v>
      </c>
      <c r="Q262" s="360" t="e">
        <f t="shared" ref="Q262:Q516" si="276">IF(C262="C",IF(I262="",$Q$6,""),"")</f>
        <v>#REF!</v>
      </c>
      <c r="R262" s="225"/>
      <c r="S262" s="225"/>
      <c r="T262" s="225"/>
      <c r="U262" s="225"/>
      <c r="V262" s="225"/>
      <c r="W262" s="225"/>
      <c r="X262" s="225"/>
      <c r="Y262" s="225"/>
      <c r="Z262" s="225"/>
    </row>
    <row r="263" spans="1:26" ht="15.75" customHeight="1">
      <c r="A263" s="360" t="e">
        <f t="shared" si="266"/>
        <v>#REF!</v>
      </c>
      <c r="B263" s="360" t="e">
        <f t="shared" si="267"/>
        <v>#REF!</v>
      </c>
      <c r="C263" s="360" t="e">
        <f t="shared" si="268"/>
        <v>#REF!</v>
      </c>
      <c r="D263" s="360" t="e">
        <f t="shared" ref="D263:I263" si="277">IF(#REF!&lt;&gt;"",1,"")</f>
        <v>#REF!</v>
      </c>
      <c r="E263" s="360" t="e">
        <f t="shared" si="277"/>
        <v>#REF!</v>
      </c>
      <c r="F263" s="360" t="e">
        <f t="shared" si="277"/>
        <v>#REF!</v>
      </c>
      <c r="G263" s="360" t="e">
        <f t="shared" si="277"/>
        <v>#REF!</v>
      </c>
      <c r="H263" s="360" t="e">
        <f t="shared" si="277"/>
        <v>#REF!</v>
      </c>
      <c r="I263" s="360" t="e">
        <f t="shared" si="277"/>
        <v>#REF!</v>
      </c>
      <c r="J263" s="360" t="e">
        <f t="shared" si="270"/>
        <v>#REF!</v>
      </c>
      <c r="K263" s="360"/>
      <c r="L263" s="360" t="e">
        <f t="shared" si="271"/>
        <v>#REF!</v>
      </c>
      <c r="M263" s="360" t="e">
        <f t="shared" si="272"/>
        <v>#REF!</v>
      </c>
      <c r="N263" s="360" t="e">
        <f t="shared" si="273"/>
        <v>#REF!</v>
      </c>
      <c r="O263" s="360" t="e">
        <f t="shared" si="274"/>
        <v>#REF!</v>
      </c>
      <c r="P263" s="360" t="e">
        <f t="shared" si="275"/>
        <v>#REF!</v>
      </c>
      <c r="Q263" s="360" t="e">
        <f t="shared" si="276"/>
        <v>#REF!</v>
      </c>
      <c r="R263" s="225"/>
      <c r="S263" s="225"/>
      <c r="T263" s="225"/>
      <c r="U263" s="225"/>
      <c r="V263" s="225"/>
      <c r="W263" s="225"/>
      <c r="X263" s="225"/>
      <c r="Y263" s="225"/>
      <c r="Z263" s="225"/>
    </row>
    <row r="264" spans="1:26" ht="15.75" customHeight="1">
      <c r="A264" s="360" t="e">
        <f t="shared" si="266"/>
        <v>#REF!</v>
      </c>
      <c r="B264" s="360" t="e">
        <f t="shared" si="267"/>
        <v>#REF!</v>
      </c>
      <c r="C264" s="360" t="e">
        <f t="shared" si="268"/>
        <v>#REF!</v>
      </c>
      <c r="D264" s="360" t="e">
        <f t="shared" ref="D264:I264" si="278">IF(#REF!&lt;&gt;"",1,"")</f>
        <v>#REF!</v>
      </c>
      <c r="E264" s="360" t="e">
        <f t="shared" si="278"/>
        <v>#REF!</v>
      </c>
      <c r="F264" s="360" t="e">
        <f t="shared" si="278"/>
        <v>#REF!</v>
      </c>
      <c r="G264" s="360" t="e">
        <f t="shared" si="278"/>
        <v>#REF!</v>
      </c>
      <c r="H264" s="360" t="e">
        <f t="shared" si="278"/>
        <v>#REF!</v>
      </c>
      <c r="I264" s="360" t="e">
        <f t="shared" si="278"/>
        <v>#REF!</v>
      </c>
      <c r="J264" s="360" t="e">
        <f t="shared" si="270"/>
        <v>#REF!</v>
      </c>
      <c r="K264" s="360"/>
      <c r="L264" s="360" t="e">
        <f t="shared" si="271"/>
        <v>#REF!</v>
      </c>
      <c r="M264" s="360" t="e">
        <f t="shared" si="272"/>
        <v>#REF!</v>
      </c>
      <c r="N264" s="360" t="e">
        <f t="shared" si="273"/>
        <v>#REF!</v>
      </c>
      <c r="O264" s="360" t="e">
        <f t="shared" si="274"/>
        <v>#REF!</v>
      </c>
      <c r="P264" s="360" t="e">
        <f t="shared" si="275"/>
        <v>#REF!</v>
      </c>
      <c r="Q264" s="360" t="e">
        <f t="shared" si="276"/>
        <v>#REF!</v>
      </c>
      <c r="R264" s="225"/>
      <c r="S264" s="225"/>
      <c r="T264" s="225"/>
      <c r="U264" s="225"/>
      <c r="V264" s="225"/>
      <c r="W264" s="225"/>
      <c r="X264" s="225"/>
      <c r="Y264" s="225"/>
      <c r="Z264" s="225"/>
    </row>
    <row r="265" spans="1:26" ht="15.75" customHeight="1">
      <c r="A265" s="360" t="e">
        <f t="shared" si="266"/>
        <v>#REF!</v>
      </c>
      <c r="B265" s="360" t="e">
        <f t="shared" si="267"/>
        <v>#REF!</v>
      </c>
      <c r="C265" s="360" t="e">
        <f t="shared" si="268"/>
        <v>#REF!</v>
      </c>
      <c r="D265" s="360" t="e">
        <f t="shared" ref="D265:I265" si="279">IF(#REF!&lt;&gt;"",1,"")</f>
        <v>#REF!</v>
      </c>
      <c r="E265" s="360" t="e">
        <f t="shared" si="279"/>
        <v>#REF!</v>
      </c>
      <c r="F265" s="360" t="e">
        <f t="shared" si="279"/>
        <v>#REF!</v>
      </c>
      <c r="G265" s="360" t="e">
        <f t="shared" si="279"/>
        <v>#REF!</v>
      </c>
      <c r="H265" s="360" t="e">
        <f t="shared" si="279"/>
        <v>#REF!</v>
      </c>
      <c r="I265" s="360" t="e">
        <f t="shared" si="279"/>
        <v>#REF!</v>
      </c>
      <c r="J265" s="360" t="e">
        <f t="shared" si="270"/>
        <v>#REF!</v>
      </c>
      <c r="K265" s="360"/>
      <c r="L265" s="360" t="e">
        <f t="shared" si="271"/>
        <v>#REF!</v>
      </c>
      <c r="M265" s="360" t="e">
        <f t="shared" si="272"/>
        <v>#REF!</v>
      </c>
      <c r="N265" s="360" t="e">
        <f t="shared" si="273"/>
        <v>#REF!</v>
      </c>
      <c r="O265" s="360" t="e">
        <f t="shared" si="274"/>
        <v>#REF!</v>
      </c>
      <c r="P265" s="360" t="e">
        <f t="shared" si="275"/>
        <v>#REF!</v>
      </c>
      <c r="Q265" s="360" t="e">
        <f t="shared" si="276"/>
        <v>#REF!</v>
      </c>
      <c r="R265" s="225"/>
      <c r="S265" s="225"/>
      <c r="T265" s="225"/>
      <c r="U265" s="225"/>
      <c r="V265" s="225"/>
      <c r="W265" s="225"/>
      <c r="X265" s="225"/>
      <c r="Y265" s="225"/>
      <c r="Z265" s="225"/>
    </row>
    <row r="266" spans="1:26" ht="15.75" customHeight="1">
      <c r="A266" s="360" t="e">
        <f t="shared" si="266"/>
        <v>#REF!</v>
      </c>
      <c r="B266" s="360" t="e">
        <f t="shared" si="267"/>
        <v>#REF!</v>
      </c>
      <c r="C266" s="360" t="e">
        <f t="shared" si="268"/>
        <v>#REF!</v>
      </c>
      <c r="D266" s="360" t="e">
        <f t="shared" ref="D266:I266" si="280">IF(#REF!&lt;&gt;"",1,"")</f>
        <v>#REF!</v>
      </c>
      <c r="E266" s="360" t="e">
        <f t="shared" si="280"/>
        <v>#REF!</v>
      </c>
      <c r="F266" s="360" t="e">
        <f t="shared" si="280"/>
        <v>#REF!</v>
      </c>
      <c r="G266" s="360" t="e">
        <f t="shared" si="280"/>
        <v>#REF!</v>
      </c>
      <c r="H266" s="360" t="e">
        <f t="shared" si="280"/>
        <v>#REF!</v>
      </c>
      <c r="I266" s="360" t="e">
        <f t="shared" si="280"/>
        <v>#REF!</v>
      </c>
      <c r="J266" s="360" t="e">
        <f t="shared" si="270"/>
        <v>#REF!</v>
      </c>
      <c r="K266" s="360"/>
      <c r="L266" s="360" t="e">
        <f t="shared" si="271"/>
        <v>#REF!</v>
      </c>
      <c r="M266" s="360" t="e">
        <f t="shared" si="272"/>
        <v>#REF!</v>
      </c>
      <c r="N266" s="360" t="e">
        <f t="shared" si="273"/>
        <v>#REF!</v>
      </c>
      <c r="O266" s="360" t="e">
        <f t="shared" si="274"/>
        <v>#REF!</v>
      </c>
      <c r="P266" s="360" t="e">
        <f t="shared" si="275"/>
        <v>#REF!</v>
      </c>
      <c r="Q266" s="360" t="e">
        <f t="shared" si="276"/>
        <v>#REF!</v>
      </c>
      <c r="R266" s="225"/>
      <c r="S266" s="225"/>
      <c r="T266" s="225"/>
      <c r="U266" s="225"/>
      <c r="V266" s="225"/>
      <c r="W266" s="225"/>
      <c r="X266" s="225"/>
      <c r="Y266" s="225"/>
      <c r="Z266" s="225"/>
    </row>
    <row r="267" spans="1:26" ht="15.75" customHeight="1">
      <c r="A267" s="360" t="e">
        <f t="shared" si="266"/>
        <v>#REF!</v>
      </c>
      <c r="B267" s="360" t="e">
        <f t="shared" si="267"/>
        <v>#REF!</v>
      </c>
      <c r="C267" s="360" t="e">
        <f t="shared" si="268"/>
        <v>#REF!</v>
      </c>
      <c r="D267" s="360" t="e">
        <f t="shared" ref="D267:I267" si="281">IF(#REF!&lt;&gt;"",1,"")</f>
        <v>#REF!</v>
      </c>
      <c r="E267" s="360" t="e">
        <f t="shared" si="281"/>
        <v>#REF!</v>
      </c>
      <c r="F267" s="360" t="e">
        <f t="shared" si="281"/>
        <v>#REF!</v>
      </c>
      <c r="G267" s="360" t="e">
        <f t="shared" si="281"/>
        <v>#REF!</v>
      </c>
      <c r="H267" s="360" t="e">
        <f t="shared" si="281"/>
        <v>#REF!</v>
      </c>
      <c r="I267" s="360" t="e">
        <f t="shared" si="281"/>
        <v>#REF!</v>
      </c>
      <c r="J267" s="360" t="e">
        <f t="shared" si="270"/>
        <v>#REF!</v>
      </c>
      <c r="K267" s="360"/>
      <c r="L267" s="360" t="e">
        <f t="shared" si="271"/>
        <v>#REF!</v>
      </c>
      <c r="M267" s="360" t="e">
        <f t="shared" si="272"/>
        <v>#REF!</v>
      </c>
      <c r="N267" s="360" t="e">
        <f t="shared" si="273"/>
        <v>#REF!</v>
      </c>
      <c r="O267" s="360" t="e">
        <f t="shared" si="274"/>
        <v>#REF!</v>
      </c>
      <c r="P267" s="360" t="e">
        <f t="shared" si="275"/>
        <v>#REF!</v>
      </c>
      <c r="Q267" s="360" t="e">
        <f t="shared" si="276"/>
        <v>#REF!</v>
      </c>
      <c r="R267" s="225"/>
      <c r="S267" s="225"/>
      <c r="T267" s="225"/>
      <c r="U267" s="225"/>
      <c r="V267" s="225"/>
      <c r="W267" s="225"/>
      <c r="X267" s="225"/>
      <c r="Y267" s="225"/>
      <c r="Z267" s="225"/>
    </row>
    <row r="268" spans="1:26" ht="15.75" customHeight="1">
      <c r="A268" s="360" t="e">
        <f t="shared" si="266"/>
        <v>#REF!</v>
      </c>
      <c r="B268" s="360" t="e">
        <f t="shared" si="267"/>
        <v>#REF!</v>
      </c>
      <c r="C268" s="360" t="e">
        <f t="shared" si="268"/>
        <v>#REF!</v>
      </c>
      <c r="D268" s="360" t="e">
        <f t="shared" ref="D268:I268" si="282">IF(#REF!&lt;&gt;"",1,"")</f>
        <v>#REF!</v>
      </c>
      <c r="E268" s="360" t="e">
        <f t="shared" si="282"/>
        <v>#REF!</v>
      </c>
      <c r="F268" s="360" t="e">
        <f t="shared" si="282"/>
        <v>#REF!</v>
      </c>
      <c r="G268" s="360" t="e">
        <f t="shared" si="282"/>
        <v>#REF!</v>
      </c>
      <c r="H268" s="360" t="e">
        <f t="shared" si="282"/>
        <v>#REF!</v>
      </c>
      <c r="I268" s="360" t="e">
        <f t="shared" si="282"/>
        <v>#REF!</v>
      </c>
      <c r="J268" s="360" t="e">
        <f t="shared" si="270"/>
        <v>#REF!</v>
      </c>
      <c r="K268" s="360"/>
      <c r="L268" s="360" t="e">
        <f t="shared" si="271"/>
        <v>#REF!</v>
      </c>
      <c r="M268" s="360" t="e">
        <f t="shared" si="272"/>
        <v>#REF!</v>
      </c>
      <c r="N268" s="360" t="e">
        <f t="shared" si="273"/>
        <v>#REF!</v>
      </c>
      <c r="O268" s="360" t="e">
        <f t="shared" si="274"/>
        <v>#REF!</v>
      </c>
      <c r="P268" s="360" t="e">
        <f t="shared" si="275"/>
        <v>#REF!</v>
      </c>
      <c r="Q268" s="360" t="e">
        <f t="shared" si="276"/>
        <v>#REF!</v>
      </c>
      <c r="R268" s="225"/>
      <c r="S268" s="225"/>
      <c r="T268" s="225"/>
      <c r="U268" s="225"/>
      <c r="V268" s="225"/>
      <c r="W268" s="225"/>
      <c r="X268" s="225"/>
      <c r="Y268" s="225"/>
      <c r="Z268" s="225"/>
    </row>
    <row r="269" spans="1:26" ht="15.75" customHeight="1">
      <c r="A269" s="360" t="e">
        <f t="shared" si="266"/>
        <v>#REF!</v>
      </c>
      <c r="B269" s="360" t="e">
        <f t="shared" si="267"/>
        <v>#REF!</v>
      </c>
      <c r="C269" s="360" t="e">
        <f t="shared" si="268"/>
        <v>#REF!</v>
      </c>
      <c r="D269" s="360" t="e">
        <f t="shared" ref="D269:I269" si="283">IF(#REF!&lt;&gt;"",1,"")</f>
        <v>#REF!</v>
      </c>
      <c r="E269" s="360" t="e">
        <f t="shared" si="283"/>
        <v>#REF!</v>
      </c>
      <c r="F269" s="360" t="e">
        <f t="shared" si="283"/>
        <v>#REF!</v>
      </c>
      <c r="G269" s="360" t="e">
        <f t="shared" si="283"/>
        <v>#REF!</v>
      </c>
      <c r="H269" s="360" t="e">
        <f t="shared" si="283"/>
        <v>#REF!</v>
      </c>
      <c r="I269" s="360" t="e">
        <f t="shared" si="283"/>
        <v>#REF!</v>
      </c>
      <c r="J269" s="360" t="e">
        <f t="shared" si="270"/>
        <v>#REF!</v>
      </c>
      <c r="K269" s="360"/>
      <c r="L269" s="360" t="e">
        <f t="shared" si="271"/>
        <v>#REF!</v>
      </c>
      <c r="M269" s="360" t="e">
        <f t="shared" si="272"/>
        <v>#REF!</v>
      </c>
      <c r="N269" s="360" t="e">
        <f t="shared" si="273"/>
        <v>#REF!</v>
      </c>
      <c r="O269" s="360" t="e">
        <f t="shared" si="274"/>
        <v>#REF!</v>
      </c>
      <c r="P269" s="360" t="e">
        <f t="shared" si="275"/>
        <v>#REF!</v>
      </c>
      <c r="Q269" s="360" t="e">
        <f t="shared" si="276"/>
        <v>#REF!</v>
      </c>
      <c r="R269" s="225"/>
      <c r="S269" s="225"/>
      <c r="T269" s="225"/>
      <c r="U269" s="225"/>
      <c r="V269" s="225"/>
      <c r="W269" s="225"/>
      <c r="X269" s="225"/>
      <c r="Y269" s="225"/>
      <c r="Z269" s="225"/>
    </row>
    <row r="270" spans="1:26" ht="15.75" customHeight="1">
      <c r="A270" s="360" t="e">
        <f t="shared" si="266"/>
        <v>#REF!</v>
      </c>
      <c r="B270" s="360" t="e">
        <f t="shared" si="267"/>
        <v>#REF!</v>
      </c>
      <c r="C270" s="360" t="e">
        <f t="shared" si="268"/>
        <v>#REF!</v>
      </c>
      <c r="D270" s="360" t="e">
        <f t="shared" ref="D270:I270" si="284">IF(#REF!&lt;&gt;"",1,"")</f>
        <v>#REF!</v>
      </c>
      <c r="E270" s="360" t="e">
        <f t="shared" si="284"/>
        <v>#REF!</v>
      </c>
      <c r="F270" s="360" t="e">
        <f t="shared" si="284"/>
        <v>#REF!</v>
      </c>
      <c r="G270" s="360" t="e">
        <f t="shared" si="284"/>
        <v>#REF!</v>
      </c>
      <c r="H270" s="360" t="e">
        <f t="shared" si="284"/>
        <v>#REF!</v>
      </c>
      <c r="I270" s="360" t="e">
        <f t="shared" si="284"/>
        <v>#REF!</v>
      </c>
      <c r="J270" s="360" t="e">
        <f t="shared" si="270"/>
        <v>#REF!</v>
      </c>
      <c r="K270" s="360"/>
      <c r="L270" s="360" t="e">
        <f t="shared" si="271"/>
        <v>#REF!</v>
      </c>
      <c r="M270" s="360" t="e">
        <f t="shared" si="272"/>
        <v>#REF!</v>
      </c>
      <c r="N270" s="360" t="e">
        <f t="shared" si="273"/>
        <v>#REF!</v>
      </c>
      <c r="O270" s="360" t="e">
        <f t="shared" si="274"/>
        <v>#REF!</v>
      </c>
      <c r="P270" s="360" t="e">
        <f t="shared" si="275"/>
        <v>#REF!</v>
      </c>
      <c r="Q270" s="360" t="e">
        <f t="shared" si="276"/>
        <v>#REF!</v>
      </c>
      <c r="R270" s="225"/>
      <c r="S270" s="225"/>
      <c r="T270" s="225"/>
      <c r="U270" s="225"/>
      <c r="V270" s="225"/>
      <c r="W270" s="225"/>
      <c r="X270" s="225"/>
      <c r="Y270" s="225"/>
      <c r="Z270" s="225"/>
    </row>
    <row r="271" spans="1:26" ht="15.75" customHeight="1">
      <c r="A271" s="360" t="e">
        <f t="shared" si="266"/>
        <v>#REF!</v>
      </c>
      <c r="B271" s="360" t="e">
        <f t="shared" si="267"/>
        <v>#REF!</v>
      </c>
      <c r="C271" s="360" t="e">
        <f t="shared" si="268"/>
        <v>#REF!</v>
      </c>
      <c r="D271" s="360" t="e">
        <f t="shared" ref="D271:I271" si="285">IF(#REF!&lt;&gt;"",1,"")</f>
        <v>#REF!</v>
      </c>
      <c r="E271" s="360" t="e">
        <f t="shared" si="285"/>
        <v>#REF!</v>
      </c>
      <c r="F271" s="360" t="e">
        <f t="shared" si="285"/>
        <v>#REF!</v>
      </c>
      <c r="G271" s="360" t="e">
        <f t="shared" si="285"/>
        <v>#REF!</v>
      </c>
      <c r="H271" s="360" t="e">
        <f t="shared" si="285"/>
        <v>#REF!</v>
      </c>
      <c r="I271" s="360" t="e">
        <f t="shared" si="285"/>
        <v>#REF!</v>
      </c>
      <c r="J271" s="360" t="e">
        <f t="shared" si="270"/>
        <v>#REF!</v>
      </c>
      <c r="K271" s="360"/>
      <c r="L271" s="360" t="e">
        <f t="shared" si="271"/>
        <v>#REF!</v>
      </c>
      <c r="M271" s="360" t="e">
        <f t="shared" si="272"/>
        <v>#REF!</v>
      </c>
      <c r="N271" s="360" t="e">
        <f t="shared" si="273"/>
        <v>#REF!</v>
      </c>
      <c r="O271" s="360" t="e">
        <f t="shared" si="274"/>
        <v>#REF!</v>
      </c>
      <c r="P271" s="360" t="e">
        <f t="shared" si="275"/>
        <v>#REF!</v>
      </c>
      <c r="Q271" s="360" t="e">
        <f t="shared" si="276"/>
        <v>#REF!</v>
      </c>
      <c r="R271" s="225"/>
      <c r="S271" s="225"/>
      <c r="T271" s="225"/>
      <c r="U271" s="225"/>
      <c r="V271" s="225"/>
      <c r="W271" s="225"/>
      <c r="X271" s="225"/>
      <c r="Y271" s="225"/>
      <c r="Z271" s="225"/>
    </row>
    <row r="272" spans="1:26" ht="15.75" customHeight="1">
      <c r="A272" s="360" t="e">
        <f t="shared" si="266"/>
        <v>#REF!</v>
      </c>
      <c r="B272" s="360" t="e">
        <f t="shared" si="267"/>
        <v>#REF!</v>
      </c>
      <c r="C272" s="360" t="e">
        <f t="shared" si="268"/>
        <v>#REF!</v>
      </c>
      <c r="D272" s="360" t="e">
        <f t="shared" ref="D272:I272" si="286">IF(#REF!&lt;&gt;"",1,"")</f>
        <v>#REF!</v>
      </c>
      <c r="E272" s="360" t="e">
        <f t="shared" si="286"/>
        <v>#REF!</v>
      </c>
      <c r="F272" s="360" t="e">
        <f t="shared" si="286"/>
        <v>#REF!</v>
      </c>
      <c r="G272" s="360" t="e">
        <f t="shared" si="286"/>
        <v>#REF!</v>
      </c>
      <c r="H272" s="360" t="e">
        <f t="shared" si="286"/>
        <v>#REF!</v>
      </c>
      <c r="I272" s="360" t="e">
        <f t="shared" si="286"/>
        <v>#REF!</v>
      </c>
      <c r="J272" s="360" t="e">
        <f t="shared" si="270"/>
        <v>#REF!</v>
      </c>
      <c r="K272" s="360"/>
      <c r="L272" s="360" t="e">
        <f t="shared" si="271"/>
        <v>#REF!</v>
      </c>
      <c r="M272" s="360" t="e">
        <f t="shared" si="272"/>
        <v>#REF!</v>
      </c>
      <c r="N272" s="360" t="e">
        <f t="shared" si="273"/>
        <v>#REF!</v>
      </c>
      <c r="O272" s="360" t="e">
        <f t="shared" si="274"/>
        <v>#REF!</v>
      </c>
      <c r="P272" s="360" t="e">
        <f t="shared" si="275"/>
        <v>#REF!</v>
      </c>
      <c r="Q272" s="360" t="e">
        <f t="shared" si="276"/>
        <v>#REF!</v>
      </c>
      <c r="R272" s="225"/>
      <c r="S272" s="225"/>
      <c r="T272" s="225"/>
      <c r="U272" s="225"/>
      <c r="V272" s="225"/>
      <c r="W272" s="225"/>
      <c r="X272" s="225"/>
      <c r="Y272" s="225"/>
      <c r="Z272" s="225"/>
    </row>
    <row r="273" spans="1:26" ht="15.75" customHeight="1">
      <c r="A273" s="360" t="e">
        <f t="shared" si="266"/>
        <v>#REF!</v>
      </c>
      <c r="B273" s="360" t="e">
        <f t="shared" si="267"/>
        <v>#REF!</v>
      </c>
      <c r="C273" s="360" t="e">
        <f t="shared" si="268"/>
        <v>#REF!</v>
      </c>
      <c r="D273" s="360" t="e">
        <f t="shared" ref="D273:I273" si="287">IF(#REF!&lt;&gt;"",1,"")</f>
        <v>#REF!</v>
      </c>
      <c r="E273" s="360" t="e">
        <f t="shared" si="287"/>
        <v>#REF!</v>
      </c>
      <c r="F273" s="360" t="e">
        <f t="shared" si="287"/>
        <v>#REF!</v>
      </c>
      <c r="G273" s="360" t="e">
        <f t="shared" si="287"/>
        <v>#REF!</v>
      </c>
      <c r="H273" s="360" t="e">
        <f t="shared" si="287"/>
        <v>#REF!</v>
      </c>
      <c r="I273" s="360" t="e">
        <f t="shared" si="287"/>
        <v>#REF!</v>
      </c>
      <c r="J273" s="360" t="e">
        <f t="shared" si="270"/>
        <v>#REF!</v>
      </c>
      <c r="K273" s="360"/>
      <c r="L273" s="360" t="e">
        <f t="shared" si="271"/>
        <v>#REF!</v>
      </c>
      <c r="M273" s="360" t="e">
        <f t="shared" si="272"/>
        <v>#REF!</v>
      </c>
      <c r="N273" s="360" t="e">
        <f t="shared" si="273"/>
        <v>#REF!</v>
      </c>
      <c r="O273" s="360" t="e">
        <f t="shared" si="274"/>
        <v>#REF!</v>
      </c>
      <c r="P273" s="360" t="e">
        <f t="shared" si="275"/>
        <v>#REF!</v>
      </c>
      <c r="Q273" s="360" t="e">
        <f t="shared" si="276"/>
        <v>#REF!</v>
      </c>
      <c r="R273" s="225"/>
      <c r="S273" s="225"/>
      <c r="T273" s="225"/>
      <c r="U273" s="225"/>
      <c r="V273" s="225"/>
      <c r="W273" s="225"/>
      <c r="X273" s="225"/>
      <c r="Y273" s="225"/>
      <c r="Z273" s="225"/>
    </row>
    <row r="274" spans="1:26" ht="15.75" customHeight="1">
      <c r="A274" s="360" t="e">
        <f t="shared" si="266"/>
        <v>#REF!</v>
      </c>
      <c r="B274" s="360" t="e">
        <f t="shared" si="267"/>
        <v>#REF!</v>
      </c>
      <c r="C274" s="360" t="e">
        <f t="shared" si="268"/>
        <v>#REF!</v>
      </c>
      <c r="D274" s="360" t="e">
        <f t="shared" ref="D274:I274" si="288">IF(#REF!&lt;&gt;"",1,"")</f>
        <v>#REF!</v>
      </c>
      <c r="E274" s="360" t="e">
        <f t="shared" si="288"/>
        <v>#REF!</v>
      </c>
      <c r="F274" s="360" t="e">
        <f t="shared" si="288"/>
        <v>#REF!</v>
      </c>
      <c r="G274" s="360" t="e">
        <f t="shared" si="288"/>
        <v>#REF!</v>
      </c>
      <c r="H274" s="360" t="e">
        <f t="shared" si="288"/>
        <v>#REF!</v>
      </c>
      <c r="I274" s="360" t="e">
        <f t="shared" si="288"/>
        <v>#REF!</v>
      </c>
      <c r="J274" s="360" t="e">
        <f t="shared" si="270"/>
        <v>#REF!</v>
      </c>
      <c r="K274" s="360"/>
      <c r="L274" s="360" t="e">
        <f t="shared" si="271"/>
        <v>#REF!</v>
      </c>
      <c r="M274" s="360" t="e">
        <f t="shared" si="272"/>
        <v>#REF!</v>
      </c>
      <c r="N274" s="360" t="e">
        <f t="shared" si="273"/>
        <v>#REF!</v>
      </c>
      <c r="O274" s="360" t="e">
        <f t="shared" si="274"/>
        <v>#REF!</v>
      </c>
      <c r="P274" s="360" t="e">
        <f t="shared" si="275"/>
        <v>#REF!</v>
      </c>
      <c r="Q274" s="360" t="e">
        <f t="shared" si="276"/>
        <v>#REF!</v>
      </c>
      <c r="R274" s="225"/>
      <c r="S274" s="225"/>
      <c r="T274" s="225"/>
      <c r="U274" s="225"/>
      <c r="V274" s="225"/>
      <c r="W274" s="225"/>
      <c r="X274" s="225"/>
      <c r="Y274" s="225"/>
      <c r="Z274" s="225"/>
    </row>
    <row r="275" spans="1:26" ht="15.75" customHeight="1">
      <c r="A275" s="360" t="e">
        <f t="shared" si="266"/>
        <v>#REF!</v>
      </c>
      <c r="B275" s="360" t="e">
        <f t="shared" si="267"/>
        <v>#REF!</v>
      </c>
      <c r="C275" s="360" t="e">
        <f t="shared" si="268"/>
        <v>#REF!</v>
      </c>
      <c r="D275" s="360" t="e">
        <f t="shared" ref="D275:I275" si="289">IF(#REF!&lt;&gt;"",1,"")</f>
        <v>#REF!</v>
      </c>
      <c r="E275" s="360" t="e">
        <f t="shared" si="289"/>
        <v>#REF!</v>
      </c>
      <c r="F275" s="360" t="e">
        <f t="shared" si="289"/>
        <v>#REF!</v>
      </c>
      <c r="G275" s="360" t="e">
        <f t="shared" si="289"/>
        <v>#REF!</v>
      </c>
      <c r="H275" s="360" t="e">
        <f t="shared" si="289"/>
        <v>#REF!</v>
      </c>
      <c r="I275" s="360" t="e">
        <f t="shared" si="289"/>
        <v>#REF!</v>
      </c>
      <c r="J275" s="360" t="e">
        <f t="shared" si="270"/>
        <v>#REF!</v>
      </c>
      <c r="K275" s="360"/>
      <c r="L275" s="360" t="e">
        <f t="shared" si="271"/>
        <v>#REF!</v>
      </c>
      <c r="M275" s="360" t="e">
        <f t="shared" si="272"/>
        <v>#REF!</v>
      </c>
      <c r="N275" s="360" t="e">
        <f t="shared" si="273"/>
        <v>#REF!</v>
      </c>
      <c r="O275" s="360" t="e">
        <f t="shared" si="274"/>
        <v>#REF!</v>
      </c>
      <c r="P275" s="360" t="e">
        <f t="shared" si="275"/>
        <v>#REF!</v>
      </c>
      <c r="Q275" s="360" t="e">
        <f t="shared" si="276"/>
        <v>#REF!</v>
      </c>
      <c r="R275" s="225"/>
      <c r="S275" s="225"/>
      <c r="T275" s="225"/>
      <c r="U275" s="225"/>
      <c r="V275" s="225"/>
      <c r="W275" s="225"/>
      <c r="X275" s="225"/>
      <c r="Y275" s="225"/>
      <c r="Z275" s="225"/>
    </row>
    <row r="276" spans="1:26" ht="15.75" customHeight="1">
      <c r="A276" s="360" t="e">
        <f t="shared" si="266"/>
        <v>#REF!</v>
      </c>
      <c r="B276" s="360" t="e">
        <f t="shared" si="267"/>
        <v>#REF!</v>
      </c>
      <c r="C276" s="360" t="e">
        <f t="shared" si="268"/>
        <v>#REF!</v>
      </c>
      <c r="D276" s="360" t="e">
        <f t="shared" ref="D276:I276" si="290">IF(#REF!&lt;&gt;"",1,"")</f>
        <v>#REF!</v>
      </c>
      <c r="E276" s="360" t="e">
        <f t="shared" si="290"/>
        <v>#REF!</v>
      </c>
      <c r="F276" s="360" t="e">
        <f t="shared" si="290"/>
        <v>#REF!</v>
      </c>
      <c r="G276" s="360" t="e">
        <f t="shared" si="290"/>
        <v>#REF!</v>
      </c>
      <c r="H276" s="360" t="e">
        <f t="shared" si="290"/>
        <v>#REF!</v>
      </c>
      <c r="I276" s="360" t="e">
        <f t="shared" si="290"/>
        <v>#REF!</v>
      </c>
      <c r="J276" s="360" t="e">
        <f t="shared" si="270"/>
        <v>#REF!</v>
      </c>
      <c r="K276" s="360"/>
      <c r="L276" s="360" t="e">
        <f t="shared" si="271"/>
        <v>#REF!</v>
      </c>
      <c r="M276" s="360" t="e">
        <f t="shared" si="272"/>
        <v>#REF!</v>
      </c>
      <c r="N276" s="360" t="e">
        <f t="shared" si="273"/>
        <v>#REF!</v>
      </c>
      <c r="O276" s="360" t="e">
        <f t="shared" si="274"/>
        <v>#REF!</v>
      </c>
      <c r="P276" s="360" t="e">
        <f t="shared" si="275"/>
        <v>#REF!</v>
      </c>
      <c r="Q276" s="360" t="e">
        <f t="shared" si="276"/>
        <v>#REF!</v>
      </c>
      <c r="R276" s="225"/>
      <c r="S276" s="225"/>
      <c r="T276" s="225"/>
      <c r="U276" s="225"/>
      <c r="V276" s="225"/>
      <c r="W276" s="225"/>
      <c r="X276" s="225"/>
      <c r="Y276" s="225"/>
      <c r="Z276" s="225"/>
    </row>
    <row r="277" spans="1:26" ht="15.75" customHeight="1">
      <c r="A277" s="360" t="e">
        <f t="shared" si="266"/>
        <v>#REF!</v>
      </c>
      <c r="B277" s="360" t="e">
        <f t="shared" si="267"/>
        <v>#REF!</v>
      </c>
      <c r="C277" s="360" t="e">
        <f t="shared" si="268"/>
        <v>#REF!</v>
      </c>
      <c r="D277" s="360" t="e">
        <f t="shared" ref="D277:I277" si="291">IF(#REF!&lt;&gt;"",1,"")</f>
        <v>#REF!</v>
      </c>
      <c r="E277" s="360" t="e">
        <f t="shared" si="291"/>
        <v>#REF!</v>
      </c>
      <c r="F277" s="360" t="e">
        <f t="shared" si="291"/>
        <v>#REF!</v>
      </c>
      <c r="G277" s="360" t="e">
        <f t="shared" si="291"/>
        <v>#REF!</v>
      </c>
      <c r="H277" s="360" t="e">
        <f t="shared" si="291"/>
        <v>#REF!</v>
      </c>
      <c r="I277" s="360" t="e">
        <f t="shared" si="291"/>
        <v>#REF!</v>
      </c>
      <c r="J277" s="360" t="e">
        <f t="shared" si="270"/>
        <v>#REF!</v>
      </c>
      <c r="K277" s="360"/>
      <c r="L277" s="360" t="e">
        <f t="shared" si="271"/>
        <v>#REF!</v>
      </c>
      <c r="M277" s="360" t="e">
        <f t="shared" si="272"/>
        <v>#REF!</v>
      </c>
      <c r="N277" s="360" t="e">
        <f t="shared" si="273"/>
        <v>#REF!</v>
      </c>
      <c r="O277" s="360" t="e">
        <f t="shared" si="274"/>
        <v>#REF!</v>
      </c>
      <c r="P277" s="360" t="e">
        <f t="shared" si="275"/>
        <v>#REF!</v>
      </c>
      <c r="Q277" s="360" t="e">
        <f t="shared" si="276"/>
        <v>#REF!</v>
      </c>
      <c r="R277" s="225"/>
      <c r="S277" s="225"/>
      <c r="T277" s="225"/>
      <c r="U277" s="225"/>
      <c r="V277" s="225"/>
      <c r="W277" s="225"/>
      <c r="X277" s="225"/>
      <c r="Y277" s="225"/>
      <c r="Z277" s="225"/>
    </row>
    <row r="278" spans="1:26" ht="15.75" customHeight="1">
      <c r="A278" s="360" t="e">
        <f t="shared" si="266"/>
        <v>#REF!</v>
      </c>
      <c r="B278" s="360" t="e">
        <f t="shared" si="267"/>
        <v>#REF!</v>
      </c>
      <c r="C278" s="360" t="e">
        <f t="shared" si="268"/>
        <v>#REF!</v>
      </c>
      <c r="D278" s="360" t="e">
        <f t="shared" ref="D278:I278" si="292">IF(#REF!&lt;&gt;"",1,"")</f>
        <v>#REF!</v>
      </c>
      <c r="E278" s="360" t="e">
        <f t="shared" si="292"/>
        <v>#REF!</v>
      </c>
      <c r="F278" s="360" t="e">
        <f t="shared" si="292"/>
        <v>#REF!</v>
      </c>
      <c r="G278" s="360" t="e">
        <f t="shared" si="292"/>
        <v>#REF!</v>
      </c>
      <c r="H278" s="360" t="e">
        <f t="shared" si="292"/>
        <v>#REF!</v>
      </c>
      <c r="I278" s="360" t="e">
        <f t="shared" si="292"/>
        <v>#REF!</v>
      </c>
      <c r="J278" s="360" t="e">
        <f t="shared" si="270"/>
        <v>#REF!</v>
      </c>
      <c r="K278" s="360"/>
      <c r="L278" s="360" t="e">
        <f t="shared" si="271"/>
        <v>#REF!</v>
      </c>
      <c r="M278" s="360" t="e">
        <f t="shared" si="272"/>
        <v>#REF!</v>
      </c>
      <c r="N278" s="360" t="e">
        <f t="shared" si="273"/>
        <v>#REF!</v>
      </c>
      <c r="O278" s="360" t="e">
        <f t="shared" si="274"/>
        <v>#REF!</v>
      </c>
      <c r="P278" s="360" t="e">
        <f t="shared" si="275"/>
        <v>#REF!</v>
      </c>
      <c r="Q278" s="360" t="e">
        <f t="shared" si="276"/>
        <v>#REF!</v>
      </c>
      <c r="R278" s="225"/>
      <c r="S278" s="225"/>
      <c r="T278" s="225"/>
      <c r="U278" s="225"/>
      <c r="V278" s="225"/>
      <c r="W278" s="225"/>
      <c r="X278" s="225"/>
      <c r="Y278" s="225"/>
      <c r="Z278" s="225"/>
    </row>
    <row r="279" spans="1:26" ht="15.75" customHeight="1">
      <c r="A279" s="360" t="e">
        <f t="shared" si="266"/>
        <v>#REF!</v>
      </c>
      <c r="B279" s="360" t="e">
        <f t="shared" si="267"/>
        <v>#REF!</v>
      </c>
      <c r="C279" s="360" t="e">
        <f t="shared" si="268"/>
        <v>#REF!</v>
      </c>
      <c r="D279" s="360" t="e">
        <f t="shared" ref="D279:I279" si="293">IF(#REF!&lt;&gt;"",1,"")</f>
        <v>#REF!</v>
      </c>
      <c r="E279" s="360" t="e">
        <f t="shared" si="293"/>
        <v>#REF!</v>
      </c>
      <c r="F279" s="360" t="e">
        <f t="shared" si="293"/>
        <v>#REF!</v>
      </c>
      <c r="G279" s="360" t="e">
        <f t="shared" si="293"/>
        <v>#REF!</v>
      </c>
      <c r="H279" s="360" t="e">
        <f t="shared" si="293"/>
        <v>#REF!</v>
      </c>
      <c r="I279" s="360" t="e">
        <f t="shared" si="293"/>
        <v>#REF!</v>
      </c>
      <c r="J279" s="360" t="e">
        <f t="shared" si="270"/>
        <v>#REF!</v>
      </c>
      <c r="K279" s="360"/>
      <c r="L279" s="360" t="e">
        <f t="shared" si="271"/>
        <v>#REF!</v>
      </c>
      <c r="M279" s="360" t="e">
        <f t="shared" si="272"/>
        <v>#REF!</v>
      </c>
      <c r="N279" s="360" t="e">
        <f t="shared" si="273"/>
        <v>#REF!</v>
      </c>
      <c r="O279" s="360" t="e">
        <f t="shared" si="274"/>
        <v>#REF!</v>
      </c>
      <c r="P279" s="360" t="e">
        <f t="shared" si="275"/>
        <v>#REF!</v>
      </c>
      <c r="Q279" s="360" t="e">
        <f t="shared" si="276"/>
        <v>#REF!</v>
      </c>
      <c r="R279" s="225"/>
      <c r="S279" s="225"/>
      <c r="T279" s="225"/>
      <c r="U279" s="225"/>
      <c r="V279" s="225"/>
      <c r="W279" s="225"/>
      <c r="X279" s="225"/>
      <c r="Y279" s="225"/>
      <c r="Z279" s="225"/>
    </row>
    <row r="280" spans="1:26" ht="15.75" customHeight="1">
      <c r="A280" s="360" t="e">
        <f t="shared" si="266"/>
        <v>#REF!</v>
      </c>
      <c r="B280" s="360" t="e">
        <f t="shared" si="267"/>
        <v>#REF!</v>
      </c>
      <c r="C280" s="360" t="e">
        <f t="shared" si="268"/>
        <v>#REF!</v>
      </c>
      <c r="D280" s="360" t="e">
        <f t="shared" ref="D280:I280" si="294">IF(#REF!&lt;&gt;"",1,"")</f>
        <v>#REF!</v>
      </c>
      <c r="E280" s="360" t="e">
        <f t="shared" si="294"/>
        <v>#REF!</v>
      </c>
      <c r="F280" s="360" t="e">
        <f t="shared" si="294"/>
        <v>#REF!</v>
      </c>
      <c r="G280" s="360" t="e">
        <f t="shared" si="294"/>
        <v>#REF!</v>
      </c>
      <c r="H280" s="360" t="e">
        <f t="shared" si="294"/>
        <v>#REF!</v>
      </c>
      <c r="I280" s="360" t="e">
        <f t="shared" si="294"/>
        <v>#REF!</v>
      </c>
      <c r="J280" s="360" t="e">
        <f t="shared" si="270"/>
        <v>#REF!</v>
      </c>
      <c r="K280" s="360"/>
      <c r="L280" s="360" t="e">
        <f t="shared" si="271"/>
        <v>#REF!</v>
      </c>
      <c r="M280" s="360" t="e">
        <f t="shared" si="272"/>
        <v>#REF!</v>
      </c>
      <c r="N280" s="360" t="e">
        <f t="shared" si="273"/>
        <v>#REF!</v>
      </c>
      <c r="O280" s="360" t="e">
        <f t="shared" si="274"/>
        <v>#REF!</v>
      </c>
      <c r="P280" s="360" t="e">
        <f t="shared" si="275"/>
        <v>#REF!</v>
      </c>
      <c r="Q280" s="360" t="e">
        <f t="shared" si="276"/>
        <v>#REF!</v>
      </c>
      <c r="R280" s="225"/>
      <c r="S280" s="225"/>
      <c r="T280" s="225"/>
      <c r="U280" s="225"/>
      <c r="V280" s="225"/>
      <c r="W280" s="225"/>
      <c r="X280" s="225"/>
      <c r="Y280" s="225"/>
      <c r="Z280" s="225"/>
    </row>
    <row r="281" spans="1:26" ht="15.75" customHeight="1">
      <c r="A281" s="360" t="e">
        <f t="shared" si="266"/>
        <v>#REF!</v>
      </c>
      <c r="B281" s="360" t="e">
        <f t="shared" si="267"/>
        <v>#REF!</v>
      </c>
      <c r="C281" s="360" t="e">
        <f t="shared" si="268"/>
        <v>#REF!</v>
      </c>
      <c r="D281" s="360" t="e">
        <f t="shared" ref="D281:I281" si="295">IF(#REF!&lt;&gt;"",1,"")</f>
        <v>#REF!</v>
      </c>
      <c r="E281" s="360" t="e">
        <f t="shared" si="295"/>
        <v>#REF!</v>
      </c>
      <c r="F281" s="360" t="e">
        <f t="shared" si="295"/>
        <v>#REF!</v>
      </c>
      <c r="G281" s="360" t="e">
        <f t="shared" si="295"/>
        <v>#REF!</v>
      </c>
      <c r="H281" s="360" t="e">
        <f t="shared" si="295"/>
        <v>#REF!</v>
      </c>
      <c r="I281" s="360" t="e">
        <f t="shared" si="295"/>
        <v>#REF!</v>
      </c>
      <c r="J281" s="360" t="e">
        <f t="shared" si="270"/>
        <v>#REF!</v>
      </c>
      <c r="K281" s="360"/>
      <c r="L281" s="360" t="e">
        <f t="shared" si="271"/>
        <v>#REF!</v>
      </c>
      <c r="M281" s="360" t="e">
        <f t="shared" si="272"/>
        <v>#REF!</v>
      </c>
      <c r="N281" s="360" t="e">
        <f t="shared" si="273"/>
        <v>#REF!</v>
      </c>
      <c r="O281" s="360" t="e">
        <f t="shared" si="274"/>
        <v>#REF!</v>
      </c>
      <c r="P281" s="360" t="e">
        <f t="shared" si="275"/>
        <v>#REF!</v>
      </c>
      <c r="Q281" s="360" t="e">
        <f t="shared" si="276"/>
        <v>#REF!</v>
      </c>
      <c r="R281" s="225"/>
      <c r="S281" s="225"/>
      <c r="T281" s="225"/>
      <c r="U281" s="225"/>
      <c r="V281" s="225"/>
      <c r="W281" s="225"/>
      <c r="X281" s="225"/>
      <c r="Y281" s="225"/>
      <c r="Z281" s="225"/>
    </row>
    <row r="282" spans="1:26" ht="15.75" customHeight="1">
      <c r="A282" s="360" t="e">
        <f t="shared" si="266"/>
        <v>#REF!</v>
      </c>
      <c r="B282" s="360" t="e">
        <f t="shared" si="267"/>
        <v>#REF!</v>
      </c>
      <c r="C282" s="360" t="e">
        <f t="shared" si="268"/>
        <v>#REF!</v>
      </c>
      <c r="D282" s="360" t="e">
        <f t="shared" ref="D282:I282" si="296">IF(#REF!&lt;&gt;"",1,"")</f>
        <v>#REF!</v>
      </c>
      <c r="E282" s="360" t="e">
        <f t="shared" si="296"/>
        <v>#REF!</v>
      </c>
      <c r="F282" s="360" t="e">
        <f t="shared" si="296"/>
        <v>#REF!</v>
      </c>
      <c r="G282" s="360" t="e">
        <f t="shared" si="296"/>
        <v>#REF!</v>
      </c>
      <c r="H282" s="360" t="e">
        <f t="shared" si="296"/>
        <v>#REF!</v>
      </c>
      <c r="I282" s="360" t="e">
        <f t="shared" si="296"/>
        <v>#REF!</v>
      </c>
      <c r="J282" s="360" t="e">
        <f t="shared" si="270"/>
        <v>#REF!</v>
      </c>
      <c r="K282" s="360"/>
      <c r="L282" s="360" t="e">
        <f t="shared" si="271"/>
        <v>#REF!</v>
      </c>
      <c r="M282" s="360" t="e">
        <f t="shared" si="272"/>
        <v>#REF!</v>
      </c>
      <c r="N282" s="360" t="e">
        <f t="shared" si="273"/>
        <v>#REF!</v>
      </c>
      <c r="O282" s="360" t="e">
        <f t="shared" si="274"/>
        <v>#REF!</v>
      </c>
      <c r="P282" s="360" t="e">
        <f t="shared" si="275"/>
        <v>#REF!</v>
      </c>
      <c r="Q282" s="360" t="e">
        <f t="shared" si="276"/>
        <v>#REF!</v>
      </c>
      <c r="R282" s="225"/>
      <c r="S282" s="225"/>
      <c r="T282" s="225"/>
      <c r="U282" s="225"/>
      <c r="V282" s="225"/>
      <c r="W282" s="225"/>
      <c r="X282" s="225"/>
      <c r="Y282" s="225"/>
      <c r="Z282" s="225"/>
    </row>
    <row r="283" spans="1:26" ht="15.75" customHeight="1">
      <c r="A283" s="360" t="e">
        <f t="shared" si="266"/>
        <v>#REF!</v>
      </c>
      <c r="B283" s="360" t="e">
        <f t="shared" si="267"/>
        <v>#REF!</v>
      </c>
      <c r="C283" s="360" t="e">
        <f t="shared" si="268"/>
        <v>#REF!</v>
      </c>
      <c r="D283" s="360" t="e">
        <f t="shared" ref="D283:I283" si="297">IF(#REF!&lt;&gt;"",1,"")</f>
        <v>#REF!</v>
      </c>
      <c r="E283" s="360" t="e">
        <f t="shared" si="297"/>
        <v>#REF!</v>
      </c>
      <c r="F283" s="360" t="e">
        <f t="shared" si="297"/>
        <v>#REF!</v>
      </c>
      <c r="G283" s="360" t="e">
        <f t="shared" si="297"/>
        <v>#REF!</v>
      </c>
      <c r="H283" s="360" t="e">
        <f t="shared" si="297"/>
        <v>#REF!</v>
      </c>
      <c r="I283" s="360" t="e">
        <f t="shared" si="297"/>
        <v>#REF!</v>
      </c>
      <c r="J283" s="360" t="e">
        <f t="shared" si="270"/>
        <v>#REF!</v>
      </c>
      <c r="K283" s="360"/>
      <c r="L283" s="360" t="e">
        <f t="shared" si="271"/>
        <v>#REF!</v>
      </c>
      <c r="M283" s="360" t="e">
        <f t="shared" si="272"/>
        <v>#REF!</v>
      </c>
      <c r="N283" s="360" t="e">
        <f t="shared" si="273"/>
        <v>#REF!</v>
      </c>
      <c r="O283" s="360" t="e">
        <f t="shared" si="274"/>
        <v>#REF!</v>
      </c>
      <c r="P283" s="360" t="e">
        <f t="shared" si="275"/>
        <v>#REF!</v>
      </c>
      <c r="Q283" s="360" t="e">
        <f t="shared" si="276"/>
        <v>#REF!</v>
      </c>
      <c r="R283" s="225"/>
      <c r="S283" s="225"/>
      <c r="T283" s="225"/>
      <c r="U283" s="225"/>
      <c r="V283" s="225"/>
      <c r="W283" s="225"/>
      <c r="X283" s="225"/>
      <c r="Y283" s="225"/>
      <c r="Z283" s="225"/>
    </row>
    <row r="284" spans="1:26" ht="15.75" customHeight="1">
      <c r="A284" s="360" t="e">
        <f t="shared" si="266"/>
        <v>#REF!</v>
      </c>
      <c r="B284" s="360" t="e">
        <f t="shared" si="267"/>
        <v>#REF!</v>
      </c>
      <c r="C284" s="360" t="e">
        <f t="shared" si="268"/>
        <v>#REF!</v>
      </c>
      <c r="D284" s="360" t="e">
        <f t="shared" ref="D284:I284" si="298">IF(#REF!&lt;&gt;"",1,"")</f>
        <v>#REF!</v>
      </c>
      <c r="E284" s="360" t="e">
        <f t="shared" si="298"/>
        <v>#REF!</v>
      </c>
      <c r="F284" s="360" t="e">
        <f t="shared" si="298"/>
        <v>#REF!</v>
      </c>
      <c r="G284" s="360" t="e">
        <f t="shared" si="298"/>
        <v>#REF!</v>
      </c>
      <c r="H284" s="360" t="e">
        <f t="shared" si="298"/>
        <v>#REF!</v>
      </c>
      <c r="I284" s="360" t="e">
        <f t="shared" si="298"/>
        <v>#REF!</v>
      </c>
      <c r="J284" s="360" t="e">
        <f t="shared" si="270"/>
        <v>#REF!</v>
      </c>
      <c r="K284" s="360"/>
      <c r="L284" s="360" t="e">
        <f t="shared" si="271"/>
        <v>#REF!</v>
      </c>
      <c r="M284" s="360" t="e">
        <f t="shared" si="272"/>
        <v>#REF!</v>
      </c>
      <c r="N284" s="360" t="e">
        <f t="shared" si="273"/>
        <v>#REF!</v>
      </c>
      <c r="O284" s="360" t="e">
        <f t="shared" si="274"/>
        <v>#REF!</v>
      </c>
      <c r="P284" s="360" t="e">
        <f t="shared" si="275"/>
        <v>#REF!</v>
      </c>
      <c r="Q284" s="360" t="e">
        <f t="shared" si="276"/>
        <v>#REF!</v>
      </c>
      <c r="R284" s="225"/>
      <c r="S284" s="225"/>
      <c r="T284" s="225"/>
      <c r="U284" s="225"/>
      <c r="V284" s="225"/>
      <c r="W284" s="225"/>
      <c r="X284" s="225"/>
      <c r="Y284" s="225"/>
      <c r="Z284" s="225"/>
    </row>
    <row r="285" spans="1:26" ht="15.75" customHeight="1">
      <c r="A285" s="360" t="e">
        <f t="shared" si="266"/>
        <v>#REF!</v>
      </c>
      <c r="B285" s="360" t="e">
        <f t="shared" si="267"/>
        <v>#REF!</v>
      </c>
      <c r="C285" s="360" t="e">
        <f t="shared" si="268"/>
        <v>#REF!</v>
      </c>
      <c r="D285" s="360" t="e">
        <f t="shared" ref="D285:I285" si="299">IF(#REF!&lt;&gt;"",1,"")</f>
        <v>#REF!</v>
      </c>
      <c r="E285" s="360" t="e">
        <f t="shared" si="299"/>
        <v>#REF!</v>
      </c>
      <c r="F285" s="360" t="e">
        <f t="shared" si="299"/>
        <v>#REF!</v>
      </c>
      <c r="G285" s="360" t="e">
        <f t="shared" si="299"/>
        <v>#REF!</v>
      </c>
      <c r="H285" s="360" t="e">
        <f t="shared" si="299"/>
        <v>#REF!</v>
      </c>
      <c r="I285" s="360" t="e">
        <f t="shared" si="299"/>
        <v>#REF!</v>
      </c>
      <c r="J285" s="360" t="e">
        <f t="shared" si="270"/>
        <v>#REF!</v>
      </c>
      <c r="K285" s="360"/>
      <c r="L285" s="360" t="e">
        <f t="shared" si="271"/>
        <v>#REF!</v>
      </c>
      <c r="M285" s="360" t="e">
        <f t="shared" si="272"/>
        <v>#REF!</v>
      </c>
      <c r="N285" s="360" t="e">
        <f t="shared" si="273"/>
        <v>#REF!</v>
      </c>
      <c r="O285" s="360" t="e">
        <f t="shared" si="274"/>
        <v>#REF!</v>
      </c>
      <c r="P285" s="360" t="e">
        <f t="shared" si="275"/>
        <v>#REF!</v>
      </c>
      <c r="Q285" s="360" t="e">
        <f t="shared" si="276"/>
        <v>#REF!</v>
      </c>
      <c r="R285" s="225"/>
      <c r="S285" s="225"/>
      <c r="T285" s="225"/>
      <c r="U285" s="225"/>
      <c r="V285" s="225"/>
      <c r="W285" s="225"/>
      <c r="X285" s="225"/>
      <c r="Y285" s="225"/>
      <c r="Z285" s="225"/>
    </row>
    <row r="286" spans="1:26" ht="15.75" customHeight="1">
      <c r="A286" s="360" t="e">
        <f t="shared" si="266"/>
        <v>#REF!</v>
      </c>
      <c r="B286" s="360" t="e">
        <f t="shared" si="267"/>
        <v>#REF!</v>
      </c>
      <c r="C286" s="360" t="e">
        <f t="shared" si="268"/>
        <v>#REF!</v>
      </c>
      <c r="D286" s="360" t="e">
        <f t="shared" ref="D286:I286" si="300">IF(#REF!&lt;&gt;"",1,"")</f>
        <v>#REF!</v>
      </c>
      <c r="E286" s="360" t="e">
        <f t="shared" si="300"/>
        <v>#REF!</v>
      </c>
      <c r="F286" s="360" t="e">
        <f t="shared" si="300"/>
        <v>#REF!</v>
      </c>
      <c r="G286" s="360" t="e">
        <f t="shared" si="300"/>
        <v>#REF!</v>
      </c>
      <c r="H286" s="360" t="e">
        <f t="shared" si="300"/>
        <v>#REF!</v>
      </c>
      <c r="I286" s="360" t="e">
        <f t="shared" si="300"/>
        <v>#REF!</v>
      </c>
      <c r="J286" s="360" t="e">
        <f t="shared" si="270"/>
        <v>#REF!</v>
      </c>
      <c r="K286" s="360"/>
      <c r="L286" s="360" t="e">
        <f t="shared" si="271"/>
        <v>#REF!</v>
      </c>
      <c r="M286" s="360" t="e">
        <f t="shared" si="272"/>
        <v>#REF!</v>
      </c>
      <c r="N286" s="360" t="e">
        <f t="shared" si="273"/>
        <v>#REF!</v>
      </c>
      <c r="O286" s="360" t="e">
        <f t="shared" si="274"/>
        <v>#REF!</v>
      </c>
      <c r="P286" s="360" t="e">
        <f t="shared" si="275"/>
        <v>#REF!</v>
      </c>
      <c r="Q286" s="360" t="e">
        <f t="shared" si="276"/>
        <v>#REF!</v>
      </c>
      <c r="R286" s="225"/>
      <c r="S286" s="225"/>
      <c r="T286" s="225"/>
      <c r="U286" s="225"/>
      <c r="V286" s="225"/>
      <c r="W286" s="225"/>
      <c r="X286" s="225"/>
      <c r="Y286" s="225"/>
      <c r="Z286" s="225"/>
    </row>
    <row r="287" spans="1:26" ht="15.75" customHeight="1">
      <c r="A287" s="360" t="e">
        <f t="shared" si="266"/>
        <v>#REF!</v>
      </c>
      <c r="B287" s="360" t="e">
        <f t="shared" si="267"/>
        <v>#REF!</v>
      </c>
      <c r="C287" s="360" t="e">
        <f t="shared" si="268"/>
        <v>#REF!</v>
      </c>
      <c r="D287" s="360" t="e">
        <f t="shared" ref="D287:I287" si="301">IF(#REF!&lt;&gt;"",1,"")</f>
        <v>#REF!</v>
      </c>
      <c r="E287" s="360" t="e">
        <f t="shared" si="301"/>
        <v>#REF!</v>
      </c>
      <c r="F287" s="360" t="e">
        <f t="shared" si="301"/>
        <v>#REF!</v>
      </c>
      <c r="G287" s="360" t="e">
        <f t="shared" si="301"/>
        <v>#REF!</v>
      </c>
      <c r="H287" s="360" t="e">
        <f t="shared" si="301"/>
        <v>#REF!</v>
      </c>
      <c r="I287" s="360" t="e">
        <f t="shared" si="301"/>
        <v>#REF!</v>
      </c>
      <c r="J287" s="360" t="e">
        <f t="shared" si="270"/>
        <v>#REF!</v>
      </c>
      <c r="K287" s="360"/>
      <c r="L287" s="360" t="e">
        <f t="shared" si="271"/>
        <v>#REF!</v>
      </c>
      <c r="M287" s="360" t="e">
        <f t="shared" si="272"/>
        <v>#REF!</v>
      </c>
      <c r="N287" s="360" t="e">
        <f t="shared" si="273"/>
        <v>#REF!</v>
      </c>
      <c r="O287" s="360" t="e">
        <f t="shared" si="274"/>
        <v>#REF!</v>
      </c>
      <c r="P287" s="360" t="e">
        <f t="shared" si="275"/>
        <v>#REF!</v>
      </c>
      <c r="Q287" s="360" t="e">
        <f t="shared" si="276"/>
        <v>#REF!</v>
      </c>
      <c r="R287" s="225"/>
      <c r="S287" s="225"/>
      <c r="T287" s="225"/>
      <c r="U287" s="225"/>
      <c r="V287" s="225"/>
      <c r="W287" s="225"/>
      <c r="X287" s="225"/>
      <c r="Y287" s="225"/>
      <c r="Z287" s="225"/>
    </row>
    <row r="288" spans="1:26" ht="15.75" customHeight="1">
      <c r="A288" s="360" t="e">
        <f t="shared" si="266"/>
        <v>#REF!</v>
      </c>
      <c r="B288" s="360" t="e">
        <f t="shared" si="267"/>
        <v>#REF!</v>
      </c>
      <c r="C288" s="360" t="e">
        <f t="shared" si="268"/>
        <v>#REF!</v>
      </c>
      <c r="D288" s="360" t="e">
        <f t="shared" ref="D288:I288" si="302">IF(#REF!&lt;&gt;"",1,"")</f>
        <v>#REF!</v>
      </c>
      <c r="E288" s="360" t="e">
        <f t="shared" si="302"/>
        <v>#REF!</v>
      </c>
      <c r="F288" s="360" t="e">
        <f t="shared" si="302"/>
        <v>#REF!</v>
      </c>
      <c r="G288" s="360" t="e">
        <f t="shared" si="302"/>
        <v>#REF!</v>
      </c>
      <c r="H288" s="360" t="e">
        <f t="shared" si="302"/>
        <v>#REF!</v>
      </c>
      <c r="I288" s="360" t="e">
        <f t="shared" si="302"/>
        <v>#REF!</v>
      </c>
      <c r="J288" s="360" t="e">
        <f t="shared" si="270"/>
        <v>#REF!</v>
      </c>
      <c r="K288" s="360"/>
      <c r="L288" s="360" t="e">
        <f t="shared" si="271"/>
        <v>#REF!</v>
      </c>
      <c r="M288" s="360" t="e">
        <f t="shared" si="272"/>
        <v>#REF!</v>
      </c>
      <c r="N288" s="360" t="e">
        <f t="shared" si="273"/>
        <v>#REF!</v>
      </c>
      <c r="O288" s="360" t="e">
        <f t="shared" si="274"/>
        <v>#REF!</v>
      </c>
      <c r="P288" s="360" t="e">
        <f t="shared" si="275"/>
        <v>#REF!</v>
      </c>
      <c r="Q288" s="360" t="e">
        <f t="shared" si="276"/>
        <v>#REF!</v>
      </c>
      <c r="R288" s="225"/>
      <c r="S288" s="225"/>
      <c r="T288" s="225"/>
      <c r="U288" s="225"/>
      <c r="V288" s="225"/>
      <c r="W288" s="225"/>
      <c r="X288" s="225"/>
      <c r="Y288" s="225"/>
      <c r="Z288" s="225"/>
    </row>
    <row r="289" spans="1:26" ht="15.75" customHeight="1">
      <c r="A289" s="360" t="e">
        <f t="shared" si="266"/>
        <v>#REF!</v>
      </c>
      <c r="B289" s="360" t="e">
        <f t="shared" si="267"/>
        <v>#REF!</v>
      </c>
      <c r="C289" s="360" t="e">
        <f t="shared" si="268"/>
        <v>#REF!</v>
      </c>
      <c r="D289" s="360" t="e">
        <f t="shared" ref="D289:I289" si="303">IF(#REF!&lt;&gt;"",1,"")</f>
        <v>#REF!</v>
      </c>
      <c r="E289" s="360" t="e">
        <f t="shared" si="303"/>
        <v>#REF!</v>
      </c>
      <c r="F289" s="360" t="e">
        <f t="shared" si="303"/>
        <v>#REF!</v>
      </c>
      <c r="G289" s="360" t="e">
        <f t="shared" si="303"/>
        <v>#REF!</v>
      </c>
      <c r="H289" s="360" t="e">
        <f t="shared" si="303"/>
        <v>#REF!</v>
      </c>
      <c r="I289" s="360" t="e">
        <f t="shared" si="303"/>
        <v>#REF!</v>
      </c>
      <c r="J289" s="360" t="e">
        <f t="shared" si="270"/>
        <v>#REF!</v>
      </c>
      <c r="K289" s="360"/>
      <c r="L289" s="360" t="e">
        <f t="shared" si="271"/>
        <v>#REF!</v>
      </c>
      <c r="M289" s="360" t="e">
        <f t="shared" si="272"/>
        <v>#REF!</v>
      </c>
      <c r="N289" s="360" t="e">
        <f t="shared" si="273"/>
        <v>#REF!</v>
      </c>
      <c r="O289" s="360" t="e">
        <f t="shared" si="274"/>
        <v>#REF!</v>
      </c>
      <c r="P289" s="360" t="e">
        <f t="shared" si="275"/>
        <v>#REF!</v>
      </c>
      <c r="Q289" s="360" t="e">
        <f t="shared" si="276"/>
        <v>#REF!</v>
      </c>
      <c r="R289" s="225"/>
      <c r="S289" s="225"/>
      <c r="T289" s="225"/>
      <c r="U289" s="225"/>
      <c r="V289" s="225"/>
      <c r="W289" s="225"/>
      <c r="X289" s="225"/>
      <c r="Y289" s="225"/>
      <c r="Z289" s="225"/>
    </row>
    <row r="290" spans="1:26" ht="15.75" customHeight="1">
      <c r="A290" s="360" t="e">
        <f t="shared" si="266"/>
        <v>#REF!</v>
      </c>
      <c r="B290" s="360" t="e">
        <f t="shared" si="267"/>
        <v>#REF!</v>
      </c>
      <c r="C290" s="360" t="e">
        <f t="shared" si="268"/>
        <v>#REF!</v>
      </c>
      <c r="D290" s="360" t="e">
        <f t="shared" ref="D290:I290" si="304">IF(#REF!&lt;&gt;"",1,"")</f>
        <v>#REF!</v>
      </c>
      <c r="E290" s="360" t="e">
        <f t="shared" si="304"/>
        <v>#REF!</v>
      </c>
      <c r="F290" s="360" t="e">
        <f t="shared" si="304"/>
        <v>#REF!</v>
      </c>
      <c r="G290" s="360" t="e">
        <f t="shared" si="304"/>
        <v>#REF!</v>
      </c>
      <c r="H290" s="360" t="e">
        <f t="shared" si="304"/>
        <v>#REF!</v>
      </c>
      <c r="I290" s="360" t="e">
        <f t="shared" si="304"/>
        <v>#REF!</v>
      </c>
      <c r="J290" s="360" t="e">
        <f t="shared" si="270"/>
        <v>#REF!</v>
      </c>
      <c r="K290" s="360"/>
      <c r="L290" s="360" t="e">
        <f t="shared" si="271"/>
        <v>#REF!</v>
      </c>
      <c r="M290" s="360" t="e">
        <f t="shared" si="272"/>
        <v>#REF!</v>
      </c>
      <c r="N290" s="360" t="e">
        <f t="shared" si="273"/>
        <v>#REF!</v>
      </c>
      <c r="O290" s="360" t="e">
        <f t="shared" si="274"/>
        <v>#REF!</v>
      </c>
      <c r="P290" s="360" t="e">
        <f t="shared" si="275"/>
        <v>#REF!</v>
      </c>
      <c r="Q290" s="360" t="e">
        <f t="shared" si="276"/>
        <v>#REF!</v>
      </c>
      <c r="R290" s="225"/>
      <c r="S290" s="225"/>
      <c r="T290" s="225"/>
      <c r="U290" s="225"/>
      <c r="V290" s="225"/>
      <c r="W290" s="225"/>
      <c r="X290" s="225"/>
      <c r="Y290" s="225"/>
      <c r="Z290" s="225"/>
    </row>
    <row r="291" spans="1:26" ht="15.75" customHeight="1">
      <c r="A291" s="360" t="e">
        <f t="shared" si="266"/>
        <v>#REF!</v>
      </c>
      <c r="B291" s="360" t="e">
        <f t="shared" si="267"/>
        <v>#REF!</v>
      </c>
      <c r="C291" s="360" t="e">
        <f t="shared" si="268"/>
        <v>#REF!</v>
      </c>
      <c r="D291" s="360" t="e">
        <f t="shared" ref="D291:I291" si="305">IF(#REF!&lt;&gt;"",1,"")</f>
        <v>#REF!</v>
      </c>
      <c r="E291" s="360" t="e">
        <f t="shared" si="305"/>
        <v>#REF!</v>
      </c>
      <c r="F291" s="360" t="e">
        <f t="shared" si="305"/>
        <v>#REF!</v>
      </c>
      <c r="G291" s="360" t="e">
        <f t="shared" si="305"/>
        <v>#REF!</v>
      </c>
      <c r="H291" s="360" t="e">
        <f t="shared" si="305"/>
        <v>#REF!</v>
      </c>
      <c r="I291" s="360" t="e">
        <f t="shared" si="305"/>
        <v>#REF!</v>
      </c>
      <c r="J291" s="360" t="e">
        <f t="shared" si="270"/>
        <v>#REF!</v>
      </c>
      <c r="K291" s="360"/>
      <c r="L291" s="360" t="e">
        <f t="shared" si="271"/>
        <v>#REF!</v>
      </c>
      <c r="M291" s="360" t="e">
        <f t="shared" si="272"/>
        <v>#REF!</v>
      </c>
      <c r="N291" s="360" t="e">
        <f t="shared" si="273"/>
        <v>#REF!</v>
      </c>
      <c r="O291" s="360" t="e">
        <f t="shared" si="274"/>
        <v>#REF!</v>
      </c>
      <c r="P291" s="360" t="e">
        <f t="shared" si="275"/>
        <v>#REF!</v>
      </c>
      <c r="Q291" s="360" t="e">
        <f t="shared" si="276"/>
        <v>#REF!</v>
      </c>
      <c r="R291" s="225"/>
      <c r="S291" s="225"/>
      <c r="T291" s="225"/>
      <c r="U291" s="225"/>
      <c r="V291" s="225"/>
      <c r="W291" s="225"/>
      <c r="X291" s="225"/>
      <c r="Y291" s="225"/>
      <c r="Z291" s="225"/>
    </row>
    <row r="292" spans="1:26" ht="15.75" customHeight="1">
      <c r="A292" s="360" t="e">
        <f t="shared" si="266"/>
        <v>#REF!</v>
      </c>
      <c r="B292" s="360" t="e">
        <f t="shared" si="267"/>
        <v>#REF!</v>
      </c>
      <c r="C292" s="360" t="e">
        <f t="shared" si="268"/>
        <v>#REF!</v>
      </c>
      <c r="D292" s="360" t="e">
        <f t="shared" ref="D292:I292" si="306">IF(#REF!&lt;&gt;"",1,"")</f>
        <v>#REF!</v>
      </c>
      <c r="E292" s="360" t="e">
        <f t="shared" si="306"/>
        <v>#REF!</v>
      </c>
      <c r="F292" s="360" t="e">
        <f t="shared" si="306"/>
        <v>#REF!</v>
      </c>
      <c r="G292" s="360" t="e">
        <f t="shared" si="306"/>
        <v>#REF!</v>
      </c>
      <c r="H292" s="360" t="e">
        <f t="shared" si="306"/>
        <v>#REF!</v>
      </c>
      <c r="I292" s="360" t="e">
        <f t="shared" si="306"/>
        <v>#REF!</v>
      </c>
      <c r="J292" s="360" t="e">
        <f t="shared" si="270"/>
        <v>#REF!</v>
      </c>
      <c r="K292" s="360"/>
      <c r="L292" s="360" t="e">
        <f t="shared" si="271"/>
        <v>#REF!</v>
      </c>
      <c r="M292" s="360" t="e">
        <f t="shared" si="272"/>
        <v>#REF!</v>
      </c>
      <c r="N292" s="360" t="e">
        <f t="shared" si="273"/>
        <v>#REF!</v>
      </c>
      <c r="O292" s="360" t="e">
        <f t="shared" si="274"/>
        <v>#REF!</v>
      </c>
      <c r="P292" s="360" t="e">
        <f t="shared" si="275"/>
        <v>#REF!</v>
      </c>
      <c r="Q292" s="360" t="e">
        <f t="shared" si="276"/>
        <v>#REF!</v>
      </c>
      <c r="R292" s="225"/>
      <c r="S292" s="225"/>
      <c r="T292" s="225"/>
      <c r="U292" s="225"/>
      <c r="V292" s="225"/>
      <c r="W292" s="225"/>
      <c r="X292" s="225"/>
      <c r="Y292" s="225"/>
      <c r="Z292" s="225"/>
    </row>
    <row r="293" spans="1:26" ht="15.75" customHeight="1">
      <c r="A293" s="360" t="e">
        <f t="shared" si="266"/>
        <v>#REF!</v>
      </c>
      <c r="B293" s="360" t="e">
        <f t="shared" si="267"/>
        <v>#REF!</v>
      </c>
      <c r="C293" s="360" t="e">
        <f t="shared" si="268"/>
        <v>#REF!</v>
      </c>
      <c r="D293" s="360" t="e">
        <f t="shared" ref="D293:I293" si="307">IF(#REF!&lt;&gt;"",1,"")</f>
        <v>#REF!</v>
      </c>
      <c r="E293" s="360" t="e">
        <f t="shared" si="307"/>
        <v>#REF!</v>
      </c>
      <c r="F293" s="360" t="e">
        <f t="shared" si="307"/>
        <v>#REF!</v>
      </c>
      <c r="G293" s="360" t="e">
        <f t="shared" si="307"/>
        <v>#REF!</v>
      </c>
      <c r="H293" s="360" t="e">
        <f t="shared" si="307"/>
        <v>#REF!</v>
      </c>
      <c r="I293" s="360" t="e">
        <f t="shared" si="307"/>
        <v>#REF!</v>
      </c>
      <c r="J293" s="360" t="e">
        <f t="shared" si="270"/>
        <v>#REF!</v>
      </c>
      <c r="K293" s="360"/>
      <c r="L293" s="360" t="e">
        <f t="shared" si="271"/>
        <v>#REF!</v>
      </c>
      <c r="M293" s="360" t="e">
        <f t="shared" si="272"/>
        <v>#REF!</v>
      </c>
      <c r="N293" s="360" t="e">
        <f t="shared" si="273"/>
        <v>#REF!</v>
      </c>
      <c r="O293" s="360" t="e">
        <f t="shared" si="274"/>
        <v>#REF!</v>
      </c>
      <c r="P293" s="360" t="e">
        <f t="shared" si="275"/>
        <v>#REF!</v>
      </c>
      <c r="Q293" s="360" t="e">
        <f t="shared" si="276"/>
        <v>#REF!</v>
      </c>
      <c r="R293" s="225"/>
      <c r="S293" s="225"/>
      <c r="T293" s="225"/>
      <c r="U293" s="225"/>
      <c r="V293" s="225"/>
      <c r="W293" s="225"/>
      <c r="X293" s="225"/>
      <c r="Y293" s="225"/>
      <c r="Z293" s="225"/>
    </row>
    <row r="294" spans="1:26" ht="15.75" customHeight="1">
      <c r="A294" s="360" t="e">
        <f t="shared" si="266"/>
        <v>#REF!</v>
      </c>
      <c r="B294" s="360" t="e">
        <f t="shared" si="267"/>
        <v>#REF!</v>
      </c>
      <c r="C294" s="360" t="e">
        <f t="shared" si="268"/>
        <v>#REF!</v>
      </c>
      <c r="D294" s="360" t="e">
        <f t="shared" ref="D294:I294" si="308">IF(#REF!&lt;&gt;"",1,"")</f>
        <v>#REF!</v>
      </c>
      <c r="E294" s="360" t="e">
        <f t="shared" si="308"/>
        <v>#REF!</v>
      </c>
      <c r="F294" s="360" t="e">
        <f t="shared" si="308"/>
        <v>#REF!</v>
      </c>
      <c r="G294" s="360" t="e">
        <f t="shared" si="308"/>
        <v>#REF!</v>
      </c>
      <c r="H294" s="360" t="e">
        <f t="shared" si="308"/>
        <v>#REF!</v>
      </c>
      <c r="I294" s="360" t="e">
        <f t="shared" si="308"/>
        <v>#REF!</v>
      </c>
      <c r="J294" s="360" t="e">
        <f t="shared" si="270"/>
        <v>#REF!</v>
      </c>
      <c r="K294" s="360"/>
      <c r="L294" s="360" t="e">
        <f t="shared" si="271"/>
        <v>#REF!</v>
      </c>
      <c r="M294" s="360" t="e">
        <f t="shared" si="272"/>
        <v>#REF!</v>
      </c>
      <c r="N294" s="360" t="e">
        <f t="shared" si="273"/>
        <v>#REF!</v>
      </c>
      <c r="O294" s="360" t="e">
        <f t="shared" si="274"/>
        <v>#REF!</v>
      </c>
      <c r="P294" s="360" t="e">
        <f t="shared" si="275"/>
        <v>#REF!</v>
      </c>
      <c r="Q294" s="360" t="e">
        <f t="shared" si="276"/>
        <v>#REF!</v>
      </c>
      <c r="R294" s="225"/>
      <c r="S294" s="225"/>
      <c r="T294" s="225"/>
      <c r="U294" s="225"/>
      <c r="V294" s="225"/>
      <c r="W294" s="225"/>
      <c r="X294" s="225"/>
      <c r="Y294" s="225"/>
      <c r="Z294" s="225"/>
    </row>
    <row r="295" spans="1:26" ht="15.75" customHeight="1">
      <c r="A295" s="360" t="e">
        <f t="shared" si="266"/>
        <v>#REF!</v>
      </c>
      <c r="B295" s="360" t="e">
        <f t="shared" si="267"/>
        <v>#REF!</v>
      </c>
      <c r="C295" s="360" t="e">
        <f t="shared" si="268"/>
        <v>#REF!</v>
      </c>
      <c r="D295" s="360" t="e">
        <f t="shared" ref="D295:I295" si="309">IF(#REF!&lt;&gt;"",1,"")</f>
        <v>#REF!</v>
      </c>
      <c r="E295" s="360" t="e">
        <f t="shared" si="309"/>
        <v>#REF!</v>
      </c>
      <c r="F295" s="360" t="e">
        <f t="shared" si="309"/>
        <v>#REF!</v>
      </c>
      <c r="G295" s="360" t="e">
        <f t="shared" si="309"/>
        <v>#REF!</v>
      </c>
      <c r="H295" s="360" t="e">
        <f t="shared" si="309"/>
        <v>#REF!</v>
      </c>
      <c r="I295" s="360" t="e">
        <f t="shared" si="309"/>
        <v>#REF!</v>
      </c>
      <c r="J295" s="360" t="e">
        <f t="shared" si="270"/>
        <v>#REF!</v>
      </c>
      <c r="K295" s="360"/>
      <c r="L295" s="360" t="e">
        <f t="shared" si="271"/>
        <v>#REF!</v>
      </c>
      <c r="M295" s="360" t="e">
        <f t="shared" si="272"/>
        <v>#REF!</v>
      </c>
      <c r="N295" s="360" t="e">
        <f t="shared" si="273"/>
        <v>#REF!</v>
      </c>
      <c r="O295" s="360" t="e">
        <f t="shared" si="274"/>
        <v>#REF!</v>
      </c>
      <c r="P295" s="360" t="e">
        <f t="shared" si="275"/>
        <v>#REF!</v>
      </c>
      <c r="Q295" s="360" t="e">
        <f t="shared" si="276"/>
        <v>#REF!</v>
      </c>
      <c r="R295" s="225"/>
      <c r="S295" s="225"/>
      <c r="T295" s="225"/>
      <c r="U295" s="225"/>
      <c r="V295" s="225"/>
      <c r="W295" s="225"/>
      <c r="X295" s="225"/>
      <c r="Y295" s="225"/>
      <c r="Z295" s="225"/>
    </row>
    <row r="296" spans="1:26" ht="15.75" customHeight="1">
      <c r="A296" s="360" t="e">
        <f t="shared" si="266"/>
        <v>#REF!</v>
      </c>
      <c r="B296" s="360" t="e">
        <f t="shared" si="267"/>
        <v>#REF!</v>
      </c>
      <c r="C296" s="360" t="e">
        <f t="shared" si="268"/>
        <v>#REF!</v>
      </c>
      <c r="D296" s="360" t="e">
        <f t="shared" ref="D296:I296" si="310">IF(#REF!&lt;&gt;"",1,"")</f>
        <v>#REF!</v>
      </c>
      <c r="E296" s="360" t="e">
        <f t="shared" si="310"/>
        <v>#REF!</v>
      </c>
      <c r="F296" s="360" t="e">
        <f t="shared" si="310"/>
        <v>#REF!</v>
      </c>
      <c r="G296" s="360" t="e">
        <f t="shared" si="310"/>
        <v>#REF!</v>
      </c>
      <c r="H296" s="360" t="e">
        <f t="shared" si="310"/>
        <v>#REF!</v>
      </c>
      <c r="I296" s="360" t="e">
        <f t="shared" si="310"/>
        <v>#REF!</v>
      </c>
      <c r="J296" s="360" t="e">
        <f t="shared" si="270"/>
        <v>#REF!</v>
      </c>
      <c r="K296" s="360"/>
      <c r="L296" s="360" t="e">
        <f t="shared" si="271"/>
        <v>#REF!</v>
      </c>
      <c r="M296" s="360" t="e">
        <f t="shared" si="272"/>
        <v>#REF!</v>
      </c>
      <c r="N296" s="360" t="e">
        <f t="shared" si="273"/>
        <v>#REF!</v>
      </c>
      <c r="O296" s="360" t="e">
        <f t="shared" si="274"/>
        <v>#REF!</v>
      </c>
      <c r="P296" s="360" t="e">
        <f t="shared" si="275"/>
        <v>#REF!</v>
      </c>
      <c r="Q296" s="360" t="e">
        <f t="shared" si="276"/>
        <v>#REF!</v>
      </c>
      <c r="R296" s="225"/>
      <c r="S296" s="225"/>
      <c r="T296" s="225"/>
      <c r="U296" s="225"/>
      <c r="V296" s="225"/>
      <c r="W296" s="225"/>
      <c r="X296" s="225"/>
      <c r="Y296" s="225"/>
      <c r="Z296" s="225"/>
    </row>
    <row r="297" spans="1:26" ht="15.75" customHeight="1">
      <c r="A297" s="360" t="e">
        <f t="shared" si="266"/>
        <v>#REF!</v>
      </c>
      <c r="B297" s="360" t="e">
        <f t="shared" si="267"/>
        <v>#REF!</v>
      </c>
      <c r="C297" s="360" t="e">
        <f t="shared" si="268"/>
        <v>#REF!</v>
      </c>
      <c r="D297" s="360" t="e">
        <f t="shared" ref="D297:I297" si="311">IF(#REF!&lt;&gt;"",1,"")</f>
        <v>#REF!</v>
      </c>
      <c r="E297" s="360" t="e">
        <f t="shared" si="311"/>
        <v>#REF!</v>
      </c>
      <c r="F297" s="360" t="e">
        <f t="shared" si="311"/>
        <v>#REF!</v>
      </c>
      <c r="G297" s="360" t="e">
        <f t="shared" si="311"/>
        <v>#REF!</v>
      </c>
      <c r="H297" s="360" t="e">
        <f t="shared" si="311"/>
        <v>#REF!</v>
      </c>
      <c r="I297" s="360" t="e">
        <f t="shared" si="311"/>
        <v>#REF!</v>
      </c>
      <c r="J297" s="360" t="e">
        <f t="shared" si="270"/>
        <v>#REF!</v>
      </c>
      <c r="K297" s="360"/>
      <c r="L297" s="360" t="e">
        <f t="shared" si="271"/>
        <v>#REF!</v>
      </c>
      <c r="M297" s="360" t="e">
        <f t="shared" si="272"/>
        <v>#REF!</v>
      </c>
      <c r="N297" s="360" t="e">
        <f t="shared" si="273"/>
        <v>#REF!</v>
      </c>
      <c r="O297" s="360" t="e">
        <f t="shared" si="274"/>
        <v>#REF!</v>
      </c>
      <c r="P297" s="360" t="e">
        <f t="shared" si="275"/>
        <v>#REF!</v>
      </c>
      <c r="Q297" s="360" t="e">
        <f t="shared" si="276"/>
        <v>#REF!</v>
      </c>
      <c r="R297" s="225"/>
      <c r="S297" s="225"/>
      <c r="T297" s="225"/>
      <c r="U297" s="225"/>
      <c r="V297" s="225"/>
      <c r="W297" s="225"/>
      <c r="X297" s="225"/>
      <c r="Y297" s="225"/>
      <c r="Z297" s="225"/>
    </row>
    <row r="298" spans="1:26" ht="15.75" customHeight="1">
      <c r="A298" s="360" t="e">
        <f t="shared" si="266"/>
        <v>#REF!</v>
      </c>
      <c r="B298" s="360" t="e">
        <f t="shared" si="267"/>
        <v>#REF!</v>
      </c>
      <c r="C298" s="360" t="e">
        <f t="shared" si="268"/>
        <v>#REF!</v>
      </c>
      <c r="D298" s="360" t="e">
        <f t="shared" ref="D298:I298" si="312">IF(#REF!&lt;&gt;"",1,"")</f>
        <v>#REF!</v>
      </c>
      <c r="E298" s="360" t="e">
        <f t="shared" si="312"/>
        <v>#REF!</v>
      </c>
      <c r="F298" s="360" t="e">
        <f t="shared" si="312"/>
        <v>#REF!</v>
      </c>
      <c r="G298" s="360" t="e">
        <f t="shared" si="312"/>
        <v>#REF!</v>
      </c>
      <c r="H298" s="360" t="e">
        <f t="shared" si="312"/>
        <v>#REF!</v>
      </c>
      <c r="I298" s="360" t="e">
        <f t="shared" si="312"/>
        <v>#REF!</v>
      </c>
      <c r="J298" s="360" t="e">
        <f t="shared" si="270"/>
        <v>#REF!</v>
      </c>
      <c r="K298" s="360"/>
      <c r="L298" s="360" t="e">
        <f t="shared" si="271"/>
        <v>#REF!</v>
      </c>
      <c r="M298" s="360" t="e">
        <f t="shared" si="272"/>
        <v>#REF!</v>
      </c>
      <c r="N298" s="360" t="e">
        <f t="shared" si="273"/>
        <v>#REF!</v>
      </c>
      <c r="O298" s="360" t="e">
        <f t="shared" si="274"/>
        <v>#REF!</v>
      </c>
      <c r="P298" s="360" t="e">
        <f t="shared" si="275"/>
        <v>#REF!</v>
      </c>
      <c r="Q298" s="360" t="e">
        <f t="shared" si="276"/>
        <v>#REF!</v>
      </c>
      <c r="R298" s="225"/>
      <c r="S298" s="225"/>
      <c r="T298" s="225"/>
      <c r="U298" s="225"/>
      <c r="V298" s="225"/>
      <c r="W298" s="225"/>
      <c r="X298" s="225"/>
      <c r="Y298" s="225"/>
      <c r="Z298" s="225"/>
    </row>
    <row r="299" spans="1:26" ht="15.75" customHeight="1">
      <c r="A299" s="360" t="e">
        <f t="shared" si="266"/>
        <v>#REF!</v>
      </c>
      <c r="B299" s="360" t="e">
        <f t="shared" si="267"/>
        <v>#REF!</v>
      </c>
      <c r="C299" s="360" t="e">
        <f t="shared" si="268"/>
        <v>#REF!</v>
      </c>
      <c r="D299" s="360" t="e">
        <f t="shared" ref="D299:I299" si="313">IF(#REF!&lt;&gt;"",1,"")</f>
        <v>#REF!</v>
      </c>
      <c r="E299" s="360" t="e">
        <f t="shared" si="313"/>
        <v>#REF!</v>
      </c>
      <c r="F299" s="360" t="e">
        <f t="shared" si="313"/>
        <v>#REF!</v>
      </c>
      <c r="G299" s="360" t="e">
        <f t="shared" si="313"/>
        <v>#REF!</v>
      </c>
      <c r="H299" s="360" t="e">
        <f t="shared" si="313"/>
        <v>#REF!</v>
      </c>
      <c r="I299" s="360" t="e">
        <f t="shared" si="313"/>
        <v>#REF!</v>
      </c>
      <c r="J299" s="360" t="e">
        <f t="shared" si="270"/>
        <v>#REF!</v>
      </c>
      <c r="K299" s="360"/>
      <c r="L299" s="360" t="e">
        <f t="shared" si="271"/>
        <v>#REF!</v>
      </c>
      <c r="M299" s="360" t="e">
        <f t="shared" si="272"/>
        <v>#REF!</v>
      </c>
      <c r="N299" s="360" t="e">
        <f t="shared" si="273"/>
        <v>#REF!</v>
      </c>
      <c r="O299" s="360" t="e">
        <f t="shared" si="274"/>
        <v>#REF!</v>
      </c>
      <c r="P299" s="360" t="e">
        <f t="shared" si="275"/>
        <v>#REF!</v>
      </c>
      <c r="Q299" s="360" t="e">
        <f t="shared" si="276"/>
        <v>#REF!</v>
      </c>
      <c r="R299" s="225"/>
      <c r="S299" s="225"/>
      <c r="T299" s="225"/>
      <c r="U299" s="225"/>
      <c r="V299" s="225"/>
      <c r="W299" s="225"/>
      <c r="X299" s="225"/>
      <c r="Y299" s="225"/>
      <c r="Z299" s="225"/>
    </row>
    <row r="300" spans="1:26" ht="15.75" customHeight="1">
      <c r="A300" s="360" t="e">
        <f t="shared" si="266"/>
        <v>#REF!</v>
      </c>
      <c r="B300" s="360" t="e">
        <f t="shared" si="267"/>
        <v>#REF!</v>
      </c>
      <c r="C300" s="360" t="e">
        <f t="shared" si="268"/>
        <v>#REF!</v>
      </c>
      <c r="D300" s="360" t="e">
        <f t="shared" ref="D300:I300" si="314">IF(#REF!&lt;&gt;"",1,"")</f>
        <v>#REF!</v>
      </c>
      <c r="E300" s="360" t="e">
        <f t="shared" si="314"/>
        <v>#REF!</v>
      </c>
      <c r="F300" s="360" t="e">
        <f t="shared" si="314"/>
        <v>#REF!</v>
      </c>
      <c r="G300" s="360" t="e">
        <f t="shared" si="314"/>
        <v>#REF!</v>
      </c>
      <c r="H300" s="360" t="e">
        <f t="shared" si="314"/>
        <v>#REF!</v>
      </c>
      <c r="I300" s="360" t="e">
        <f t="shared" si="314"/>
        <v>#REF!</v>
      </c>
      <c r="J300" s="360" t="e">
        <f t="shared" si="270"/>
        <v>#REF!</v>
      </c>
      <c r="K300" s="360"/>
      <c r="L300" s="360" t="e">
        <f t="shared" si="271"/>
        <v>#REF!</v>
      </c>
      <c r="M300" s="360" t="e">
        <f t="shared" si="272"/>
        <v>#REF!</v>
      </c>
      <c r="N300" s="360" t="e">
        <f t="shared" si="273"/>
        <v>#REF!</v>
      </c>
      <c r="O300" s="360" t="e">
        <f t="shared" si="274"/>
        <v>#REF!</v>
      </c>
      <c r="P300" s="360" t="e">
        <f t="shared" si="275"/>
        <v>#REF!</v>
      </c>
      <c r="Q300" s="360" t="e">
        <f t="shared" si="276"/>
        <v>#REF!</v>
      </c>
      <c r="R300" s="225"/>
      <c r="S300" s="225"/>
      <c r="T300" s="225"/>
      <c r="U300" s="225"/>
      <c r="V300" s="225"/>
      <c r="W300" s="225"/>
      <c r="X300" s="225"/>
      <c r="Y300" s="225"/>
      <c r="Z300" s="225"/>
    </row>
    <row r="301" spans="1:26" ht="15.75" customHeight="1">
      <c r="A301" s="360" t="e">
        <f t="shared" si="266"/>
        <v>#REF!</v>
      </c>
      <c r="B301" s="360" t="e">
        <f t="shared" si="267"/>
        <v>#REF!</v>
      </c>
      <c r="C301" s="360" t="e">
        <f t="shared" si="268"/>
        <v>#REF!</v>
      </c>
      <c r="D301" s="360" t="e">
        <f t="shared" ref="D301:I301" si="315">IF(#REF!&lt;&gt;"",1,"")</f>
        <v>#REF!</v>
      </c>
      <c r="E301" s="360" t="e">
        <f t="shared" si="315"/>
        <v>#REF!</v>
      </c>
      <c r="F301" s="360" t="e">
        <f t="shared" si="315"/>
        <v>#REF!</v>
      </c>
      <c r="G301" s="360" t="e">
        <f t="shared" si="315"/>
        <v>#REF!</v>
      </c>
      <c r="H301" s="360" t="e">
        <f t="shared" si="315"/>
        <v>#REF!</v>
      </c>
      <c r="I301" s="360" t="e">
        <f t="shared" si="315"/>
        <v>#REF!</v>
      </c>
      <c r="J301" s="360" t="e">
        <f t="shared" si="270"/>
        <v>#REF!</v>
      </c>
      <c r="K301" s="360"/>
      <c r="L301" s="360" t="e">
        <f t="shared" si="271"/>
        <v>#REF!</v>
      </c>
      <c r="M301" s="360" t="e">
        <f t="shared" si="272"/>
        <v>#REF!</v>
      </c>
      <c r="N301" s="360" t="e">
        <f t="shared" si="273"/>
        <v>#REF!</v>
      </c>
      <c r="O301" s="360" t="e">
        <f t="shared" si="274"/>
        <v>#REF!</v>
      </c>
      <c r="P301" s="360" t="e">
        <f t="shared" si="275"/>
        <v>#REF!</v>
      </c>
      <c r="Q301" s="360" t="e">
        <f t="shared" si="276"/>
        <v>#REF!</v>
      </c>
      <c r="R301" s="225"/>
      <c r="S301" s="225"/>
      <c r="T301" s="225"/>
      <c r="U301" s="225"/>
      <c r="V301" s="225"/>
      <c r="W301" s="225"/>
      <c r="X301" s="225"/>
      <c r="Y301" s="225"/>
      <c r="Z301" s="225"/>
    </row>
    <row r="302" spans="1:26" ht="15.75" customHeight="1">
      <c r="A302" s="360" t="e">
        <f t="shared" si="266"/>
        <v>#REF!</v>
      </c>
      <c r="B302" s="360" t="e">
        <f t="shared" si="267"/>
        <v>#REF!</v>
      </c>
      <c r="C302" s="360" t="e">
        <f t="shared" si="268"/>
        <v>#REF!</v>
      </c>
      <c r="D302" s="360" t="e">
        <f t="shared" ref="D302:I302" si="316">IF(#REF!&lt;&gt;"",1,"")</f>
        <v>#REF!</v>
      </c>
      <c r="E302" s="360" t="e">
        <f t="shared" si="316"/>
        <v>#REF!</v>
      </c>
      <c r="F302" s="360" t="e">
        <f t="shared" si="316"/>
        <v>#REF!</v>
      </c>
      <c r="G302" s="360" t="e">
        <f t="shared" si="316"/>
        <v>#REF!</v>
      </c>
      <c r="H302" s="360" t="e">
        <f t="shared" si="316"/>
        <v>#REF!</v>
      </c>
      <c r="I302" s="360" t="e">
        <f t="shared" si="316"/>
        <v>#REF!</v>
      </c>
      <c r="J302" s="360" t="e">
        <f t="shared" si="270"/>
        <v>#REF!</v>
      </c>
      <c r="K302" s="360"/>
      <c r="L302" s="360" t="e">
        <f t="shared" si="271"/>
        <v>#REF!</v>
      </c>
      <c r="M302" s="360" t="e">
        <f t="shared" si="272"/>
        <v>#REF!</v>
      </c>
      <c r="N302" s="360" t="e">
        <f t="shared" si="273"/>
        <v>#REF!</v>
      </c>
      <c r="O302" s="360" t="e">
        <f t="shared" si="274"/>
        <v>#REF!</v>
      </c>
      <c r="P302" s="360" t="e">
        <f t="shared" si="275"/>
        <v>#REF!</v>
      </c>
      <c r="Q302" s="360" t="e">
        <f t="shared" si="276"/>
        <v>#REF!</v>
      </c>
      <c r="R302" s="225"/>
      <c r="S302" s="225"/>
      <c r="T302" s="225"/>
      <c r="U302" s="225"/>
      <c r="V302" s="225"/>
      <c r="W302" s="225"/>
      <c r="X302" s="225"/>
      <c r="Y302" s="225"/>
      <c r="Z302" s="225"/>
    </row>
    <row r="303" spans="1:26" ht="15.75" customHeight="1">
      <c r="A303" s="360" t="e">
        <f t="shared" si="266"/>
        <v>#REF!</v>
      </c>
      <c r="B303" s="360" t="e">
        <f t="shared" si="267"/>
        <v>#REF!</v>
      </c>
      <c r="C303" s="360" t="e">
        <f t="shared" si="268"/>
        <v>#REF!</v>
      </c>
      <c r="D303" s="360" t="e">
        <f t="shared" ref="D303:I303" si="317">IF(#REF!&lt;&gt;"",1,"")</f>
        <v>#REF!</v>
      </c>
      <c r="E303" s="360" t="e">
        <f t="shared" si="317"/>
        <v>#REF!</v>
      </c>
      <c r="F303" s="360" t="e">
        <f t="shared" si="317"/>
        <v>#REF!</v>
      </c>
      <c r="G303" s="360" t="e">
        <f t="shared" si="317"/>
        <v>#REF!</v>
      </c>
      <c r="H303" s="360" t="e">
        <f t="shared" si="317"/>
        <v>#REF!</v>
      </c>
      <c r="I303" s="360" t="e">
        <f t="shared" si="317"/>
        <v>#REF!</v>
      </c>
      <c r="J303" s="360" t="e">
        <f t="shared" si="270"/>
        <v>#REF!</v>
      </c>
      <c r="K303" s="360"/>
      <c r="L303" s="360" t="e">
        <f t="shared" si="271"/>
        <v>#REF!</v>
      </c>
      <c r="M303" s="360" t="e">
        <f t="shared" si="272"/>
        <v>#REF!</v>
      </c>
      <c r="N303" s="360" t="e">
        <f t="shared" si="273"/>
        <v>#REF!</v>
      </c>
      <c r="O303" s="360" t="e">
        <f t="shared" si="274"/>
        <v>#REF!</v>
      </c>
      <c r="P303" s="360" t="e">
        <f t="shared" si="275"/>
        <v>#REF!</v>
      </c>
      <c r="Q303" s="360" t="e">
        <f t="shared" si="276"/>
        <v>#REF!</v>
      </c>
      <c r="R303" s="225"/>
      <c r="S303" s="225"/>
      <c r="T303" s="225"/>
      <c r="U303" s="225"/>
      <c r="V303" s="225"/>
      <c r="W303" s="225"/>
      <c r="X303" s="225"/>
      <c r="Y303" s="225"/>
      <c r="Z303" s="225"/>
    </row>
    <row r="304" spans="1:26" ht="15.75" customHeight="1">
      <c r="A304" s="360" t="e">
        <f t="shared" si="266"/>
        <v>#REF!</v>
      </c>
      <c r="B304" s="360" t="e">
        <f t="shared" si="267"/>
        <v>#REF!</v>
      </c>
      <c r="C304" s="360" t="e">
        <f t="shared" si="268"/>
        <v>#REF!</v>
      </c>
      <c r="D304" s="360" t="e">
        <f t="shared" ref="D304:I304" si="318">IF(#REF!&lt;&gt;"",1,"")</f>
        <v>#REF!</v>
      </c>
      <c r="E304" s="360" t="e">
        <f t="shared" si="318"/>
        <v>#REF!</v>
      </c>
      <c r="F304" s="360" t="e">
        <f t="shared" si="318"/>
        <v>#REF!</v>
      </c>
      <c r="G304" s="360" t="e">
        <f t="shared" si="318"/>
        <v>#REF!</v>
      </c>
      <c r="H304" s="360" t="e">
        <f t="shared" si="318"/>
        <v>#REF!</v>
      </c>
      <c r="I304" s="360" t="e">
        <f t="shared" si="318"/>
        <v>#REF!</v>
      </c>
      <c r="J304" s="360" t="e">
        <f t="shared" si="270"/>
        <v>#REF!</v>
      </c>
      <c r="K304" s="360"/>
      <c r="L304" s="360" t="e">
        <f t="shared" si="271"/>
        <v>#REF!</v>
      </c>
      <c r="M304" s="360" t="e">
        <f t="shared" si="272"/>
        <v>#REF!</v>
      </c>
      <c r="N304" s="360" t="e">
        <f t="shared" si="273"/>
        <v>#REF!</v>
      </c>
      <c r="O304" s="360" t="e">
        <f t="shared" si="274"/>
        <v>#REF!</v>
      </c>
      <c r="P304" s="360" t="e">
        <f t="shared" si="275"/>
        <v>#REF!</v>
      </c>
      <c r="Q304" s="360" t="e">
        <f t="shared" si="276"/>
        <v>#REF!</v>
      </c>
      <c r="R304" s="225"/>
      <c r="S304" s="225"/>
      <c r="T304" s="225"/>
      <c r="U304" s="225"/>
      <c r="V304" s="225"/>
      <c r="W304" s="225"/>
      <c r="X304" s="225"/>
      <c r="Y304" s="225"/>
      <c r="Z304" s="225"/>
    </row>
    <row r="305" spans="1:26" ht="15.75" customHeight="1">
      <c r="A305" s="360" t="e">
        <f t="shared" si="266"/>
        <v>#REF!</v>
      </c>
      <c r="B305" s="360" t="e">
        <f t="shared" si="267"/>
        <v>#REF!</v>
      </c>
      <c r="C305" s="360" t="e">
        <f t="shared" si="268"/>
        <v>#REF!</v>
      </c>
      <c r="D305" s="360" t="e">
        <f t="shared" ref="D305:I305" si="319">IF(#REF!&lt;&gt;"",1,"")</f>
        <v>#REF!</v>
      </c>
      <c r="E305" s="360" t="e">
        <f t="shared" si="319"/>
        <v>#REF!</v>
      </c>
      <c r="F305" s="360" t="e">
        <f t="shared" si="319"/>
        <v>#REF!</v>
      </c>
      <c r="G305" s="360" t="e">
        <f t="shared" si="319"/>
        <v>#REF!</v>
      </c>
      <c r="H305" s="360" t="e">
        <f t="shared" si="319"/>
        <v>#REF!</v>
      </c>
      <c r="I305" s="360" t="e">
        <f t="shared" si="319"/>
        <v>#REF!</v>
      </c>
      <c r="J305" s="360" t="e">
        <f t="shared" si="270"/>
        <v>#REF!</v>
      </c>
      <c r="K305" s="360"/>
      <c r="L305" s="360" t="e">
        <f t="shared" si="271"/>
        <v>#REF!</v>
      </c>
      <c r="M305" s="360" t="e">
        <f t="shared" si="272"/>
        <v>#REF!</v>
      </c>
      <c r="N305" s="360" t="e">
        <f t="shared" si="273"/>
        <v>#REF!</v>
      </c>
      <c r="O305" s="360" t="e">
        <f t="shared" si="274"/>
        <v>#REF!</v>
      </c>
      <c r="P305" s="360" t="e">
        <f t="shared" si="275"/>
        <v>#REF!</v>
      </c>
      <c r="Q305" s="360" t="e">
        <f t="shared" si="276"/>
        <v>#REF!</v>
      </c>
      <c r="R305" s="225"/>
      <c r="S305" s="225"/>
      <c r="T305" s="225"/>
      <c r="U305" s="225"/>
      <c r="V305" s="225"/>
      <c r="W305" s="225"/>
      <c r="X305" s="225"/>
      <c r="Y305" s="225"/>
      <c r="Z305" s="225"/>
    </row>
    <row r="306" spans="1:26" ht="15.75" customHeight="1">
      <c r="A306" s="360" t="e">
        <f t="shared" si="266"/>
        <v>#REF!</v>
      </c>
      <c r="B306" s="360" t="e">
        <f t="shared" si="267"/>
        <v>#REF!</v>
      </c>
      <c r="C306" s="360" t="e">
        <f t="shared" si="268"/>
        <v>#REF!</v>
      </c>
      <c r="D306" s="360" t="e">
        <f t="shared" ref="D306:I306" si="320">IF(#REF!&lt;&gt;"",1,"")</f>
        <v>#REF!</v>
      </c>
      <c r="E306" s="360" t="e">
        <f t="shared" si="320"/>
        <v>#REF!</v>
      </c>
      <c r="F306" s="360" t="e">
        <f t="shared" si="320"/>
        <v>#REF!</v>
      </c>
      <c r="G306" s="360" t="e">
        <f t="shared" si="320"/>
        <v>#REF!</v>
      </c>
      <c r="H306" s="360" t="e">
        <f t="shared" si="320"/>
        <v>#REF!</v>
      </c>
      <c r="I306" s="360" t="e">
        <f t="shared" si="320"/>
        <v>#REF!</v>
      </c>
      <c r="J306" s="360" t="e">
        <f t="shared" si="270"/>
        <v>#REF!</v>
      </c>
      <c r="K306" s="360"/>
      <c r="L306" s="360" t="e">
        <f t="shared" si="271"/>
        <v>#REF!</v>
      </c>
      <c r="M306" s="360" t="e">
        <f t="shared" si="272"/>
        <v>#REF!</v>
      </c>
      <c r="N306" s="360" t="e">
        <f t="shared" si="273"/>
        <v>#REF!</v>
      </c>
      <c r="O306" s="360" t="e">
        <f t="shared" si="274"/>
        <v>#REF!</v>
      </c>
      <c r="P306" s="360" t="e">
        <f t="shared" si="275"/>
        <v>#REF!</v>
      </c>
      <c r="Q306" s="360" t="e">
        <f t="shared" si="276"/>
        <v>#REF!</v>
      </c>
      <c r="R306" s="225"/>
      <c r="S306" s="225"/>
      <c r="T306" s="225"/>
      <c r="U306" s="225"/>
      <c r="V306" s="225"/>
      <c r="W306" s="225"/>
      <c r="X306" s="225"/>
      <c r="Y306" s="225"/>
      <c r="Z306" s="225"/>
    </row>
    <row r="307" spans="1:26" ht="15.75" customHeight="1">
      <c r="A307" s="360" t="e">
        <f t="shared" si="266"/>
        <v>#REF!</v>
      </c>
      <c r="B307" s="360" t="e">
        <f t="shared" si="267"/>
        <v>#REF!</v>
      </c>
      <c r="C307" s="360" t="e">
        <f t="shared" si="268"/>
        <v>#REF!</v>
      </c>
      <c r="D307" s="360" t="e">
        <f t="shared" ref="D307:I307" si="321">IF(#REF!&lt;&gt;"",1,"")</f>
        <v>#REF!</v>
      </c>
      <c r="E307" s="360" t="e">
        <f t="shared" si="321"/>
        <v>#REF!</v>
      </c>
      <c r="F307" s="360" t="e">
        <f t="shared" si="321"/>
        <v>#REF!</v>
      </c>
      <c r="G307" s="360" t="e">
        <f t="shared" si="321"/>
        <v>#REF!</v>
      </c>
      <c r="H307" s="360" t="e">
        <f t="shared" si="321"/>
        <v>#REF!</v>
      </c>
      <c r="I307" s="360" t="e">
        <f t="shared" si="321"/>
        <v>#REF!</v>
      </c>
      <c r="J307" s="360" t="e">
        <f t="shared" si="270"/>
        <v>#REF!</v>
      </c>
      <c r="K307" s="360"/>
      <c r="L307" s="360" t="e">
        <f t="shared" si="271"/>
        <v>#REF!</v>
      </c>
      <c r="M307" s="360" t="e">
        <f t="shared" si="272"/>
        <v>#REF!</v>
      </c>
      <c r="N307" s="360" t="e">
        <f t="shared" si="273"/>
        <v>#REF!</v>
      </c>
      <c r="O307" s="360" t="e">
        <f t="shared" si="274"/>
        <v>#REF!</v>
      </c>
      <c r="P307" s="360" t="e">
        <f t="shared" si="275"/>
        <v>#REF!</v>
      </c>
      <c r="Q307" s="360" t="e">
        <f t="shared" si="276"/>
        <v>#REF!</v>
      </c>
      <c r="R307" s="225"/>
      <c r="S307" s="225"/>
      <c r="T307" s="225"/>
      <c r="U307" s="225"/>
      <c r="V307" s="225"/>
      <c r="W307" s="225"/>
      <c r="X307" s="225"/>
      <c r="Y307" s="225"/>
      <c r="Z307" s="225"/>
    </row>
    <row r="308" spans="1:26" ht="15.75" customHeight="1">
      <c r="A308" s="360" t="e">
        <f t="shared" si="266"/>
        <v>#REF!</v>
      </c>
      <c r="B308" s="360" t="e">
        <f t="shared" si="267"/>
        <v>#REF!</v>
      </c>
      <c r="C308" s="360" t="e">
        <f t="shared" si="268"/>
        <v>#REF!</v>
      </c>
      <c r="D308" s="360" t="e">
        <f t="shared" ref="D308:I308" si="322">IF(#REF!&lt;&gt;"",1,"")</f>
        <v>#REF!</v>
      </c>
      <c r="E308" s="360" t="e">
        <f t="shared" si="322"/>
        <v>#REF!</v>
      </c>
      <c r="F308" s="360" t="e">
        <f t="shared" si="322"/>
        <v>#REF!</v>
      </c>
      <c r="G308" s="360" t="e">
        <f t="shared" si="322"/>
        <v>#REF!</v>
      </c>
      <c r="H308" s="360" t="e">
        <f t="shared" si="322"/>
        <v>#REF!</v>
      </c>
      <c r="I308" s="360" t="e">
        <f t="shared" si="322"/>
        <v>#REF!</v>
      </c>
      <c r="J308" s="360" t="e">
        <f t="shared" si="270"/>
        <v>#REF!</v>
      </c>
      <c r="K308" s="360"/>
      <c r="L308" s="360" t="e">
        <f t="shared" si="271"/>
        <v>#REF!</v>
      </c>
      <c r="M308" s="360" t="e">
        <f t="shared" si="272"/>
        <v>#REF!</v>
      </c>
      <c r="N308" s="360" t="e">
        <f t="shared" si="273"/>
        <v>#REF!</v>
      </c>
      <c r="O308" s="360" t="e">
        <f t="shared" si="274"/>
        <v>#REF!</v>
      </c>
      <c r="P308" s="360" t="e">
        <f t="shared" si="275"/>
        <v>#REF!</v>
      </c>
      <c r="Q308" s="360" t="e">
        <f t="shared" si="276"/>
        <v>#REF!</v>
      </c>
      <c r="R308" s="225"/>
      <c r="S308" s="225"/>
      <c r="T308" s="225"/>
      <c r="U308" s="225"/>
      <c r="V308" s="225"/>
      <c r="W308" s="225"/>
      <c r="X308" s="225"/>
      <c r="Y308" s="225"/>
      <c r="Z308" s="225"/>
    </row>
    <row r="309" spans="1:26" ht="15.75" customHeight="1">
      <c r="A309" s="360" t="e">
        <f t="shared" si="266"/>
        <v>#REF!</v>
      </c>
      <c r="B309" s="360" t="e">
        <f t="shared" si="267"/>
        <v>#REF!</v>
      </c>
      <c r="C309" s="360" t="e">
        <f t="shared" si="268"/>
        <v>#REF!</v>
      </c>
      <c r="D309" s="360" t="e">
        <f t="shared" ref="D309:I309" si="323">IF(#REF!&lt;&gt;"",1,"")</f>
        <v>#REF!</v>
      </c>
      <c r="E309" s="360" t="e">
        <f t="shared" si="323"/>
        <v>#REF!</v>
      </c>
      <c r="F309" s="360" t="e">
        <f t="shared" si="323"/>
        <v>#REF!</v>
      </c>
      <c r="G309" s="360" t="e">
        <f t="shared" si="323"/>
        <v>#REF!</v>
      </c>
      <c r="H309" s="360" t="e">
        <f t="shared" si="323"/>
        <v>#REF!</v>
      </c>
      <c r="I309" s="360" t="e">
        <f t="shared" si="323"/>
        <v>#REF!</v>
      </c>
      <c r="J309" s="360" t="e">
        <f t="shared" si="270"/>
        <v>#REF!</v>
      </c>
      <c r="K309" s="360"/>
      <c r="L309" s="360" t="e">
        <f t="shared" si="271"/>
        <v>#REF!</v>
      </c>
      <c r="M309" s="360" t="e">
        <f t="shared" si="272"/>
        <v>#REF!</v>
      </c>
      <c r="N309" s="360" t="e">
        <f t="shared" si="273"/>
        <v>#REF!</v>
      </c>
      <c r="O309" s="360" t="e">
        <f t="shared" si="274"/>
        <v>#REF!</v>
      </c>
      <c r="P309" s="360" t="e">
        <f t="shared" si="275"/>
        <v>#REF!</v>
      </c>
      <c r="Q309" s="360" t="e">
        <f t="shared" si="276"/>
        <v>#REF!</v>
      </c>
      <c r="R309" s="225"/>
      <c r="S309" s="225"/>
      <c r="T309" s="225"/>
      <c r="U309" s="225"/>
      <c r="V309" s="225"/>
      <c r="W309" s="225"/>
      <c r="X309" s="225"/>
      <c r="Y309" s="225"/>
      <c r="Z309" s="225"/>
    </row>
    <row r="310" spans="1:26" ht="15.75" customHeight="1">
      <c r="A310" s="360" t="e">
        <f t="shared" si="266"/>
        <v>#REF!</v>
      </c>
      <c r="B310" s="360" t="e">
        <f t="shared" si="267"/>
        <v>#REF!</v>
      </c>
      <c r="C310" s="360" t="e">
        <f t="shared" si="268"/>
        <v>#REF!</v>
      </c>
      <c r="D310" s="360" t="e">
        <f t="shared" ref="D310:I310" si="324">IF(#REF!&lt;&gt;"",1,"")</f>
        <v>#REF!</v>
      </c>
      <c r="E310" s="360" t="e">
        <f t="shared" si="324"/>
        <v>#REF!</v>
      </c>
      <c r="F310" s="360" t="e">
        <f t="shared" si="324"/>
        <v>#REF!</v>
      </c>
      <c r="G310" s="360" t="e">
        <f t="shared" si="324"/>
        <v>#REF!</v>
      </c>
      <c r="H310" s="360" t="e">
        <f t="shared" si="324"/>
        <v>#REF!</v>
      </c>
      <c r="I310" s="360" t="e">
        <f t="shared" si="324"/>
        <v>#REF!</v>
      </c>
      <c r="J310" s="360" t="e">
        <f t="shared" si="270"/>
        <v>#REF!</v>
      </c>
      <c r="K310" s="360"/>
      <c r="L310" s="360" t="e">
        <f t="shared" si="271"/>
        <v>#REF!</v>
      </c>
      <c r="M310" s="360" t="e">
        <f t="shared" si="272"/>
        <v>#REF!</v>
      </c>
      <c r="N310" s="360" t="e">
        <f t="shared" si="273"/>
        <v>#REF!</v>
      </c>
      <c r="O310" s="360" t="e">
        <f t="shared" si="274"/>
        <v>#REF!</v>
      </c>
      <c r="P310" s="360" t="e">
        <f t="shared" si="275"/>
        <v>#REF!</v>
      </c>
      <c r="Q310" s="360" t="e">
        <f t="shared" si="276"/>
        <v>#REF!</v>
      </c>
      <c r="R310" s="225"/>
      <c r="S310" s="225"/>
      <c r="T310" s="225"/>
      <c r="U310" s="225"/>
      <c r="V310" s="225"/>
      <c r="W310" s="225"/>
      <c r="X310" s="225"/>
      <c r="Y310" s="225"/>
      <c r="Z310" s="225"/>
    </row>
    <row r="311" spans="1:26" ht="15.75" customHeight="1">
      <c r="A311" s="360" t="e">
        <f t="shared" si="266"/>
        <v>#REF!</v>
      </c>
      <c r="B311" s="360" t="e">
        <f t="shared" si="267"/>
        <v>#REF!</v>
      </c>
      <c r="C311" s="360" t="e">
        <f t="shared" si="268"/>
        <v>#REF!</v>
      </c>
      <c r="D311" s="360" t="e">
        <f t="shared" ref="D311:I311" si="325">IF(#REF!&lt;&gt;"",1,"")</f>
        <v>#REF!</v>
      </c>
      <c r="E311" s="360" t="e">
        <f t="shared" si="325"/>
        <v>#REF!</v>
      </c>
      <c r="F311" s="360" t="e">
        <f t="shared" si="325"/>
        <v>#REF!</v>
      </c>
      <c r="G311" s="360" t="e">
        <f t="shared" si="325"/>
        <v>#REF!</v>
      </c>
      <c r="H311" s="360" t="e">
        <f t="shared" si="325"/>
        <v>#REF!</v>
      </c>
      <c r="I311" s="360" t="e">
        <f t="shared" si="325"/>
        <v>#REF!</v>
      </c>
      <c r="J311" s="360" t="e">
        <f t="shared" si="270"/>
        <v>#REF!</v>
      </c>
      <c r="K311" s="360"/>
      <c r="L311" s="360" t="e">
        <f t="shared" si="271"/>
        <v>#REF!</v>
      </c>
      <c r="M311" s="360" t="e">
        <f t="shared" si="272"/>
        <v>#REF!</v>
      </c>
      <c r="N311" s="360" t="e">
        <f t="shared" si="273"/>
        <v>#REF!</v>
      </c>
      <c r="O311" s="360" t="e">
        <f t="shared" si="274"/>
        <v>#REF!</v>
      </c>
      <c r="P311" s="360" t="e">
        <f t="shared" si="275"/>
        <v>#REF!</v>
      </c>
      <c r="Q311" s="360" t="e">
        <f t="shared" si="276"/>
        <v>#REF!</v>
      </c>
      <c r="R311" s="225"/>
      <c r="S311" s="225"/>
      <c r="T311" s="225"/>
      <c r="U311" s="225"/>
      <c r="V311" s="225"/>
      <c r="W311" s="225"/>
      <c r="X311" s="225"/>
      <c r="Y311" s="225"/>
      <c r="Z311" s="225"/>
    </row>
    <row r="312" spans="1:26" ht="15.75" customHeight="1">
      <c r="A312" s="360" t="e">
        <f t="shared" si="266"/>
        <v>#REF!</v>
      </c>
      <c r="B312" s="360" t="e">
        <f t="shared" si="267"/>
        <v>#REF!</v>
      </c>
      <c r="C312" s="360" t="e">
        <f t="shared" si="268"/>
        <v>#REF!</v>
      </c>
      <c r="D312" s="360" t="e">
        <f t="shared" ref="D312:I312" si="326">IF(#REF!&lt;&gt;"",1,"")</f>
        <v>#REF!</v>
      </c>
      <c r="E312" s="360" t="e">
        <f t="shared" si="326"/>
        <v>#REF!</v>
      </c>
      <c r="F312" s="360" t="e">
        <f t="shared" si="326"/>
        <v>#REF!</v>
      </c>
      <c r="G312" s="360" t="e">
        <f t="shared" si="326"/>
        <v>#REF!</v>
      </c>
      <c r="H312" s="360" t="e">
        <f t="shared" si="326"/>
        <v>#REF!</v>
      </c>
      <c r="I312" s="360" t="e">
        <f t="shared" si="326"/>
        <v>#REF!</v>
      </c>
      <c r="J312" s="360" t="e">
        <f t="shared" si="270"/>
        <v>#REF!</v>
      </c>
      <c r="K312" s="360"/>
      <c r="L312" s="360" t="e">
        <f t="shared" si="271"/>
        <v>#REF!</v>
      </c>
      <c r="M312" s="360" t="e">
        <f t="shared" si="272"/>
        <v>#REF!</v>
      </c>
      <c r="N312" s="360" t="e">
        <f t="shared" si="273"/>
        <v>#REF!</v>
      </c>
      <c r="O312" s="360" t="e">
        <f t="shared" si="274"/>
        <v>#REF!</v>
      </c>
      <c r="P312" s="360" t="e">
        <f t="shared" si="275"/>
        <v>#REF!</v>
      </c>
      <c r="Q312" s="360" t="e">
        <f t="shared" si="276"/>
        <v>#REF!</v>
      </c>
      <c r="R312" s="225"/>
      <c r="S312" s="225"/>
      <c r="T312" s="225"/>
      <c r="U312" s="225"/>
      <c r="V312" s="225"/>
      <c r="W312" s="225"/>
      <c r="X312" s="225"/>
      <c r="Y312" s="225"/>
      <c r="Z312" s="225"/>
    </row>
    <row r="313" spans="1:26" ht="15.75" customHeight="1">
      <c r="A313" s="360" t="e">
        <f t="shared" si="266"/>
        <v>#REF!</v>
      </c>
      <c r="B313" s="360" t="e">
        <f t="shared" si="267"/>
        <v>#REF!</v>
      </c>
      <c r="C313" s="360" t="e">
        <f t="shared" si="268"/>
        <v>#REF!</v>
      </c>
      <c r="D313" s="360" t="e">
        <f t="shared" ref="D313:I313" si="327">IF(#REF!&lt;&gt;"",1,"")</f>
        <v>#REF!</v>
      </c>
      <c r="E313" s="360" t="e">
        <f t="shared" si="327"/>
        <v>#REF!</v>
      </c>
      <c r="F313" s="360" t="e">
        <f t="shared" si="327"/>
        <v>#REF!</v>
      </c>
      <c r="G313" s="360" t="e">
        <f t="shared" si="327"/>
        <v>#REF!</v>
      </c>
      <c r="H313" s="360" t="e">
        <f t="shared" si="327"/>
        <v>#REF!</v>
      </c>
      <c r="I313" s="360" t="e">
        <f t="shared" si="327"/>
        <v>#REF!</v>
      </c>
      <c r="J313" s="360" t="e">
        <f t="shared" si="270"/>
        <v>#REF!</v>
      </c>
      <c r="K313" s="360"/>
      <c r="L313" s="360" t="e">
        <f t="shared" si="271"/>
        <v>#REF!</v>
      </c>
      <c r="M313" s="360" t="e">
        <f t="shared" si="272"/>
        <v>#REF!</v>
      </c>
      <c r="N313" s="360" t="e">
        <f t="shared" si="273"/>
        <v>#REF!</v>
      </c>
      <c r="O313" s="360" t="e">
        <f t="shared" si="274"/>
        <v>#REF!</v>
      </c>
      <c r="P313" s="360" t="e">
        <f t="shared" si="275"/>
        <v>#REF!</v>
      </c>
      <c r="Q313" s="360" t="e">
        <f t="shared" si="276"/>
        <v>#REF!</v>
      </c>
      <c r="R313" s="225"/>
      <c r="S313" s="225"/>
      <c r="T313" s="225"/>
      <c r="U313" s="225"/>
      <c r="V313" s="225"/>
      <c r="W313" s="225"/>
      <c r="X313" s="225"/>
      <c r="Y313" s="225"/>
      <c r="Z313" s="225"/>
    </row>
    <row r="314" spans="1:26" ht="15.75" customHeight="1">
      <c r="A314" s="360" t="e">
        <f t="shared" si="266"/>
        <v>#REF!</v>
      </c>
      <c r="B314" s="360" t="e">
        <f t="shared" si="267"/>
        <v>#REF!</v>
      </c>
      <c r="C314" s="360" t="e">
        <f t="shared" si="268"/>
        <v>#REF!</v>
      </c>
      <c r="D314" s="360" t="e">
        <f t="shared" ref="D314:I314" si="328">IF(#REF!&lt;&gt;"",1,"")</f>
        <v>#REF!</v>
      </c>
      <c r="E314" s="360" t="e">
        <f t="shared" si="328"/>
        <v>#REF!</v>
      </c>
      <c r="F314" s="360" t="e">
        <f t="shared" si="328"/>
        <v>#REF!</v>
      </c>
      <c r="G314" s="360" t="e">
        <f t="shared" si="328"/>
        <v>#REF!</v>
      </c>
      <c r="H314" s="360" t="e">
        <f t="shared" si="328"/>
        <v>#REF!</v>
      </c>
      <c r="I314" s="360" t="e">
        <f t="shared" si="328"/>
        <v>#REF!</v>
      </c>
      <c r="J314" s="360" t="e">
        <f t="shared" si="270"/>
        <v>#REF!</v>
      </c>
      <c r="K314" s="360"/>
      <c r="L314" s="360" t="e">
        <f t="shared" si="271"/>
        <v>#REF!</v>
      </c>
      <c r="M314" s="360" t="e">
        <f t="shared" si="272"/>
        <v>#REF!</v>
      </c>
      <c r="N314" s="360" t="e">
        <f t="shared" si="273"/>
        <v>#REF!</v>
      </c>
      <c r="O314" s="360" t="e">
        <f t="shared" si="274"/>
        <v>#REF!</v>
      </c>
      <c r="P314" s="360" t="e">
        <f t="shared" si="275"/>
        <v>#REF!</v>
      </c>
      <c r="Q314" s="360" t="e">
        <f t="shared" si="276"/>
        <v>#REF!</v>
      </c>
      <c r="R314" s="225"/>
      <c r="S314" s="225"/>
      <c r="T314" s="225"/>
      <c r="U314" s="225"/>
      <c r="V314" s="225"/>
      <c r="W314" s="225"/>
      <c r="X314" s="225"/>
      <c r="Y314" s="225"/>
      <c r="Z314" s="225"/>
    </row>
    <row r="315" spans="1:26" ht="15.75" customHeight="1">
      <c r="A315" s="360" t="e">
        <f t="shared" si="266"/>
        <v>#REF!</v>
      </c>
      <c r="B315" s="360" t="e">
        <f t="shared" si="267"/>
        <v>#REF!</v>
      </c>
      <c r="C315" s="360" t="e">
        <f t="shared" si="268"/>
        <v>#REF!</v>
      </c>
      <c r="D315" s="360" t="e">
        <f t="shared" ref="D315:I315" si="329">IF(#REF!&lt;&gt;"",1,"")</f>
        <v>#REF!</v>
      </c>
      <c r="E315" s="360" t="e">
        <f t="shared" si="329"/>
        <v>#REF!</v>
      </c>
      <c r="F315" s="360" t="e">
        <f t="shared" si="329"/>
        <v>#REF!</v>
      </c>
      <c r="G315" s="360" t="e">
        <f t="shared" si="329"/>
        <v>#REF!</v>
      </c>
      <c r="H315" s="360" t="e">
        <f t="shared" si="329"/>
        <v>#REF!</v>
      </c>
      <c r="I315" s="360" t="e">
        <f t="shared" si="329"/>
        <v>#REF!</v>
      </c>
      <c r="J315" s="360" t="e">
        <f t="shared" si="270"/>
        <v>#REF!</v>
      </c>
      <c r="K315" s="360"/>
      <c r="L315" s="360" t="e">
        <f t="shared" si="271"/>
        <v>#REF!</v>
      </c>
      <c r="M315" s="360" t="e">
        <f t="shared" si="272"/>
        <v>#REF!</v>
      </c>
      <c r="N315" s="360" t="e">
        <f t="shared" si="273"/>
        <v>#REF!</v>
      </c>
      <c r="O315" s="360" t="e">
        <f t="shared" si="274"/>
        <v>#REF!</v>
      </c>
      <c r="P315" s="360" t="e">
        <f t="shared" si="275"/>
        <v>#REF!</v>
      </c>
      <c r="Q315" s="360" t="e">
        <f t="shared" si="276"/>
        <v>#REF!</v>
      </c>
      <c r="R315" s="225"/>
      <c r="S315" s="225"/>
      <c r="T315" s="225"/>
      <c r="U315" s="225"/>
      <c r="V315" s="225"/>
      <c r="W315" s="225"/>
      <c r="X315" s="225"/>
      <c r="Y315" s="225"/>
      <c r="Z315" s="225"/>
    </row>
    <row r="316" spans="1:26" ht="15.75" customHeight="1">
      <c r="A316" s="360" t="e">
        <f t="shared" si="266"/>
        <v>#REF!</v>
      </c>
      <c r="B316" s="360" t="e">
        <f t="shared" si="267"/>
        <v>#REF!</v>
      </c>
      <c r="C316" s="360" t="e">
        <f t="shared" si="268"/>
        <v>#REF!</v>
      </c>
      <c r="D316" s="360" t="e">
        <f t="shared" ref="D316:I316" si="330">IF(#REF!&lt;&gt;"",1,"")</f>
        <v>#REF!</v>
      </c>
      <c r="E316" s="360" t="e">
        <f t="shared" si="330"/>
        <v>#REF!</v>
      </c>
      <c r="F316" s="360" t="e">
        <f t="shared" si="330"/>
        <v>#REF!</v>
      </c>
      <c r="G316" s="360" t="e">
        <f t="shared" si="330"/>
        <v>#REF!</v>
      </c>
      <c r="H316" s="360" t="e">
        <f t="shared" si="330"/>
        <v>#REF!</v>
      </c>
      <c r="I316" s="360" t="e">
        <f t="shared" si="330"/>
        <v>#REF!</v>
      </c>
      <c r="J316" s="360" t="e">
        <f t="shared" si="270"/>
        <v>#REF!</v>
      </c>
      <c r="K316" s="360"/>
      <c r="L316" s="360" t="e">
        <f t="shared" si="271"/>
        <v>#REF!</v>
      </c>
      <c r="M316" s="360" t="e">
        <f t="shared" si="272"/>
        <v>#REF!</v>
      </c>
      <c r="N316" s="360" t="e">
        <f t="shared" si="273"/>
        <v>#REF!</v>
      </c>
      <c r="O316" s="360" t="e">
        <f t="shared" si="274"/>
        <v>#REF!</v>
      </c>
      <c r="P316" s="360" t="e">
        <f t="shared" si="275"/>
        <v>#REF!</v>
      </c>
      <c r="Q316" s="360" t="e">
        <f t="shared" si="276"/>
        <v>#REF!</v>
      </c>
      <c r="R316" s="225"/>
      <c r="S316" s="225"/>
      <c r="T316" s="225"/>
      <c r="U316" s="225"/>
      <c r="V316" s="225"/>
      <c r="W316" s="225"/>
      <c r="X316" s="225"/>
      <c r="Y316" s="225"/>
      <c r="Z316" s="225"/>
    </row>
    <row r="317" spans="1:26" ht="15.75" customHeight="1">
      <c r="A317" s="360" t="e">
        <f t="shared" si="266"/>
        <v>#REF!</v>
      </c>
      <c r="B317" s="360" t="e">
        <f t="shared" si="267"/>
        <v>#REF!</v>
      </c>
      <c r="C317" s="360" t="e">
        <f t="shared" si="268"/>
        <v>#REF!</v>
      </c>
      <c r="D317" s="360" t="e">
        <f t="shared" ref="D317:I317" si="331">IF(#REF!&lt;&gt;"",1,"")</f>
        <v>#REF!</v>
      </c>
      <c r="E317" s="360" t="e">
        <f t="shared" si="331"/>
        <v>#REF!</v>
      </c>
      <c r="F317" s="360" t="e">
        <f t="shared" si="331"/>
        <v>#REF!</v>
      </c>
      <c r="G317" s="360" t="e">
        <f t="shared" si="331"/>
        <v>#REF!</v>
      </c>
      <c r="H317" s="360" t="e">
        <f t="shared" si="331"/>
        <v>#REF!</v>
      </c>
      <c r="I317" s="360" t="e">
        <f t="shared" si="331"/>
        <v>#REF!</v>
      </c>
      <c r="J317" s="360" t="e">
        <f t="shared" si="270"/>
        <v>#REF!</v>
      </c>
      <c r="K317" s="360"/>
      <c r="L317" s="360" t="e">
        <f t="shared" si="271"/>
        <v>#REF!</v>
      </c>
      <c r="M317" s="360" t="e">
        <f t="shared" si="272"/>
        <v>#REF!</v>
      </c>
      <c r="N317" s="360" t="e">
        <f t="shared" si="273"/>
        <v>#REF!</v>
      </c>
      <c r="O317" s="360" t="e">
        <f t="shared" si="274"/>
        <v>#REF!</v>
      </c>
      <c r="P317" s="360" t="e">
        <f t="shared" si="275"/>
        <v>#REF!</v>
      </c>
      <c r="Q317" s="360" t="e">
        <f t="shared" si="276"/>
        <v>#REF!</v>
      </c>
      <c r="R317" s="225"/>
      <c r="S317" s="225"/>
      <c r="T317" s="225"/>
      <c r="U317" s="225"/>
      <c r="V317" s="225"/>
      <c r="W317" s="225"/>
      <c r="X317" s="225"/>
      <c r="Y317" s="225"/>
      <c r="Z317" s="225"/>
    </row>
    <row r="318" spans="1:26" ht="15.75" customHeight="1">
      <c r="A318" s="360" t="e">
        <f t="shared" si="266"/>
        <v>#REF!</v>
      </c>
      <c r="B318" s="360" t="e">
        <f t="shared" si="267"/>
        <v>#REF!</v>
      </c>
      <c r="C318" s="360" t="e">
        <f t="shared" si="268"/>
        <v>#REF!</v>
      </c>
      <c r="D318" s="360" t="e">
        <f t="shared" ref="D318:I318" si="332">IF(#REF!&lt;&gt;"",1,"")</f>
        <v>#REF!</v>
      </c>
      <c r="E318" s="360" t="e">
        <f t="shared" si="332"/>
        <v>#REF!</v>
      </c>
      <c r="F318" s="360" t="e">
        <f t="shared" si="332"/>
        <v>#REF!</v>
      </c>
      <c r="G318" s="360" t="e">
        <f t="shared" si="332"/>
        <v>#REF!</v>
      </c>
      <c r="H318" s="360" t="e">
        <f t="shared" si="332"/>
        <v>#REF!</v>
      </c>
      <c r="I318" s="360" t="e">
        <f t="shared" si="332"/>
        <v>#REF!</v>
      </c>
      <c r="J318" s="360" t="e">
        <f t="shared" si="270"/>
        <v>#REF!</v>
      </c>
      <c r="K318" s="360"/>
      <c r="L318" s="360" t="e">
        <f t="shared" si="271"/>
        <v>#REF!</v>
      </c>
      <c r="M318" s="360" t="e">
        <f t="shared" si="272"/>
        <v>#REF!</v>
      </c>
      <c r="N318" s="360" t="e">
        <f t="shared" si="273"/>
        <v>#REF!</v>
      </c>
      <c r="O318" s="360" t="e">
        <f t="shared" si="274"/>
        <v>#REF!</v>
      </c>
      <c r="P318" s="360" t="e">
        <f t="shared" si="275"/>
        <v>#REF!</v>
      </c>
      <c r="Q318" s="360" t="e">
        <f t="shared" si="276"/>
        <v>#REF!</v>
      </c>
      <c r="R318" s="225"/>
      <c r="S318" s="225"/>
      <c r="T318" s="225"/>
      <c r="U318" s="225"/>
      <c r="V318" s="225"/>
      <c r="W318" s="225"/>
      <c r="X318" s="225"/>
      <c r="Y318" s="225"/>
      <c r="Z318" s="225"/>
    </row>
    <row r="319" spans="1:26" ht="15.75" customHeight="1">
      <c r="A319" s="360" t="e">
        <f t="shared" si="266"/>
        <v>#REF!</v>
      </c>
      <c r="B319" s="360" t="e">
        <f t="shared" si="267"/>
        <v>#REF!</v>
      </c>
      <c r="C319" s="360" t="e">
        <f t="shared" si="268"/>
        <v>#REF!</v>
      </c>
      <c r="D319" s="360" t="e">
        <f t="shared" ref="D319:I319" si="333">IF(#REF!&lt;&gt;"",1,"")</f>
        <v>#REF!</v>
      </c>
      <c r="E319" s="360" t="e">
        <f t="shared" si="333"/>
        <v>#REF!</v>
      </c>
      <c r="F319" s="360" t="e">
        <f t="shared" si="333"/>
        <v>#REF!</v>
      </c>
      <c r="G319" s="360" t="e">
        <f t="shared" si="333"/>
        <v>#REF!</v>
      </c>
      <c r="H319" s="360" t="e">
        <f t="shared" si="333"/>
        <v>#REF!</v>
      </c>
      <c r="I319" s="360" t="e">
        <f t="shared" si="333"/>
        <v>#REF!</v>
      </c>
      <c r="J319" s="360" t="e">
        <f t="shared" si="270"/>
        <v>#REF!</v>
      </c>
      <c r="K319" s="360"/>
      <c r="L319" s="360" t="e">
        <f t="shared" si="271"/>
        <v>#REF!</v>
      </c>
      <c r="M319" s="360" t="e">
        <f t="shared" si="272"/>
        <v>#REF!</v>
      </c>
      <c r="N319" s="360" t="e">
        <f t="shared" si="273"/>
        <v>#REF!</v>
      </c>
      <c r="O319" s="360" t="e">
        <f t="shared" si="274"/>
        <v>#REF!</v>
      </c>
      <c r="P319" s="360" t="e">
        <f t="shared" si="275"/>
        <v>#REF!</v>
      </c>
      <c r="Q319" s="360" t="e">
        <f t="shared" si="276"/>
        <v>#REF!</v>
      </c>
      <c r="R319" s="225"/>
      <c r="S319" s="225"/>
      <c r="T319" s="225"/>
      <c r="U319" s="225"/>
      <c r="V319" s="225"/>
      <c r="W319" s="225"/>
      <c r="X319" s="225"/>
      <c r="Y319" s="225"/>
      <c r="Z319" s="225"/>
    </row>
    <row r="320" spans="1:26" ht="15.75" customHeight="1">
      <c r="A320" s="360" t="e">
        <f t="shared" si="266"/>
        <v>#REF!</v>
      </c>
      <c r="B320" s="360" t="e">
        <f t="shared" si="267"/>
        <v>#REF!</v>
      </c>
      <c r="C320" s="360" t="e">
        <f t="shared" si="268"/>
        <v>#REF!</v>
      </c>
      <c r="D320" s="360" t="e">
        <f t="shared" ref="D320:I320" si="334">IF(#REF!&lt;&gt;"",1,"")</f>
        <v>#REF!</v>
      </c>
      <c r="E320" s="360" t="e">
        <f t="shared" si="334"/>
        <v>#REF!</v>
      </c>
      <c r="F320" s="360" t="e">
        <f t="shared" si="334"/>
        <v>#REF!</v>
      </c>
      <c r="G320" s="360" t="e">
        <f t="shared" si="334"/>
        <v>#REF!</v>
      </c>
      <c r="H320" s="360" t="e">
        <f t="shared" si="334"/>
        <v>#REF!</v>
      </c>
      <c r="I320" s="360" t="e">
        <f t="shared" si="334"/>
        <v>#REF!</v>
      </c>
      <c r="J320" s="360" t="e">
        <f t="shared" si="270"/>
        <v>#REF!</v>
      </c>
      <c r="K320" s="360"/>
      <c r="L320" s="360" t="e">
        <f t="shared" si="271"/>
        <v>#REF!</v>
      </c>
      <c r="M320" s="360" t="e">
        <f t="shared" si="272"/>
        <v>#REF!</v>
      </c>
      <c r="N320" s="360" t="e">
        <f t="shared" si="273"/>
        <v>#REF!</v>
      </c>
      <c r="O320" s="360" t="e">
        <f t="shared" si="274"/>
        <v>#REF!</v>
      </c>
      <c r="P320" s="360" t="e">
        <f t="shared" si="275"/>
        <v>#REF!</v>
      </c>
      <c r="Q320" s="360" t="e">
        <f t="shared" si="276"/>
        <v>#REF!</v>
      </c>
      <c r="R320" s="225"/>
      <c r="S320" s="225"/>
      <c r="T320" s="225"/>
      <c r="U320" s="225"/>
      <c r="V320" s="225"/>
      <c r="W320" s="225"/>
      <c r="X320" s="225"/>
      <c r="Y320" s="225"/>
      <c r="Z320" s="225"/>
    </row>
    <row r="321" spans="1:26" ht="15.75" customHeight="1">
      <c r="A321" s="360" t="e">
        <f t="shared" si="266"/>
        <v>#REF!</v>
      </c>
      <c r="B321" s="360" t="e">
        <f t="shared" si="267"/>
        <v>#REF!</v>
      </c>
      <c r="C321" s="360" t="e">
        <f t="shared" si="268"/>
        <v>#REF!</v>
      </c>
      <c r="D321" s="360" t="e">
        <f t="shared" ref="D321:I321" si="335">IF(#REF!&lt;&gt;"",1,"")</f>
        <v>#REF!</v>
      </c>
      <c r="E321" s="360" t="e">
        <f t="shared" si="335"/>
        <v>#REF!</v>
      </c>
      <c r="F321" s="360" t="e">
        <f t="shared" si="335"/>
        <v>#REF!</v>
      </c>
      <c r="G321" s="360" t="e">
        <f t="shared" si="335"/>
        <v>#REF!</v>
      </c>
      <c r="H321" s="360" t="e">
        <f t="shared" si="335"/>
        <v>#REF!</v>
      </c>
      <c r="I321" s="360" t="e">
        <f t="shared" si="335"/>
        <v>#REF!</v>
      </c>
      <c r="J321" s="360" t="e">
        <f t="shared" si="270"/>
        <v>#REF!</v>
      </c>
      <c r="K321" s="360"/>
      <c r="L321" s="360" t="e">
        <f t="shared" si="271"/>
        <v>#REF!</v>
      </c>
      <c r="M321" s="360" t="e">
        <f t="shared" si="272"/>
        <v>#REF!</v>
      </c>
      <c r="N321" s="360" t="e">
        <f t="shared" si="273"/>
        <v>#REF!</v>
      </c>
      <c r="O321" s="360" t="e">
        <f t="shared" si="274"/>
        <v>#REF!</v>
      </c>
      <c r="P321" s="360" t="e">
        <f t="shared" si="275"/>
        <v>#REF!</v>
      </c>
      <c r="Q321" s="360" t="e">
        <f t="shared" si="276"/>
        <v>#REF!</v>
      </c>
      <c r="R321" s="225"/>
      <c r="S321" s="225"/>
      <c r="T321" s="225"/>
      <c r="U321" s="225"/>
      <c r="V321" s="225"/>
      <c r="W321" s="225"/>
      <c r="X321" s="225"/>
      <c r="Y321" s="225"/>
      <c r="Z321" s="225"/>
    </row>
    <row r="322" spans="1:26" ht="15.75" customHeight="1">
      <c r="A322" s="360" t="e">
        <f t="shared" si="266"/>
        <v>#REF!</v>
      </c>
      <c r="B322" s="360" t="e">
        <f t="shared" si="267"/>
        <v>#REF!</v>
      </c>
      <c r="C322" s="360" t="e">
        <f t="shared" si="268"/>
        <v>#REF!</v>
      </c>
      <c r="D322" s="360" t="e">
        <f t="shared" ref="D322:I322" si="336">IF(#REF!&lt;&gt;"",1,"")</f>
        <v>#REF!</v>
      </c>
      <c r="E322" s="360" t="e">
        <f t="shared" si="336"/>
        <v>#REF!</v>
      </c>
      <c r="F322" s="360" t="e">
        <f t="shared" si="336"/>
        <v>#REF!</v>
      </c>
      <c r="G322" s="360" t="e">
        <f t="shared" si="336"/>
        <v>#REF!</v>
      </c>
      <c r="H322" s="360" t="e">
        <f t="shared" si="336"/>
        <v>#REF!</v>
      </c>
      <c r="I322" s="360" t="e">
        <f t="shared" si="336"/>
        <v>#REF!</v>
      </c>
      <c r="J322" s="360" t="e">
        <f t="shared" si="270"/>
        <v>#REF!</v>
      </c>
      <c r="K322" s="360"/>
      <c r="L322" s="360" t="e">
        <f t="shared" si="271"/>
        <v>#REF!</v>
      </c>
      <c r="M322" s="360" t="e">
        <f t="shared" si="272"/>
        <v>#REF!</v>
      </c>
      <c r="N322" s="360" t="e">
        <f t="shared" si="273"/>
        <v>#REF!</v>
      </c>
      <c r="O322" s="360" t="e">
        <f t="shared" si="274"/>
        <v>#REF!</v>
      </c>
      <c r="P322" s="360" t="e">
        <f t="shared" si="275"/>
        <v>#REF!</v>
      </c>
      <c r="Q322" s="360" t="e">
        <f t="shared" si="276"/>
        <v>#REF!</v>
      </c>
      <c r="R322" s="225"/>
      <c r="S322" s="225"/>
      <c r="T322" s="225"/>
      <c r="U322" s="225"/>
      <c r="V322" s="225"/>
      <c r="W322" s="225"/>
      <c r="X322" s="225"/>
      <c r="Y322" s="225"/>
      <c r="Z322" s="225"/>
    </row>
    <row r="323" spans="1:26" ht="15.75" customHeight="1">
      <c r="A323" s="360" t="e">
        <f t="shared" si="266"/>
        <v>#REF!</v>
      </c>
      <c r="B323" s="360" t="e">
        <f t="shared" si="267"/>
        <v>#REF!</v>
      </c>
      <c r="C323" s="360" t="e">
        <f t="shared" si="268"/>
        <v>#REF!</v>
      </c>
      <c r="D323" s="360" t="e">
        <f t="shared" ref="D323:I323" si="337">IF(#REF!&lt;&gt;"",1,"")</f>
        <v>#REF!</v>
      </c>
      <c r="E323" s="360" t="e">
        <f t="shared" si="337"/>
        <v>#REF!</v>
      </c>
      <c r="F323" s="360" t="e">
        <f t="shared" si="337"/>
        <v>#REF!</v>
      </c>
      <c r="G323" s="360" t="e">
        <f t="shared" si="337"/>
        <v>#REF!</v>
      </c>
      <c r="H323" s="360" t="e">
        <f t="shared" si="337"/>
        <v>#REF!</v>
      </c>
      <c r="I323" s="360" t="e">
        <f t="shared" si="337"/>
        <v>#REF!</v>
      </c>
      <c r="J323" s="360" t="e">
        <f t="shared" si="270"/>
        <v>#REF!</v>
      </c>
      <c r="K323" s="360"/>
      <c r="L323" s="360" t="e">
        <f t="shared" si="271"/>
        <v>#REF!</v>
      </c>
      <c r="M323" s="360" t="e">
        <f t="shared" si="272"/>
        <v>#REF!</v>
      </c>
      <c r="N323" s="360" t="e">
        <f t="shared" si="273"/>
        <v>#REF!</v>
      </c>
      <c r="O323" s="360" t="e">
        <f t="shared" si="274"/>
        <v>#REF!</v>
      </c>
      <c r="P323" s="360" t="e">
        <f t="shared" si="275"/>
        <v>#REF!</v>
      </c>
      <c r="Q323" s="360" t="e">
        <f t="shared" si="276"/>
        <v>#REF!</v>
      </c>
      <c r="R323" s="225"/>
      <c r="S323" s="225"/>
      <c r="T323" s="225"/>
      <c r="U323" s="225"/>
      <c r="V323" s="225"/>
      <c r="W323" s="225"/>
      <c r="X323" s="225"/>
      <c r="Y323" s="225"/>
      <c r="Z323" s="225"/>
    </row>
    <row r="324" spans="1:26" ht="15.75" customHeight="1">
      <c r="A324" s="360" t="e">
        <f t="shared" si="266"/>
        <v>#REF!</v>
      </c>
      <c r="B324" s="360" t="e">
        <f t="shared" si="267"/>
        <v>#REF!</v>
      </c>
      <c r="C324" s="360" t="e">
        <f t="shared" si="268"/>
        <v>#REF!</v>
      </c>
      <c r="D324" s="360" t="e">
        <f t="shared" ref="D324:I324" si="338">IF(#REF!&lt;&gt;"",1,"")</f>
        <v>#REF!</v>
      </c>
      <c r="E324" s="360" t="e">
        <f t="shared" si="338"/>
        <v>#REF!</v>
      </c>
      <c r="F324" s="360" t="e">
        <f t="shared" si="338"/>
        <v>#REF!</v>
      </c>
      <c r="G324" s="360" t="e">
        <f t="shared" si="338"/>
        <v>#REF!</v>
      </c>
      <c r="H324" s="360" t="e">
        <f t="shared" si="338"/>
        <v>#REF!</v>
      </c>
      <c r="I324" s="360" t="e">
        <f t="shared" si="338"/>
        <v>#REF!</v>
      </c>
      <c r="J324" s="360" t="e">
        <f t="shared" si="270"/>
        <v>#REF!</v>
      </c>
      <c r="K324" s="360"/>
      <c r="L324" s="360" t="e">
        <f t="shared" si="271"/>
        <v>#REF!</v>
      </c>
      <c r="M324" s="360" t="e">
        <f t="shared" si="272"/>
        <v>#REF!</v>
      </c>
      <c r="N324" s="360" t="e">
        <f t="shared" si="273"/>
        <v>#REF!</v>
      </c>
      <c r="O324" s="360" t="e">
        <f t="shared" si="274"/>
        <v>#REF!</v>
      </c>
      <c r="P324" s="360" t="e">
        <f t="shared" si="275"/>
        <v>#REF!</v>
      </c>
      <c r="Q324" s="360" t="e">
        <f t="shared" si="276"/>
        <v>#REF!</v>
      </c>
      <c r="R324" s="225"/>
      <c r="S324" s="225"/>
      <c r="T324" s="225"/>
      <c r="U324" s="225"/>
      <c r="V324" s="225"/>
      <c r="W324" s="225"/>
      <c r="X324" s="225"/>
      <c r="Y324" s="225"/>
      <c r="Z324" s="225"/>
    </row>
    <row r="325" spans="1:26" ht="15.75" customHeight="1">
      <c r="A325" s="360" t="e">
        <f t="shared" si="266"/>
        <v>#REF!</v>
      </c>
      <c r="B325" s="360" t="e">
        <f t="shared" si="267"/>
        <v>#REF!</v>
      </c>
      <c r="C325" s="360" t="e">
        <f t="shared" si="268"/>
        <v>#REF!</v>
      </c>
      <c r="D325" s="360" t="e">
        <f t="shared" ref="D325:I325" si="339">IF(#REF!&lt;&gt;"",1,"")</f>
        <v>#REF!</v>
      </c>
      <c r="E325" s="360" t="e">
        <f t="shared" si="339"/>
        <v>#REF!</v>
      </c>
      <c r="F325" s="360" t="e">
        <f t="shared" si="339"/>
        <v>#REF!</v>
      </c>
      <c r="G325" s="360" t="e">
        <f t="shared" si="339"/>
        <v>#REF!</v>
      </c>
      <c r="H325" s="360" t="e">
        <f t="shared" si="339"/>
        <v>#REF!</v>
      </c>
      <c r="I325" s="360" t="e">
        <f t="shared" si="339"/>
        <v>#REF!</v>
      </c>
      <c r="J325" s="360" t="e">
        <f t="shared" si="270"/>
        <v>#REF!</v>
      </c>
      <c r="K325" s="360"/>
      <c r="L325" s="360" t="e">
        <f t="shared" si="271"/>
        <v>#REF!</v>
      </c>
      <c r="M325" s="360" t="e">
        <f t="shared" si="272"/>
        <v>#REF!</v>
      </c>
      <c r="N325" s="360" t="e">
        <f t="shared" si="273"/>
        <v>#REF!</v>
      </c>
      <c r="O325" s="360" t="e">
        <f t="shared" si="274"/>
        <v>#REF!</v>
      </c>
      <c r="P325" s="360" t="e">
        <f t="shared" si="275"/>
        <v>#REF!</v>
      </c>
      <c r="Q325" s="360" t="e">
        <f t="shared" si="276"/>
        <v>#REF!</v>
      </c>
      <c r="R325" s="225"/>
      <c r="S325" s="225"/>
      <c r="T325" s="225"/>
      <c r="U325" s="225"/>
      <c r="V325" s="225"/>
      <c r="W325" s="225"/>
      <c r="X325" s="225"/>
      <c r="Y325" s="225"/>
      <c r="Z325" s="225"/>
    </row>
    <row r="326" spans="1:26" ht="15.75" customHeight="1">
      <c r="A326" s="360" t="e">
        <f t="shared" si="266"/>
        <v>#REF!</v>
      </c>
      <c r="B326" s="360" t="e">
        <f t="shared" si="267"/>
        <v>#REF!</v>
      </c>
      <c r="C326" s="360" t="e">
        <f t="shared" si="268"/>
        <v>#REF!</v>
      </c>
      <c r="D326" s="360" t="e">
        <f t="shared" ref="D326:I326" si="340">IF(#REF!&lt;&gt;"",1,"")</f>
        <v>#REF!</v>
      </c>
      <c r="E326" s="360" t="e">
        <f t="shared" si="340"/>
        <v>#REF!</v>
      </c>
      <c r="F326" s="360" t="e">
        <f t="shared" si="340"/>
        <v>#REF!</v>
      </c>
      <c r="G326" s="360" t="e">
        <f t="shared" si="340"/>
        <v>#REF!</v>
      </c>
      <c r="H326" s="360" t="e">
        <f t="shared" si="340"/>
        <v>#REF!</v>
      </c>
      <c r="I326" s="360" t="e">
        <f t="shared" si="340"/>
        <v>#REF!</v>
      </c>
      <c r="J326" s="360" t="e">
        <f t="shared" si="270"/>
        <v>#REF!</v>
      </c>
      <c r="K326" s="360"/>
      <c r="L326" s="360" t="e">
        <f t="shared" si="271"/>
        <v>#REF!</v>
      </c>
      <c r="M326" s="360" t="e">
        <f t="shared" si="272"/>
        <v>#REF!</v>
      </c>
      <c r="N326" s="360" t="e">
        <f t="shared" si="273"/>
        <v>#REF!</v>
      </c>
      <c r="O326" s="360" t="e">
        <f t="shared" si="274"/>
        <v>#REF!</v>
      </c>
      <c r="P326" s="360" t="e">
        <f t="shared" si="275"/>
        <v>#REF!</v>
      </c>
      <c r="Q326" s="360" t="e">
        <f t="shared" si="276"/>
        <v>#REF!</v>
      </c>
      <c r="R326" s="225"/>
      <c r="S326" s="225"/>
      <c r="T326" s="225"/>
      <c r="U326" s="225"/>
      <c r="V326" s="225"/>
      <c r="W326" s="225"/>
      <c r="X326" s="225"/>
      <c r="Y326" s="225"/>
      <c r="Z326" s="225"/>
    </row>
    <row r="327" spans="1:26" ht="15.75" customHeight="1">
      <c r="A327" s="360" t="e">
        <f t="shared" si="266"/>
        <v>#REF!</v>
      </c>
      <c r="B327" s="360" t="e">
        <f t="shared" si="267"/>
        <v>#REF!</v>
      </c>
      <c r="C327" s="360" t="e">
        <f t="shared" si="268"/>
        <v>#REF!</v>
      </c>
      <c r="D327" s="360" t="e">
        <f t="shared" ref="D327:I327" si="341">IF(#REF!&lt;&gt;"",1,"")</f>
        <v>#REF!</v>
      </c>
      <c r="E327" s="360" t="e">
        <f t="shared" si="341"/>
        <v>#REF!</v>
      </c>
      <c r="F327" s="360" t="e">
        <f t="shared" si="341"/>
        <v>#REF!</v>
      </c>
      <c r="G327" s="360" t="e">
        <f t="shared" si="341"/>
        <v>#REF!</v>
      </c>
      <c r="H327" s="360" t="e">
        <f t="shared" si="341"/>
        <v>#REF!</v>
      </c>
      <c r="I327" s="360" t="e">
        <f t="shared" si="341"/>
        <v>#REF!</v>
      </c>
      <c r="J327" s="360" t="e">
        <f t="shared" si="270"/>
        <v>#REF!</v>
      </c>
      <c r="K327" s="360"/>
      <c r="L327" s="360" t="e">
        <f t="shared" si="271"/>
        <v>#REF!</v>
      </c>
      <c r="M327" s="360" t="e">
        <f t="shared" si="272"/>
        <v>#REF!</v>
      </c>
      <c r="N327" s="360" t="e">
        <f t="shared" si="273"/>
        <v>#REF!</v>
      </c>
      <c r="O327" s="360" t="e">
        <f t="shared" si="274"/>
        <v>#REF!</v>
      </c>
      <c r="P327" s="360" t="e">
        <f t="shared" si="275"/>
        <v>#REF!</v>
      </c>
      <c r="Q327" s="360" t="e">
        <f t="shared" si="276"/>
        <v>#REF!</v>
      </c>
      <c r="R327" s="225"/>
      <c r="S327" s="225"/>
      <c r="T327" s="225"/>
      <c r="U327" s="225"/>
      <c r="V327" s="225"/>
      <c r="W327" s="225"/>
      <c r="X327" s="225"/>
      <c r="Y327" s="225"/>
      <c r="Z327" s="225"/>
    </row>
    <row r="328" spans="1:26" ht="15.75" customHeight="1">
      <c r="A328" s="360" t="e">
        <f t="shared" si="266"/>
        <v>#REF!</v>
      </c>
      <c r="B328" s="360" t="e">
        <f t="shared" si="267"/>
        <v>#REF!</v>
      </c>
      <c r="C328" s="360" t="e">
        <f t="shared" si="268"/>
        <v>#REF!</v>
      </c>
      <c r="D328" s="360" t="e">
        <f t="shared" ref="D328:I328" si="342">IF(#REF!&lt;&gt;"",1,"")</f>
        <v>#REF!</v>
      </c>
      <c r="E328" s="360" t="e">
        <f t="shared" si="342"/>
        <v>#REF!</v>
      </c>
      <c r="F328" s="360" t="e">
        <f t="shared" si="342"/>
        <v>#REF!</v>
      </c>
      <c r="G328" s="360" t="e">
        <f t="shared" si="342"/>
        <v>#REF!</v>
      </c>
      <c r="H328" s="360" t="e">
        <f t="shared" si="342"/>
        <v>#REF!</v>
      </c>
      <c r="I328" s="360" t="e">
        <f t="shared" si="342"/>
        <v>#REF!</v>
      </c>
      <c r="J328" s="360" t="e">
        <f t="shared" si="270"/>
        <v>#REF!</v>
      </c>
      <c r="K328" s="360"/>
      <c r="L328" s="360" t="e">
        <f t="shared" si="271"/>
        <v>#REF!</v>
      </c>
      <c r="M328" s="360" t="e">
        <f t="shared" si="272"/>
        <v>#REF!</v>
      </c>
      <c r="N328" s="360" t="e">
        <f t="shared" si="273"/>
        <v>#REF!</v>
      </c>
      <c r="O328" s="360" t="e">
        <f t="shared" si="274"/>
        <v>#REF!</v>
      </c>
      <c r="P328" s="360" t="e">
        <f t="shared" si="275"/>
        <v>#REF!</v>
      </c>
      <c r="Q328" s="360" t="e">
        <f t="shared" si="276"/>
        <v>#REF!</v>
      </c>
      <c r="R328" s="225"/>
      <c r="S328" s="225"/>
      <c r="T328" s="225"/>
      <c r="U328" s="225"/>
      <c r="V328" s="225"/>
      <c r="W328" s="225"/>
      <c r="X328" s="225"/>
      <c r="Y328" s="225"/>
      <c r="Z328" s="225"/>
    </row>
    <row r="329" spans="1:26" ht="15.75" customHeight="1">
      <c r="A329" s="360" t="e">
        <f t="shared" si="266"/>
        <v>#REF!</v>
      </c>
      <c r="B329" s="360" t="e">
        <f t="shared" si="267"/>
        <v>#REF!</v>
      </c>
      <c r="C329" s="360" t="e">
        <f t="shared" si="268"/>
        <v>#REF!</v>
      </c>
      <c r="D329" s="360" t="e">
        <f t="shared" ref="D329:I329" si="343">IF(#REF!&lt;&gt;"",1,"")</f>
        <v>#REF!</v>
      </c>
      <c r="E329" s="360" t="e">
        <f t="shared" si="343"/>
        <v>#REF!</v>
      </c>
      <c r="F329" s="360" t="e">
        <f t="shared" si="343"/>
        <v>#REF!</v>
      </c>
      <c r="G329" s="360" t="e">
        <f t="shared" si="343"/>
        <v>#REF!</v>
      </c>
      <c r="H329" s="360" t="e">
        <f t="shared" si="343"/>
        <v>#REF!</v>
      </c>
      <c r="I329" s="360" t="e">
        <f t="shared" si="343"/>
        <v>#REF!</v>
      </c>
      <c r="J329" s="360" t="e">
        <f t="shared" si="270"/>
        <v>#REF!</v>
      </c>
      <c r="K329" s="360"/>
      <c r="L329" s="360" t="e">
        <f t="shared" si="271"/>
        <v>#REF!</v>
      </c>
      <c r="M329" s="360" t="e">
        <f t="shared" si="272"/>
        <v>#REF!</v>
      </c>
      <c r="N329" s="360" t="e">
        <f t="shared" si="273"/>
        <v>#REF!</v>
      </c>
      <c r="O329" s="360" t="e">
        <f t="shared" si="274"/>
        <v>#REF!</v>
      </c>
      <c r="P329" s="360" t="e">
        <f t="shared" si="275"/>
        <v>#REF!</v>
      </c>
      <c r="Q329" s="360" t="e">
        <f t="shared" si="276"/>
        <v>#REF!</v>
      </c>
      <c r="R329" s="225"/>
      <c r="S329" s="225"/>
      <c r="T329" s="225"/>
      <c r="U329" s="225"/>
      <c r="V329" s="225"/>
      <c r="W329" s="225"/>
      <c r="X329" s="225"/>
      <c r="Y329" s="225"/>
      <c r="Z329" s="225"/>
    </row>
    <row r="330" spans="1:26" ht="15.75" customHeight="1">
      <c r="A330" s="360" t="e">
        <f t="shared" si="266"/>
        <v>#REF!</v>
      </c>
      <c r="B330" s="360" t="e">
        <f t="shared" si="267"/>
        <v>#REF!</v>
      </c>
      <c r="C330" s="360" t="e">
        <f t="shared" si="268"/>
        <v>#REF!</v>
      </c>
      <c r="D330" s="360" t="e">
        <f t="shared" ref="D330:I330" si="344">IF(#REF!&lt;&gt;"",1,"")</f>
        <v>#REF!</v>
      </c>
      <c r="E330" s="360" t="e">
        <f t="shared" si="344"/>
        <v>#REF!</v>
      </c>
      <c r="F330" s="360" t="e">
        <f t="shared" si="344"/>
        <v>#REF!</v>
      </c>
      <c r="G330" s="360" t="e">
        <f t="shared" si="344"/>
        <v>#REF!</v>
      </c>
      <c r="H330" s="360" t="e">
        <f t="shared" si="344"/>
        <v>#REF!</v>
      </c>
      <c r="I330" s="360" t="e">
        <f t="shared" si="344"/>
        <v>#REF!</v>
      </c>
      <c r="J330" s="360" t="e">
        <f t="shared" si="270"/>
        <v>#REF!</v>
      </c>
      <c r="K330" s="360"/>
      <c r="L330" s="360" t="e">
        <f t="shared" si="271"/>
        <v>#REF!</v>
      </c>
      <c r="M330" s="360" t="e">
        <f t="shared" si="272"/>
        <v>#REF!</v>
      </c>
      <c r="N330" s="360" t="e">
        <f t="shared" si="273"/>
        <v>#REF!</v>
      </c>
      <c r="O330" s="360" t="e">
        <f t="shared" si="274"/>
        <v>#REF!</v>
      </c>
      <c r="P330" s="360" t="e">
        <f t="shared" si="275"/>
        <v>#REF!</v>
      </c>
      <c r="Q330" s="360" t="e">
        <f t="shared" si="276"/>
        <v>#REF!</v>
      </c>
      <c r="R330" s="225"/>
      <c r="S330" s="225"/>
      <c r="T330" s="225"/>
      <c r="U330" s="225"/>
      <c r="V330" s="225"/>
      <c r="W330" s="225"/>
      <c r="X330" s="225"/>
      <c r="Y330" s="225"/>
      <c r="Z330" s="225"/>
    </row>
    <row r="331" spans="1:26" ht="15.75" customHeight="1">
      <c r="A331" s="360" t="e">
        <f t="shared" si="266"/>
        <v>#REF!</v>
      </c>
      <c r="B331" s="360" t="e">
        <f t="shared" si="267"/>
        <v>#REF!</v>
      </c>
      <c r="C331" s="360" t="e">
        <f t="shared" si="268"/>
        <v>#REF!</v>
      </c>
      <c r="D331" s="360" t="e">
        <f t="shared" ref="D331:I331" si="345">IF(#REF!&lt;&gt;"",1,"")</f>
        <v>#REF!</v>
      </c>
      <c r="E331" s="360" t="e">
        <f t="shared" si="345"/>
        <v>#REF!</v>
      </c>
      <c r="F331" s="360" t="e">
        <f t="shared" si="345"/>
        <v>#REF!</v>
      </c>
      <c r="G331" s="360" t="e">
        <f t="shared" si="345"/>
        <v>#REF!</v>
      </c>
      <c r="H331" s="360" t="e">
        <f t="shared" si="345"/>
        <v>#REF!</v>
      </c>
      <c r="I331" s="360" t="e">
        <f t="shared" si="345"/>
        <v>#REF!</v>
      </c>
      <c r="J331" s="360" t="e">
        <f t="shared" si="270"/>
        <v>#REF!</v>
      </c>
      <c r="K331" s="360"/>
      <c r="L331" s="360" t="e">
        <f t="shared" si="271"/>
        <v>#REF!</v>
      </c>
      <c r="M331" s="360" t="e">
        <f t="shared" si="272"/>
        <v>#REF!</v>
      </c>
      <c r="N331" s="360" t="e">
        <f t="shared" si="273"/>
        <v>#REF!</v>
      </c>
      <c r="O331" s="360" t="e">
        <f t="shared" si="274"/>
        <v>#REF!</v>
      </c>
      <c r="P331" s="360" t="e">
        <f t="shared" si="275"/>
        <v>#REF!</v>
      </c>
      <c r="Q331" s="360" t="e">
        <f t="shared" si="276"/>
        <v>#REF!</v>
      </c>
      <c r="R331" s="225"/>
      <c r="S331" s="225"/>
      <c r="T331" s="225"/>
      <c r="U331" s="225"/>
      <c r="V331" s="225"/>
      <c r="W331" s="225"/>
      <c r="X331" s="225"/>
      <c r="Y331" s="225"/>
      <c r="Z331" s="225"/>
    </row>
    <row r="332" spans="1:26" ht="15.75" customHeight="1">
      <c r="A332" s="360" t="e">
        <f t="shared" si="266"/>
        <v>#REF!</v>
      </c>
      <c r="B332" s="360" t="e">
        <f t="shared" si="267"/>
        <v>#REF!</v>
      </c>
      <c r="C332" s="360" t="e">
        <f t="shared" si="268"/>
        <v>#REF!</v>
      </c>
      <c r="D332" s="360" t="e">
        <f t="shared" ref="D332:I332" si="346">IF(#REF!&lt;&gt;"",1,"")</f>
        <v>#REF!</v>
      </c>
      <c r="E332" s="360" t="e">
        <f t="shared" si="346"/>
        <v>#REF!</v>
      </c>
      <c r="F332" s="360" t="e">
        <f t="shared" si="346"/>
        <v>#REF!</v>
      </c>
      <c r="G332" s="360" t="e">
        <f t="shared" si="346"/>
        <v>#REF!</v>
      </c>
      <c r="H332" s="360" t="e">
        <f t="shared" si="346"/>
        <v>#REF!</v>
      </c>
      <c r="I332" s="360" t="e">
        <f t="shared" si="346"/>
        <v>#REF!</v>
      </c>
      <c r="J332" s="360" t="e">
        <f t="shared" si="270"/>
        <v>#REF!</v>
      </c>
      <c r="K332" s="360"/>
      <c r="L332" s="360" t="e">
        <f t="shared" si="271"/>
        <v>#REF!</v>
      </c>
      <c r="M332" s="360" t="e">
        <f t="shared" si="272"/>
        <v>#REF!</v>
      </c>
      <c r="N332" s="360" t="e">
        <f t="shared" si="273"/>
        <v>#REF!</v>
      </c>
      <c r="O332" s="360" t="e">
        <f t="shared" si="274"/>
        <v>#REF!</v>
      </c>
      <c r="P332" s="360" t="e">
        <f t="shared" si="275"/>
        <v>#REF!</v>
      </c>
      <c r="Q332" s="360" t="e">
        <f t="shared" si="276"/>
        <v>#REF!</v>
      </c>
      <c r="R332" s="225"/>
      <c r="S332" s="225"/>
      <c r="T332" s="225"/>
      <c r="U332" s="225"/>
      <c r="V332" s="225"/>
      <c r="W332" s="225"/>
      <c r="X332" s="225"/>
      <c r="Y332" s="225"/>
      <c r="Z332" s="225"/>
    </row>
    <row r="333" spans="1:26" ht="15.75" customHeight="1">
      <c r="A333" s="360" t="e">
        <f t="shared" si="266"/>
        <v>#REF!</v>
      </c>
      <c r="B333" s="360" t="e">
        <f t="shared" si="267"/>
        <v>#REF!</v>
      </c>
      <c r="C333" s="360" t="e">
        <f t="shared" si="268"/>
        <v>#REF!</v>
      </c>
      <c r="D333" s="360" t="e">
        <f t="shared" ref="D333:I333" si="347">IF(#REF!&lt;&gt;"",1,"")</f>
        <v>#REF!</v>
      </c>
      <c r="E333" s="360" t="e">
        <f t="shared" si="347"/>
        <v>#REF!</v>
      </c>
      <c r="F333" s="360" t="e">
        <f t="shared" si="347"/>
        <v>#REF!</v>
      </c>
      <c r="G333" s="360" t="e">
        <f t="shared" si="347"/>
        <v>#REF!</v>
      </c>
      <c r="H333" s="360" t="e">
        <f t="shared" si="347"/>
        <v>#REF!</v>
      </c>
      <c r="I333" s="360" t="e">
        <f t="shared" si="347"/>
        <v>#REF!</v>
      </c>
      <c r="J333" s="360" t="e">
        <f t="shared" si="270"/>
        <v>#REF!</v>
      </c>
      <c r="K333" s="360"/>
      <c r="L333" s="360" t="e">
        <f t="shared" si="271"/>
        <v>#REF!</v>
      </c>
      <c r="M333" s="360" t="e">
        <f t="shared" si="272"/>
        <v>#REF!</v>
      </c>
      <c r="N333" s="360" t="e">
        <f t="shared" si="273"/>
        <v>#REF!</v>
      </c>
      <c r="O333" s="360" t="e">
        <f t="shared" si="274"/>
        <v>#REF!</v>
      </c>
      <c r="P333" s="360" t="e">
        <f t="shared" si="275"/>
        <v>#REF!</v>
      </c>
      <c r="Q333" s="360" t="e">
        <f t="shared" si="276"/>
        <v>#REF!</v>
      </c>
      <c r="R333" s="225"/>
      <c r="S333" s="225"/>
      <c r="T333" s="225"/>
      <c r="U333" s="225"/>
      <c r="V333" s="225"/>
      <c r="W333" s="225"/>
      <c r="X333" s="225"/>
      <c r="Y333" s="225"/>
      <c r="Z333" s="225"/>
    </row>
    <row r="334" spans="1:26" ht="15.75" customHeight="1">
      <c r="A334" s="360" t="e">
        <f t="shared" si="266"/>
        <v>#REF!</v>
      </c>
      <c r="B334" s="360" t="e">
        <f t="shared" si="267"/>
        <v>#REF!</v>
      </c>
      <c r="C334" s="360" t="e">
        <f t="shared" si="268"/>
        <v>#REF!</v>
      </c>
      <c r="D334" s="360" t="e">
        <f t="shared" ref="D334:I334" si="348">IF(#REF!&lt;&gt;"",1,"")</f>
        <v>#REF!</v>
      </c>
      <c r="E334" s="360" t="e">
        <f t="shared" si="348"/>
        <v>#REF!</v>
      </c>
      <c r="F334" s="360" t="e">
        <f t="shared" si="348"/>
        <v>#REF!</v>
      </c>
      <c r="G334" s="360" t="e">
        <f t="shared" si="348"/>
        <v>#REF!</v>
      </c>
      <c r="H334" s="360" t="e">
        <f t="shared" si="348"/>
        <v>#REF!</v>
      </c>
      <c r="I334" s="360" t="e">
        <f t="shared" si="348"/>
        <v>#REF!</v>
      </c>
      <c r="J334" s="360" t="e">
        <f t="shared" si="270"/>
        <v>#REF!</v>
      </c>
      <c r="K334" s="360"/>
      <c r="L334" s="360" t="e">
        <f t="shared" si="271"/>
        <v>#REF!</v>
      </c>
      <c r="M334" s="360" t="e">
        <f t="shared" si="272"/>
        <v>#REF!</v>
      </c>
      <c r="N334" s="360" t="e">
        <f t="shared" si="273"/>
        <v>#REF!</v>
      </c>
      <c r="O334" s="360" t="e">
        <f t="shared" si="274"/>
        <v>#REF!</v>
      </c>
      <c r="P334" s="360" t="e">
        <f t="shared" si="275"/>
        <v>#REF!</v>
      </c>
      <c r="Q334" s="360" t="e">
        <f t="shared" si="276"/>
        <v>#REF!</v>
      </c>
      <c r="R334" s="225"/>
      <c r="S334" s="225"/>
      <c r="T334" s="225"/>
      <c r="U334" s="225"/>
      <c r="V334" s="225"/>
      <c r="W334" s="225"/>
      <c r="X334" s="225"/>
      <c r="Y334" s="225"/>
      <c r="Z334" s="225"/>
    </row>
    <row r="335" spans="1:26" ht="15.75" customHeight="1">
      <c r="A335" s="360" t="e">
        <f t="shared" si="266"/>
        <v>#REF!</v>
      </c>
      <c r="B335" s="360" t="e">
        <f t="shared" si="267"/>
        <v>#REF!</v>
      </c>
      <c r="C335" s="360" t="e">
        <f t="shared" si="268"/>
        <v>#REF!</v>
      </c>
      <c r="D335" s="360" t="e">
        <f t="shared" ref="D335:I335" si="349">IF(#REF!&lt;&gt;"",1,"")</f>
        <v>#REF!</v>
      </c>
      <c r="E335" s="360" t="e">
        <f t="shared" si="349"/>
        <v>#REF!</v>
      </c>
      <c r="F335" s="360" t="e">
        <f t="shared" si="349"/>
        <v>#REF!</v>
      </c>
      <c r="G335" s="360" t="e">
        <f t="shared" si="349"/>
        <v>#REF!</v>
      </c>
      <c r="H335" s="360" t="e">
        <f t="shared" si="349"/>
        <v>#REF!</v>
      </c>
      <c r="I335" s="360" t="e">
        <f t="shared" si="349"/>
        <v>#REF!</v>
      </c>
      <c r="J335" s="360" t="e">
        <f t="shared" si="270"/>
        <v>#REF!</v>
      </c>
      <c r="K335" s="360"/>
      <c r="L335" s="360" t="e">
        <f t="shared" si="271"/>
        <v>#REF!</v>
      </c>
      <c r="M335" s="360" t="e">
        <f t="shared" si="272"/>
        <v>#REF!</v>
      </c>
      <c r="N335" s="360" t="e">
        <f t="shared" si="273"/>
        <v>#REF!</v>
      </c>
      <c r="O335" s="360" t="e">
        <f t="shared" si="274"/>
        <v>#REF!</v>
      </c>
      <c r="P335" s="360" t="e">
        <f t="shared" si="275"/>
        <v>#REF!</v>
      </c>
      <c r="Q335" s="360" t="e">
        <f t="shared" si="276"/>
        <v>#REF!</v>
      </c>
      <c r="R335" s="225"/>
      <c r="S335" s="225"/>
      <c r="T335" s="225"/>
      <c r="U335" s="225"/>
      <c r="V335" s="225"/>
      <c r="W335" s="225"/>
      <c r="X335" s="225"/>
      <c r="Y335" s="225"/>
      <c r="Z335" s="225"/>
    </row>
    <row r="336" spans="1:26" ht="15.75" customHeight="1">
      <c r="A336" s="360" t="e">
        <f t="shared" si="266"/>
        <v>#REF!</v>
      </c>
      <c r="B336" s="360" t="e">
        <f t="shared" si="267"/>
        <v>#REF!</v>
      </c>
      <c r="C336" s="360" t="e">
        <f t="shared" si="268"/>
        <v>#REF!</v>
      </c>
      <c r="D336" s="360" t="e">
        <f t="shared" ref="D336:I336" si="350">IF(#REF!&lt;&gt;"",1,"")</f>
        <v>#REF!</v>
      </c>
      <c r="E336" s="360" t="e">
        <f t="shared" si="350"/>
        <v>#REF!</v>
      </c>
      <c r="F336" s="360" t="e">
        <f t="shared" si="350"/>
        <v>#REF!</v>
      </c>
      <c r="G336" s="360" t="e">
        <f t="shared" si="350"/>
        <v>#REF!</v>
      </c>
      <c r="H336" s="360" t="e">
        <f t="shared" si="350"/>
        <v>#REF!</v>
      </c>
      <c r="I336" s="360" t="e">
        <f t="shared" si="350"/>
        <v>#REF!</v>
      </c>
      <c r="J336" s="360" t="e">
        <f t="shared" si="270"/>
        <v>#REF!</v>
      </c>
      <c r="K336" s="360"/>
      <c r="L336" s="360" t="e">
        <f t="shared" si="271"/>
        <v>#REF!</v>
      </c>
      <c r="M336" s="360" t="e">
        <f t="shared" si="272"/>
        <v>#REF!</v>
      </c>
      <c r="N336" s="360" t="e">
        <f t="shared" si="273"/>
        <v>#REF!</v>
      </c>
      <c r="O336" s="360" t="e">
        <f t="shared" si="274"/>
        <v>#REF!</v>
      </c>
      <c r="P336" s="360" t="e">
        <f t="shared" si="275"/>
        <v>#REF!</v>
      </c>
      <c r="Q336" s="360" t="e">
        <f t="shared" si="276"/>
        <v>#REF!</v>
      </c>
      <c r="R336" s="225"/>
      <c r="S336" s="225"/>
      <c r="T336" s="225"/>
      <c r="U336" s="225"/>
      <c r="V336" s="225"/>
      <c r="W336" s="225"/>
      <c r="X336" s="225"/>
      <c r="Y336" s="225"/>
      <c r="Z336" s="225"/>
    </row>
    <row r="337" spans="1:26" ht="15.75" customHeight="1">
      <c r="A337" s="360" t="e">
        <f t="shared" si="266"/>
        <v>#REF!</v>
      </c>
      <c r="B337" s="360" t="e">
        <f t="shared" si="267"/>
        <v>#REF!</v>
      </c>
      <c r="C337" s="360" t="e">
        <f t="shared" si="268"/>
        <v>#REF!</v>
      </c>
      <c r="D337" s="360" t="e">
        <f t="shared" ref="D337:I337" si="351">IF(#REF!&lt;&gt;"",1,"")</f>
        <v>#REF!</v>
      </c>
      <c r="E337" s="360" t="e">
        <f t="shared" si="351"/>
        <v>#REF!</v>
      </c>
      <c r="F337" s="360" t="e">
        <f t="shared" si="351"/>
        <v>#REF!</v>
      </c>
      <c r="G337" s="360" t="e">
        <f t="shared" si="351"/>
        <v>#REF!</v>
      </c>
      <c r="H337" s="360" t="e">
        <f t="shared" si="351"/>
        <v>#REF!</v>
      </c>
      <c r="I337" s="360" t="e">
        <f t="shared" si="351"/>
        <v>#REF!</v>
      </c>
      <c r="J337" s="360" t="e">
        <f t="shared" si="270"/>
        <v>#REF!</v>
      </c>
      <c r="K337" s="360"/>
      <c r="L337" s="360" t="e">
        <f t="shared" si="271"/>
        <v>#REF!</v>
      </c>
      <c r="M337" s="360" t="e">
        <f t="shared" si="272"/>
        <v>#REF!</v>
      </c>
      <c r="N337" s="360" t="e">
        <f t="shared" si="273"/>
        <v>#REF!</v>
      </c>
      <c r="O337" s="360" t="e">
        <f t="shared" si="274"/>
        <v>#REF!</v>
      </c>
      <c r="P337" s="360" t="e">
        <f t="shared" si="275"/>
        <v>#REF!</v>
      </c>
      <c r="Q337" s="360" t="e">
        <f t="shared" si="276"/>
        <v>#REF!</v>
      </c>
      <c r="R337" s="225"/>
      <c r="S337" s="225"/>
      <c r="T337" s="225"/>
      <c r="U337" s="225"/>
      <c r="V337" s="225"/>
      <c r="W337" s="225"/>
      <c r="X337" s="225"/>
      <c r="Y337" s="225"/>
      <c r="Z337" s="225"/>
    </row>
    <row r="338" spans="1:26" ht="15.75" customHeight="1">
      <c r="A338" s="360" t="e">
        <f t="shared" si="266"/>
        <v>#REF!</v>
      </c>
      <c r="B338" s="360" t="e">
        <f t="shared" si="267"/>
        <v>#REF!</v>
      </c>
      <c r="C338" s="360" t="e">
        <f t="shared" si="268"/>
        <v>#REF!</v>
      </c>
      <c r="D338" s="360" t="e">
        <f t="shared" ref="D338:I338" si="352">IF(#REF!&lt;&gt;"",1,"")</f>
        <v>#REF!</v>
      </c>
      <c r="E338" s="360" t="e">
        <f t="shared" si="352"/>
        <v>#REF!</v>
      </c>
      <c r="F338" s="360" t="e">
        <f t="shared" si="352"/>
        <v>#REF!</v>
      </c>
      <c r="G338" s="360" t="e">
        <f t="shared" si="352"/>
        <v>#REF!</v>
      </c>
      <c r="H338" s="360" t="e">
        <f t="shared" si="352"/>
        <v>#REF!</v>
      </c>
      <c r="I338" s="360" t="e">
        <f t="shared" si="352"/>
        <v>#REF!</v>
      </c>
      <c r="J338" s="360" t="e">
        <f t="shared" si="270"/>
        <v>#REF!</v>
      </c>
      <c r="K338" s="360"/>
      <c r="L338" s="360" t="e">
        <f t="shared" si="271"/>
        <v>#REF!</v>
      </c>
      <c r="M338" s="360" t="e">
        <f t="shared" si="272"/>
        <v>#REF!</v>
      </c>
      <c r="N338" s="360" t="e">
        <f t="shared" si="273"/>
        <v>#REF!</v>
      </c>
      <c r="O338" s="360" t="e">
        <f t="shared" si="274"/>
        <v>#REF!</v>
      </c>
      <c r="P338" s="360" t="e">
        <f t="shared" si="275"/>
        <v>#REF!</v>
      </c>
      <c r="Q338" s="360" t="e">
        <f t="shared" si="276"/>
        <v>#REF!</v>
      </c>
      <c r="R338" s="225"/>
      <c r="S338" s="225"/>
      <c r="T338" s="225"/>
      <c r="U338" s="225"/>
      <c r="V338" s="225"/>
      <c r="W338" s="225"/>
      <c r="X338" s="225"/>
      <c r="Y338" s="225"/>
      <c r="Z338" s="225"/>
    </row>
    <row r="339" spans="1:26" ht="15.75" customHeight="1">
      <c r="A339" s="360" t="e">
        <f t="shared" si="266"/>
        <v>#REF!</v>
      </c>
      <c r="B339" s="360" t="e">
        <f t="shared" si="267"/>
        <v>#REF!</v>
      </c>
      <c r="C339" s="360" t="e">
        <f t="shared" si="268"/>
        <v>#REF!</v>
      </c>
      <c r="D339" s="360" t="e">
        <f t="shared" ref="D339:I339" si="353">IF(#REF!&lt;&gt;"",1,"")</f>
        <v>#REF!</v>
      </c>
      <c r="E339" s="360" t="e">
        <f t="shared" si="353"/>
        <v>#REF!</v>
      </c>
      <c r="F339" s="360" t="e">
        <f t="shared" si="353"/>
        <v>#REF!</v>
      </c>
      <c r="G339" s="360" t="e">
        <f t="shared" si="353"/>
        <v>#REF!</v>
      </c>
      <c r="H339" s="360" t="e">
        <f t="shared" si="353"/>
        <v>#REF!</v>
      </c>
      <c r="I339" s="360" t="e">
        <f t="shared" si="353"/>
        <v>#REF!</v>
      </c>
      <c r="J339" s="360" t="e">
        <f t="shared" si="270"/>
        <v>#REF!</v>
      </c>
      <c r="K339" s="360"/>
      <c r="L339" s="360" t="e">
        <f t="shared" si="271"/>
        <v>#REF!</v>
      </c>
      <c r="M339" s="360" t="e">
        <f t="shared" si="272"/>
        <v>#REF!</v>
      </c>
      <c r="N339" s="360" t="e">
        <f t="shared" si="273"/>
        <v>#REF!</v>
      </c>
      <c r="O339" s="360" t="e">
        <f t="shared" si="274"/>
        <v>#REF!</v>
      </c>
      <c r="P339" s="360" t="e">
        <f t="shared" si="275"/>
        <v>#REF!</v>
      </c>
      <c r="Q339" s="360" t="e">
        <f t="shared" si="276"/>
        <v>#REF!</v>
      </c>
      <c r="R339" s="225"/>
      <c r="S339" s="225"/>
      <c r="T339" s="225"/>
      <c r="U339" s="225"/>
      <c r="V339" s="225"/>
      <c r="W339" s="225"/>
      <c r="X339" s="225"/>
      <c r="Y339" s="225"/>
      <c r="Z339" s="225"/>
    </row>
    <row r="340" spans="1:26" ht="15.75" customHeight="1">
      <c r="A340" s="360" t="e">
        <f t="shared" si="266"/>
        <v>#REF!</v>
      </c>
      <c r="B340" s="360" t="e">
        <f t="shared" si="267"/>
        <v>#REF!</v>
      </c>
      <c r="C340" s="360" t="e">
        <f t="shared" si="268"/>
        <v>#REF!</v>
      </c>
      <c r="D340" s="360" t="e">
        <f t="shared" ref="D340:I340" si="354">IF(#REF!&lt;&gt;"",1,"")</f>
        <v>#REF!</v>
      </c>
      <c r="E340" s="360" t="e">
        <f t="shared" si="354"/>
        <v>#REF!</v>
      </c>
      <c r="F340" s="360" t="e">
        <f t="shared" si="354"/>
        <v>#REF!</v>
      </c>
      <c r="G340" s="360" t="e">
        <f t="shared" si="354"/>
        <v>#REF!</v>
      </c>
      <c r="H340" s="360" t="e">
        <f t="shared" si="354"/>
        <v>#REF!</v>
      </c>
      <c r="I340" s="360" t="e">
        <f t="shared" si="354"/>
        <v>#REF!</v>
      </c>
      <c r="J340" s="360" t="e">
        <f t="shared" si="270"/>
        <v>#REF!</v>
      </c>
      <c r="K340" s="360"/>
      <c r="L340" s="360" t="e">
        <f t="shared" si="271"/>
        <v>#REF!</v>
      </c>
      <c r="M340" s="360" t="e">
        <f t="shared" si="272"/>
        <v>#REF!</v>
      </c>
      <c r="N340" s="360" t="e">
        <f t="shared" si="273"/>
        <v>#REF!</v>
      </c>
      <c r="O340" s="360" t="e">
        <f t="shared" si="274"/>
        <v>#REF!</v>
      </c>
      <c r="P340" s="360" t="e">
        <f t="shared" si="275"/>
        <v>#REF!</v>
      </c>
      <c r="Q340" s="360" t="e">
        <f t="shared" si="276"/>
        <v>#REF!</v>
      </c>
      <c r="R340" s="225"/>
      <c r="S340" s="225"/>
      <c r="T340" s="225"/>
      <c r="U340" s="225"/>
      <c r="V340" s="225"/>
      <c r="W340" s="225"/>
      <c r="X340" s="225"/>
      <c r="Y340" s="225"/>
      <c r="Z340" s="225"/>
    </row>
    <row r="341" spans="1:26" ht="15.75" customHeight="1">
      <c r="A341" s="360" t="e">
        <f t="shared" si="266"/>
        <v>#REF!</v>
      </c>
      <c r="B341" s="360" t="e">
        <f t="shared" si="267"/>
        <v>#REF!</v>
      </c>
      <c r="C341" s="360" t="e">
        <f t="shared" si="268"/>
        <v>#REF!</v>
      </c>
      <c r="D341" s="360" t="e">
        <f t="shared" ref="D341:I341" si="355">IF(#REF!&lt;&gt;"",1,"")</f>
        <v>#REF!</v>
      </c>
      <c r="E341" s="360" t="e">
        <f t="shared" si="355"/>
        <v>#REF!</v>
      </c>
      <c r="F341" s="360" t="e">
        <f t="shared" si="355"/>
        <v>#REF!</v>
      </c>
      <c r="G341" s="360" t="e">
        <f t="shared" si="355"/>
        <v>#REF!</v>
      </c>
      <c r="H341" s="360" t="e">
        <f t="shared" si="355"/>
        <v>#REF!</v>
      </c>
      <c r="I341" s="360" t="e">
        <f t="shared" si="355"/>
        <v>#REF!</v>
      </c>
      <c r="J341" s="360" t="e">
        <f t="shared" si="270"/>
        <v>#REF!</v>
      </c>
      <c r="K341" s="360"/>
      <c r="L341" s="360" t="e">
        <f t="shared" si="271"/>
        <v>#REF!</v>
      </c>
      <c r="M341" s="360" t="e">
        <f t="shared" si="272"/>
        <v>#REF!</v>
      </c>
      <c r="N341" s="360" t="e">
        <f t="shared" si="273"/>
        <v>#REF!</v>
      </c>
      <c r="O341" s="360" t="e">
        <f t="shared" si="274"/>
        <v>#REF!</v>
      </c>
      <c r="P341" s="360" t="e">
        <f t="shared" si="275"/>
        <v>#REF!</v>
      </c>
      <c r="Q341" s="360" t="e">
        <f t="shared" si="276"/>
        <v>#REF!</v>
      </c>
      <c r="R341" s="225"/>
      <c r="S341" s="225"/>
      <c r="T341" s="225"/>
      <c r="U341" s="225"/>
      <c r="V341" s="225"/>
      <c r="W341" s="225"/>
      <c r="X341" s="225"/>
      <c r="Y341" s="225"/>
      <c r="Z341" s="225"/>
    </row>
    <row r="342" spans="1:26" ht="15.75" customHeight="1">
      <c r="A342" s="360" t="e">
        <f t="shared" si="266"/>
        <v>#REF!</v>
      </c>
      <c r="B342" s="360" t="e">
        <f t="shared" si="267"/>
        <v>#REF!</v>
      </c>
      <c r="C342" s="360" t="e">
        <f t="shared" si="268"/>
        <v>#REF!</v>
      </c>
      <c r="D342" s="360" t="e">
        <f t="shared" ref="D342:I342" si="356">IF(#REF!&lt;&gt;"",1,"")</f>
        <v>#REF!</v>
      </c>
      <c r="E342" s="360" t="e">
        <f t="shared" si="356"/>
        <v>#REF!</v>
      </c>
      <c r="F342" s="360" t="e">
        <f t="shared" si="356"/>
        <v>#REF!</v>
      </c>
      <c r="G342" s="360" t="e">
        <f t="shared" si="356"/>
        <v>#REF!</v>
      </c>
      <c r="H342" s="360" t="e">
        <f t="shared" si="356"/>
        <v>#REF!</v>
      </c>
      <c r="I342" s="360" t="e">
        <f t="shared" si="356"/>
        <v>#REF!</v>
      </c>
      <c r="J342" s="360" t="e">
        <f t="shared" si="270"/>
        <v>#REF!</v>
      </c>
      <c r="K342" s="360"/>
      <c r="L342" s="360" t="e">
        <f t="shared" si="271"/>
        <v>#REF!</v>
      </c>
      <c r="M342" s="360" t="e">
        <f t="shared" si="272"/>
        <v>#REF!</v>
      </c>
      <c r="N342" s="360" t="e">
        <f t="shared" si="273"/>
        <v>#REF!</v>
      </c>
      <c r="O342" s="360" t="e">
        <f t="shared" si="274"/>
        <v>#REF!</v>
      </c>
      <c r="P342" s="360" t="e">
        <f t="shared" si="275"/>
        <v>#REF!</v>
      </c>
      <c r="Q342" s="360" t="e">
        <f t="shared" si="276"/>
        <v>#REF!</v>
      </c>
      <c r="R342" s="225"/>
      <c r="S342" s="225"/>
      <c r="T342" s="225"/>
      <c r="U342" s="225"/>
      <c r="V342" s="225"/>
      <c r="W342" s="225"/>
      <c r="X342" s="225"/>
      <c r="Y342" s="225"/>
      <c r="Z342" s="225"/>
    </row>
    <row r="343" spans="1:26" ht="15.75" customHeight="1">
      <c r="A343" s="360" t="e">
        <f t="shared" si="266"/>
        <v>#REF!</v>
      </c>
      <c r="B343" s="360" t="e">
        <f t="shared" si="267"/>
        <v>#REF!</v>
      </c>
      <c r="C343" s="360" t="e">
        <f t="shared" si="268"/>
        <v>#REF!</v>
      </c>
      <c r="D343" s="360" t="e">
        <f t="shared" ref="D343:I343" si="357">IF(#REF!&lt;&gt;"",1,"")</f>
        <v>#REF!</v>
      </c>
      <c r="E343" s="360" t="e">
        <f t="shared" si="357"/>
        <v>#REF!</v>
      </c>
      <c r="F343" s="360" t="e">
        <f t="shared" si="357"/>
        <v>#REF!</v>
      </c>
      <c r="G343" s="360" t="e">
        <f t="shared" si="357"/>
        <v>#REF!</v>
      </c>
      <c r="H343" s="360" t="e">
        <f t="shared" si="357"/>
        <v>#REF!</v>
      </c>
      <c r="I343" s="360" t="e">
        <f t="shared" si="357"/>
        <v>#REF!</v>
      </c>
      <c r="J343" s="360" t="e">
        <f t="shared" si="270"/>
        <v>#REF!</v>
      </c>
      <c r="K343" s="360"/>
      <c r="L343" s="360" t="e">
        <f t="shared" si="271"/>
        <v>#REF!</v>
      </c>
      <c r="M343" s="360" t="e">
        <f t="shared" si="272"/>
        <v>#REF!</v>
      </c>
      <c r="N343" s="360" t="e">
        <f t="shared" si="273"/>
        <v>#REF!</v>
      </c>
      <c r="O343" s="360" t="e">
        <f t="shared" si="274"/>
        <v>#REF!</v>
      </c>
      <c r="P343" s="360" t="e">
        <f t="shared" si="275"/>
        <v>#REF!</v>
      </c>
      <c r="Q343" s="360" t="e">
        <f t="shared" si="276"/>
        <v>#REF!</v>
      </c>
      <c r="R343" s="225"/>
      <c r="S343" s="225"/>
      <c r="T343" s="225"/>
      <c r="U343" s="225"/>
      <c r="V343" s="225"/>
      <c r="W343" s="225"/>
      <c r="X343" s="225"/>
      <c r="Y343" s="225"/>
      <c r="Z343" s="225"/>
    </row>
    <row r="344" spans="1:26" ht="15.75" customHeight="1">
      <c r="A344" s="360" t="e">
        <f t="shared" si="266"/>
        <v>#REF!</v>
      </c>
      <c r="B344" s="360" t="e">
        <f t="shared" si="267"/>
        <v>#REF!</v>
      </c>
      <c r="C344" s="360" t="e">
        <f t="shared" si="268"/>
        <v>#REF!</v>
      </c>
      <c r="D344" s="360" t="e">
        <f t="shared" ref="D344:I344" si="358">IF(#REF!&lt;&gt;"",1,"")</f>
        <v>#REF!</v>
      </c>
      <c r="E344" s="360" t="e">
        <f t="shared" si="358"/>
        <v>#REF!</v>
      </c>
      <c r="F344" s="360" t="e">
        <f t="shared" si="358"/>
        <v>#REF!</v>
      </c>
      <c r="G344" s="360" t="e">
        <f t="shared" si="358"/>
        <v>#REF!</v>
      </c>
      <c r="H344" s="360" t="e">
        <f t="shared" si="358"/>
        <v>#REF!</v>
      </c>
      <c r="I344" s="360" t="e">
        <f t="shared" si="358"/>
        <v>#REF!</v>
      </c>
      <c r="J344" s="360" t="e">
        <f t="shared" si="270"/>
        <v>#REF!</v>
      </c>
      <c r="K344" s="360"/>
      <c r="L344" s="360" t="e">
        <f t="shared" si="271"/>
        <v>#REF!</v>
      </c>
      <c r="M344" s="360" t="e">
        <f t="shared" si="272"/>
        <v>#REF!</v>
      </c>
      <c r="N344" s="360" t="e">
        <f t="shared" si="273"/>
        <v>#REF!</v>
      </c>
      <c r="O344" s="360" t="e">
        <f t="shared" si="274"/>
        <v>#REF!</v>
      </c>
      <c r="P344" s="360" t="e">
        <f t="shared" si="275"/>
        <v>#REF!</v>
      </c>
      <c r="Q344" s="360" t="e">
        <f t="shared" si="276"/>
        <v>#REF!</v>
      </c>
      <c r="R344" s="225"/>
      <c r="S344" s="225"/>
      <c r="T344" s="225"/>
      <c r="U344" s="225"/>
      <c r="V344" s="225"/>
      <c r="W344" s="225"/>
      <c r="X344" s="225"/>
      <c r="Y344" s="225"/>
      <c r="Z344" s="225"/>
    </row>
    <row r="345" spans="1:26" ht="15.75" customHeight="1">
      <c r="A345" s="360" t="e">
        <f t="shared" si="266"/>
        <v>#REF!</v>
      </c>
      <c r="B345" s="360" t="e">
        <f t="shared" si="267"/>
        <v>#REF!</v>
      </c>
      <c r="C345" s="360" t="e">
        <f t="shared" si="268"/>
        <v>#REF!</v>
      </c>
      <c r="D345" s="360" t="e">
        <f t="shared" ref="D345:I345" si="359">IF(#REF!&lt;&gt;"",1,"")</f>
        <v>#REF!</v>
      </c>
      <c r="E345" s="360" t="e">
        <f t="shared" si="359"/>
        <v>#REF!</v>
      </c>
      <c r="F345" s="360" t="e">
        <f t="shared" si="359"/>
        <v>#REF!</v>
      </c>
      <c r="G345" s="360" t="e">
        <f t="shared" si="359"/>
        <v>#REF!</v>
      </c>
      <c r="H345" s="360" t="e">
        <f t="shared" si="359"/>
        <v>#REF!</v>
      </c>
      <c r="I345" s="360" t="e">
        <f t="shared" si="359"/>
        <v>#REF!</v>
      </c>
      <c r="J345" s="360" t="e">
        <f t="shared" si="270"/>
        <v>#REF!</v>
      </c>
      <c r="K345" s="360"/>
      <c r="L345" s="360" t="e">
        <f t="shared" si="271"/>
        <v>#REF!</v>
      </c>
      <c r="M345" s="360" t="e">
        <f t="shared" si="272"/>
        <v>#REF!</v>
      </c>
      <c r="N345" s="360" t="e">
        <f t="shared" si="273"/>
        <v>#REF!</v>
      </c>
      <c r="O345" s="360" t="e">
        <f t="shared" si="274"/>
        <v>#REF!</v>
      </c>
      <c r="P345" s="360" t="e">
        <f t="shared" si="275"/>
        <v>#REF!</v>
      </c>
      <c r="Q345" s="360" t="e">
        <f t="shared" si="276"/>
        <v>#REF!</v>
      </c>
      <c r="R345" s="225"/>
      <c r="S345" s="225"/>
      <c r="T345" s="225"/>
      <c r="U345" s="225"/>
      <c r="V345" s="225"/>
      <c r="W345" s="225"/>
      <c r="X345" s="225"/>
      <c r="Y345" s="225"/>
      <c r="Z345" s="225"/>
    </row>
    <row r="346" spans="1:26" ht="15.75" customHeight="1">
      <c r="A346" s="360" t="e">
        <f t="shared" si="266"/>
        <v>#REF!</v>
      </c>
      <c r="B346" s="360" t="e">
        <f t="shared" si="267"/>
        <v>#REF!</v>
      </c>
      <c r="C346" s="360" t="e">
        <f t="shared" si="268"/>
        <v>#REF!</v>
      </c>
      <c r="D346" s="360" t="e">
        <f t="shared" ref="D346:I346" si="360">IF(#REF!&lt;&gt;"",1,"")</f>
        <v>#REF!</v>
      </c>
      <c r="E346" s="360" t="e">
        <f t="shared" si="360"/>
        <v>#REF!</v>
      </c>
      <c r="F346" s="360" t="e">
        <f t="shared" si="360"/>
        <v>#REF!</v>
      </c>
      <c r="G346" s="360" t="e">
        <f t="shared" si="360"/>
        <v>#REF!</v>
      </c>
      <c r="H346" s="360" t="e">
        <f t="shared" si="360"/>
        <v>#REF!</v>
      </c>
      <c r="I346" s="360" t="e">
        <f t="shared" si="360"/>
        <v>#REF!</v>
      </c>
      <c r="J346" s="360" t="e">
        <f t="shared" si="270"/>
        <v>#REF!</v>
      </c>
      <c r="K346" s="360"/>
      <c r="L346" s="360" t="e">
        <f t="shared" si="271"/>
        <v>#REF!</v>
      </c>
      <c r="M346" s="360" t="e">
        <f t="shared" si="272"/>
        <v>#REF!</v>
      </c>
      <c r="N346" s="360" t="e">
        <f t="shared" si="273"/>
        <v>#REF!</v>
      </c>
      <c r="O346" s="360" t="e">
        <f t="shared" si="274"/>
        <v>#REF!</v>
      </c>
      <c r="P346" s="360" t="e">
        <f t="shared" si="275"/>
        <v>#REF!</v>
      </c>
      <c r="Q346" s="360" t="e">
        <f t="shared" si="276"/>
        <v>#REF!</v>
      </c>
      <c r="R346" s="225"/>
      <c r="S346" s="225"/>
      <c r="T346" s="225"/>
      <c r="U346" s="225"/>
      <c r="V346" s="225"/>
      <c r="W346" s="225"/>
      <c r="X346" s="225"/>
      <c r="Y346" s="225"/>
      <c r="Z346" s="225"/>
    </row>
    <row r="347" spans="1:26" ht="15.75" customHeight="1">
      <c r="A347" s="360" t="e">
        <f t="shared" si="266"/>
        <v>#REF!</v>
      </c>
      <c r="B347" s="360" t="e">
        <f t="shared" si="267"/>
        <v>#REF!</v>
      </c>
      <c r="C347" s="360" t="e">
        <f t="shared" si="268"/>
        <v>#REF!</v>
      </c>
      <c r="D347" s="360" t="e">
        <f t="shared" ref="D347:I347" si="361">IF(#REF!&lt;&gt;"",1,"")</f>
        <v>#REF!</v>
      </c>
      <c r="E347" s="360" t="e">
        <f t="shared" si="361"/>
        <v>#REF!</v>
      </c>
      <c r="F347" s="360" t="e">
        <f t="shared" si="361"/>
        <v>#REF!</v>
      </c>
      <c r="G347" s="360" t="e">
        <f t="shared" si="361"/>
        <v>#REF!</v>
      </c>
      <c r="H347" s="360" t="e">
        <f t="shared" si="361"/>
        <v>#REF!</v>
      </c>
      <c r="I347" s="360" t="e">
        <f t="shared" si="361"/>
        <v>#REF!</v>
      </c>
      <c r="J347" s="360" t="e">
        <f t="shared" si="270"/>
        <v>#REF!</v>
      </c>
      <c r="K347" s="360"/>
      <c r="L347" s="360" t="e">
        <f t="shared" si="271"/>
        <v>#REF!</v>
      </c>
      <c r="M347" s="360" t="e">
        <f t="shared" si="272"/>
        <v>#REF!</v>
      </c>
      <c r="N347" s="360" t="e">
        <f t="shared" si="273"/>
        <v>#REF!</v>
      </c>
      <c r="O347" s="360" t="e">
        <f t="shared" si="274"/>
        <v>#REF!</v>
      </c>
      <c r="P347" s="360" t="e">
        <f t="shared" si="275"/>
        <v>#REF!</v>
      </c>
      <c r="Q347" s="360" t="e">
        <f t="shared" si="276"/>
        <v>#REF!</v>
      </c>
      <c r="R347" s="225"/>
      <c r="S347" s="225"/>
      <c r="T347" s="225"/>
      <c r="U347" s="225"/>
      <c r="V347" s="225"/>
      <c r="W347" s="225"/>
      <c r="X347" s="225"/>
      <c r="Y347" s="225"/>
      <c r="Z347" s="225"/>
    </row>
    <row r="348" spans="1:26" ht="15.75" customHeight="1">
      <c r="A348" s="360" t="e">
        <f t="shared" si="266"/>
        <v>#REF!</v>
      </c>
      <c r="B348" s="360" t="e">
        <f t="shared" si="267"/>
        <v>#REF!</v>
      </c>
      <c r="C348" s="360" t="e">
        <f t="shared" si="268"/>
        <v>#REF!</v>
      </c>
      <c r="D348" s="360" t="e">
        <f t="shared" ref="D348:I348" si="362">IF(#REF!&lt;&gt;"",1,"")</f>
        <v>#REF!</v>
      </c>
      <c r="E348" s="360" t="e">
        <f t="shared" si="362"/>
        <v>#REF!</v>
      </c>
      <c r="F348" s="360" t="e">
        <f t="shared" si="362"/>
        <v>#REF!</v>
      </c>
      <c r="G348" s="360" t="e">
        <f t="shared" si="362"/>
        <v>#REF!</v>
      </c>
      <c r="H348" s="360" t="e">
        <f t="shared" si="362"/>
        <v>#REF!</v>
      </c>
      <c r="I348" s="360" t="e">
        <f t="shared" si="362"/>
        <v>#REF!</v>
      </c>
      <c r="J348" s="360" t="e">
        <f t="shared" si="270"/>
        <v>#REF!</v>
      </c>
      <c r="K348" s="360"/>
      <c r="L348" s="360" t="e">
        <f t="shared" si="271"/>
        <v>#REF!</v>
      </c>
      <c r="M348" s="360" t="e">
        <f t="shared" si="272"/>
        <v>#REF!</v>
      </c>
      <c r="N348" s="360" t="e">
        <f t="shared" si="273"/>
        <v>#REF!</v>
      </c>
      <c r="O348" s="360" t="e">
        <f t="shared" si="274"/>
        <v>#REF!</v>
      </c>
      <c r="P348" s="360" t="e">
        <f t="shared" si="275"/>
        <v>#REF!</v>
      </c>
      <c r="Q348" s="360" t="e">
        <f t="shared" si="276"/>
        <v>#REF!</v>
      </c>
      <c r="R348" s="225"/>
      <c r="S348" s="225"/>
      <c r="T348" s="225"/>
      <c r="U348" s="225"/>
      <c r="V348" s="225"/>
      <c r="W348" s="225"/>
      <c r="X348" s="225"/>
      <c r="Y348" s="225"/>
      <c r="Z348" s="225"/>
    </row>
    <row r="349" spans="1:26" ht="15.75" customHeight="1">
      <c r="A349" s="360" t="e">
        <f t="shared" si="266"/>
        <v>#REF!</v>
      </c>
      <c r="B349" s="360" t="e">
        <f t="shared" si="267"/>
        <v>#REF!</v>
      </c>
      <c r="C349" s="360" t="e">
        <f t="shared" si="268"/>
        <v>#REF!</v>
      </c>
      <c r="D349" s="360" t="e">
        <f t="shared" ref="D349:I349" si="363">IF(#REF!&lt;&gt;"",1,"")</f>
        <v>#REF!</v>
      </c>
      <c r="E349" s="360" t="e">
        <f t="shared" si="363"/>
        <v>#REF!</v>
      </c>
      <c r="F349" s="360" t="e">
        <f t="shared" si="363"/>
        <v>#REF!</v>
      </c>
      <c r="G349" s="360" t="e">
        <f t="shared" si="363"/>
        <v>#REF!</v>
      </c>
      <c r="H349" s="360" t="e">
        <f t="shared" si="363"/>
        <v>#REF!</v>
      </c>
      <c r="I349" s="360" t="e">
        <f t="shared" si="363"/>
        <v>#REF!</v>
      </c>
      <c r="J349" s="360" t="e">
        <f t="shared" si="270"/>
        <v>#REF!</v>
      </c>
      <c r="K349" s="360"/>
      <c r="L349" s="360" t="e">
        <f t="shared" si="271"/>
        <v>#REF!</v>
      </c>
      <c r="M349" s="360" t="e">
        <f t="shared" si="272"/>
        <v>#REF!</v>
      </c>
      <c r="N349" s="360" t="e">
        <f t="shared" si="273"/>
        <v>#REF!</v>
      </c>
      <c r="O349" s="360" t="e">
        <f t="shared" si="274"/>
        <v>#REF!</v>
      </c>
      <c r="P349" s="360" t="e">
        <f t="shared" si="275"/>
        <v>#REF!</v>
      </c>
      <c r="Q349" s="360" t="e">
        <f t="shared" si="276"/>
        <v>#REF!</v>
      </c>
      <c r="R349" s="225"/>
      <c r="S349" s="225"/>
      <c r="T349" s="225"/>
      <c r="U349" s="225"/>
      <c r="V349" s="225"/>
      <c r="W349" s="225"/>
      <c r="X349" s="225"/>
      <c r="Y349" s="225"/>
      <c r="Z349" s="225"/>
    </row>
    <row r="350" spans="1:26" ht="15.75" customHeight="1">
      <c r="A350" s="360" t="e">
        <f t="shared" si="266"/>
        <v>#REF!</v>
      </c>
      <c r="B350" s="360" t="e">
        <f t="shared" si="267"/>
        <v>#REF!</v>
      </c>
      <c r="C350" s="360" t="e">
        <f t="shared" si="268"/>
        <v>#REF!</v>
      </c>
      <c r="D350" s="360" t="e">
        <f t="shared" ref="D350:I350" si="364">IF(#REF!&lt;&gt;"",1,"")</f>
        <v>#REF!</v>
      </c>
      <c r="E350" s="360" t="e">
        <f t="shared" si="364"/>
        <v>#REF!</v>
      </c>
      <c r="F350" s="360" t="e">
        <f t="shared" si="364"/>
        <v>#REF!</v>
      </c>
      <c r="G350" s="360" t="e">
        <f t="shared" si="364"/>
        <v>#REF!</v>
      </c>
      <c r="H350" s="360" t="e">
        <f t="shared" si="364"/>
        <v>#REF!</v>
      </c>
      <c r="I350" s="360" t="e">
        <f t="shared" si="364"/>
        <v>#REF!</v>
      </c>
      <c r="J350" s="360" t="e">
        <f t="shared" si="270"/>
        <v>#REF!</v>
      </c>
      <c r="K350" s="360"/>
      <c r="L350" s="360" t="e">
        <f t="shared" si="271"/>
        <v>#REF!</v>
      </c>
      <c r="M350" s="360" t="e">
        <f t="shared" si="272"/>
        <v>#REF!</v>
      </c>
      <c r="N350" s="360" t="e">
        <f t="shared" si="273"/>
        <v>#REF!</v>
      </c>
      <c r="O350" s="360" t="e">
        <f t="shared" si="274"/>
        <v>#REF!</v>
      </c>
      <c r="P350" s="360" t="e">
        <f t="shared" si="275"/>
        <v>#REF!</v>
      </c>
      <c r="Q350" s="360" t="e">
        <f t="shared" si="276"/>
        <v>#REF!</v>
      </c>
      <c r="R350" s="225"/>
      <c r="S350" s="225"/>
      <c r="T350" s="225"/>
      <c r="U350" s="225"/>
      <c r="V350" s="225"/>
      <c r="W350" s="225"/>
      <c r="X350" s="225"/>
      <c r="Y350" s="225"/>
      <c r="Z350" s="225"/>
    </row>
    <row r="351" spans="1:26" ht="15.75" customHeight="1">
      <c r="A351" s="360" t="e">
        <f t="shared" si="266"/>
        <v>#REF!</v>
      </c>
      <c r="B351" s="360" t="e">
        <f t="shared" si="267"/>
        <v>#REF!</v>
      </c>
      <c r="C351" s="360" t="e">
        <f t="shared" si="268"/>
        <v>#REF!</v>
      </c>
      <c r="D351" s="360" t="e">
        <f t="shared" ref="D351:I351" si="365">IF(#REF!&lt;&gt;"",1,"")</f>
        <v>#REF!</v>
      </c>
      <c r="E351" s="360" t="e">
        <f t="shared" si="365"/>
        <v>#REF!</v>
      </c>
      <c r="F351" s="360" t="e">
        <f t="shared" si="365"/>
        <v>#REF!</v>
      </c>
      <c r="G351" s="360" t="e">
        <f t="shared" si="365"/>
        <v>#REF!</v>
      </c>
      <c r="H351" s="360" t="e">
        <f t="shared" si="365"/>
        <v>#REF!</v>
      </c>
      <c r="I351" s="360" t="e">
        <f t="shared" si="365"/>
        <v>#REF!</v>
      </c>
      <c r="J351" s="360" t="e">
        <f t="shared" si="270"/>
        <v>#REF!</v>
      </c>
      <c r="K351" s="360"/>
      <c r="L351" s="360" t="e">
        <f t="shared" si="271"/>
        <v>#REF!</v>
      </c>
      <c r="M351" s="360" t="e">
        <f t="shared" si="272"/>
        <v>#REF!</v>
      </c>
      <c r="N351" s="360" t="e">
        <f t="shared" si="273"/>
        <v>#REF!</v>
      </c>
      <c r="O351" s="360" t="e">
        <f t="shared" si="274"/>
        <v>#REF!</v>
      </c>
      <c r="P351" s="360" t="e">
        <f t="shared" si="275"/>
        <v>#REF!</v>
      </c>
      <c r="Q351" s="360" t="e">
        <f t="shared" si="276"/>
        <v>#REF!</v>
      </c>
      <c r="R351" s="225"/>
      <c r="S351" s="225"/>
      <c r="T351" s="225"/>
      <c r="U351" s="225"/>
      <c r="V351" s="225"/>
      <c r="W351" s="225"/>
      <c r="X351" s="225"/>
      <c r="Y351" s="225"/>
      <c r="Z351" s="225"/>
    </row>
    <row r="352" spans="1:26" ht="15.75" customHeight="1">
      <c r="A352" s="360" t="e">
        <f t="shared" si="266"/>
        <v>#REF!</v>
      </c>
      <c r="B352" s="360" t="e">
        <f t="shared" si="267"/>
        <v>#REF!</v>
      </c>
      <c r="C352" s="360" t="e">
        <f t="shared" si="268"/>
        <v>#REF!</v>
      </c>
      <c r="D352" s="360" t="e">
        <f t="shared" ref="D352:I352" si="366">IF(#REF!&lt;&gt;"",1,"")</f>
        <v>#REF!</v>
      </c>
      <c r="E352" s="360" t="e">
        <f t="shared" si="366"/>
        <v>#REF!</v>
      </c>
      <c r="F352" s="360" t="e">
        <f t="shared" si="366"/>
        <v>#REF!</v>
      </c>
      <c r="G352" s="360" t="e">
        <f t="shared" si="366"/>
        <v>#REF!</v>
      </c>
      <c r="H352" s="360" t="e">
        <f t="shared" si="366"/>
        <v>#REF!</v>
      </c>
      <c r="I352" s="360" t="e">
        <f t="shared" si="366"/>
        <v>#REF!</v>
      </c>
      <c r="J352" s="360" t="e">
        <f t="shared" si="270"/>
        <v>#REF!</v>
      </c>
      <c r="K352" s="360"/>
      <c r="L352" s="360" t="e">
        <f t="shared" si="271"/>
        <v>#REF!</v>
      </c>
      <c r="M352" s="360" t="e">
        <f t="shared" si="272"/>
        <v>#REF!</v>
      </c>
      <c r="N352" s="360" t="e">
        <f t="shared" si="273"/>
        <v>#REF!</v>
      </c>
      <c r="O352" s="360" t="e">
        <f t="shared" si="274"/>
        <v>#REF!</v>
      </c>
      <c r="P352" s="360" t="e">
        <f t="shared" si="275"/>
        <v>#REF!</v>
      </c>
      <c r="Q352" s="360" t="e">
        <f t="shared" si="276"/>
        <v>#REF!</v>
      </c>
      <c r="R352" s="225"/>
      <c r="S352" s="225"/>
      <c r="T352" s="225"/>
      <c r="U352" s="225"/>
      <c r="V352" s="225"/>
      <c r="W352" s="225"/>
      <c r="X352" s="225"/>
      <c r="Y352" s="225"/>
      <c r="Z352" s="225"/>
    </row>
    <row r="353" spans="1:26" ht="15.75" customHeight="1">
      <c r="A353" s="360" t="e">
        <f t="shared" si="266"/>
        <v>#REF!</v>
      </c>
      <c r="B353" s="360" t="e">
        <f t="shared" si="267"/>
        <v>#REF!</v>
      </c>
      <c r="C353" s="360" t="e">
        <f t="shared" si="268"/>
        <v>#REF!</v>
      </c>
      <c r="D353" s="360" t="e">
        <f t="shared" ref="D353:I353" si="367">IF(#REF!&lt;&gt;"",1,"")</f>
        <v>#REF!</v>
      </c>
      <c r="E353" s="360" t="e">
        <f t="shared" si="367"/>
        <v>#REF!</v>
      </c>
      <c r="F353" s="360" t="e">
        <f t="shared" si="367"/>
        <v>#REF!</v>
      </c>
      <c r="G353" s="360" t="e">
        <f t="shared" si="367"/>
        <v>#REF!</v>
      </c>
      <c r="H353" s="360" t="e">
        <f t="shared" si="367"/>
        <v>#REF!</v>
      </c>
      <c r="I353" s="360" t="e">
        <f t="shared" si="367"/>
        <v>#REF!</v>
      </c>
      <c r="J353" s="360" t="e">
        <f t="shared" si="270"/>
        <v>#REF!</v>
      </c>
      <c r="K353" s="360"/>
      <c r="L353" s="360" t="e">
        <f t="shared" si="271"/>
        <v>#REF!</v>
      </c>
      <c r="M353" s="360" t="e">
        <f t="shared" si="272"/>
        <v>#REF!</v>
      </c>
      <c r="N353" s="360" t="e">
        <f t="shared" si="273"/>
        <v>#REF!</v>
      </c>
      <c r="O353" s="360" t="e">
        <f t="shared" si="274"/>
        <v>#REF!</v>
      </c>
      <c r="P353" s="360" t="e">
        <f t="shared" si="275"/>
        <v>#REF!</v>
      </c>
      <c r="Q353" s="360" t="e">
        <f t="shared" si="276"/>
        <v>#REF!</v>
      </c>
      <c r="R353" s="225"/>
      <c r="S353" s="225"/>
      <c r="T353" s="225"/>
      <c r="U353" s="225"/>
      <c r="V353" s="225"/>
      <c r="W353" s="225"/>
      <c r="X353" s="225"/>
      <c r="Y353" s="225"/>
      <c r="Z353" s="225"/>
    </row>
    <row r="354" spans="1:26" ht="15.75" customHeight="1">
      <c r="A354" s="360" t="e">
        <f t="shared" si="266"/>
        <v>#REF!</v>
      </c>
      <c r="B354" s="360" t="e">
        <f t="shared" si="267"/>
        <v>#REF!</v>
      </c>
      <c r="C354" s="360" t="e">
        <f t="shared" si="268"/>
        <v>#REF!</v>
      </c>
      <c r="D354" s="360" t="e">
        <f t="shared" ref="D354:I354" si="368">IF(#REF!&lt;&gt;"",1,"")</f>
        <v>#REF!</v>
      </c>
      <c r="E354" s="360" t="e">
        <f t="shared" si="368"/>
        <v>#REF!</v>
      </c>
      <c r="F354" s="360" t="e">
        <f t="shared" si="368"/>
        <v>#REF!</v>
      </c>
      <c r="G354" s="360" t="e">
        <f t="shared" si="368"/>
        <v>#REF!</v>
      </c>
      <c r="H354" s="360" t="e">
        <f t="shared" si="368"/>
        <v>#REF!</v>
      </c>
      <c r="I354" s="360" t="e">
        <f t="shared" si="368"/>
        <v>#REF!</v>
      </c>
      <c r="J354" s="360" t="e">
        <f t="shared" si="270"/>
        <v>#REF!</v>
      </c>
      <c r="K354" s="360"/>
      <c r="L354" s="360" t="e">
        <f t="shared" si="271"/>
        <v>#REF!</v>
      </c>
      <c r="M354" s="360" t="e">
        <f t="shared" si="272"/>
        <v>#REF!</v>
      </c>
      <c r="N354" s="360" t="e">
        <f t="shared" si="273"/>
        <v>#REF!</v>
      </c>
      <c r="O354" s="360" t="e">
        <f t="shared" si="274"/>
        <v>#REF!</v>
      </c>
      <c r="P354" s="360" t="e">
        <f t="shared" si="275"/>
        <v>#REF!</v>
      </c>
      <c r="Q354" s="360" t="e">
        <f t="shared" si="276"/>
        <v>#REF!</v>
      </c>
      <c r="R354" s="225"/>
      <c r="S354" s="225"/>
      <c r="T354" s="225"/>
      <c r="U354" s="225"/>
      <c r="V354" s="225"/>
      <c r="W354" s="225"/>
      <c r="X354" s="225"/>
      <c r="Y354" s="225"/>
      <c r="Z354" s="225"/>
    </row>
    <row r="355" spans="1:26" ht="15.75" customHeight="1">
      <c r="A355" s="360" t="e">
        <f t="shared" si="266"/>
        <v>#REF!</v>
      </c>
      <c r="B355" s="360" t="e">
        <f t="shared" si="267"/>
        <v>#REF!</v>
      </c>
      <c r="C355" s="360" t="e">
        <f t="shared" si="268"/>
        <v>#REF!</v>
      </c>
      <c r="D355" s="360" t="e">
        <f t="shared" ref="D355:I355" si="369">IF(#REF!&lt;&gt;"",1,"")</f>
        <v>#REF!</v>
      </c>
      <c r="E355" s="360" t="e">
        <f t="shared" si="369"/>
        <v>#REF!</v>
      </c>
      <c r="F355" s="360" t="e">
        <f t="shared" si="369"/>
        <v>#REF!</v>
      </c>
      <c r="G355" s="360" t="e">
        <f t="shared" si="369"/>
        <v>#REF!</v>
      </c>
      <c r="H355" s="360" t="e">
        <f t="shared" si="369"/>
        <v>#REF!</v>
      </c>
      <c r="I355" s="360" t="e">
        <f t="shared" si="369"/>
        <v>#REF!</v>
      </c>
      <c r="J355" s="360" t="e">
        <f t="shared" si="270"/>
        <v>#REF!</v>
      </c>
      <c r="K355" s="360"/>
      <c r="L355" s="360" t="e">
        <f t="shared" si="271"/>
        <v>#REF!</v>
      </c>
      <c r="M355" s="360" t="e">
        <f t="shared" si="272"/>
        <v>#REF!</v>
      </c>
      <c r="N355" s="360" t="e">
        <f t="shared" si="273"/>
        <v>#REF!</v>
      </c>
      <c r="O355" s="360" t="e">
        <f t="shared" si="274"/>
        <v>#REF!</v>
      </c>
      <c r="P355" s="360" t="e">
        <f t="shared" si="275"/>
        <v>#REF!</v>
      </c>
      <c r="Q355" s="360" t="e">
        <f t="shared" si="276"/>
        <v>#REF!</v>
      </c>
      <c r="R355" s="225"/>
      <c r="S355" s="225"/>
      <c r="T355" s="225"/>
      <c r="U355" s="225"/>
      <c r="V355" s="225"/>
      <c r="W355" s="225"/>
      <c r="X355" s="225"/>
      <c r="Y355" s="225"/>
      <c r="Z355" s="225"/>
    </row>
    <row r="356" spans="1:26" ht="15.75" customHeight="1">
      <c r="A356" s="360" t="e">
        <f t="shared" si="266"/>
        <v>#REF!</v>
      </c>
      <c r="B356" s="360" t="e">
        <f t="shared" si="267"/>
        <v>#REF!</v>
      </c>
      <c r="C356" s="360" t="e">
        <f t="shared" si="268"/>
        <v>#REF!</v>
      </c>
      <c r="D356" s="360" t="e">
        <f t="shared" ref="D356:I356" si="370">IF(#REF!&lt;&gt;"",1,"")</f>
        <v>#REF!</v>
      </c>
      <c r="E356" s="360" t="e">
        <f t="shared" si="370"/>
        <v>#REF!</v>
      </c>
      <c r="F356" s="360" t="e">
        <f t="shared" si="370"/>
        <v>#REF!</v>
      </c>
      <c r="G356" s="360" t="e">
        <f t="shared" si="370"/>
        <v>#REF!</v>
      </c>
      <c r="H356" s="360" t="e">
        <f t="shared" si="370"/>
        <v>#REF!</v>
      </c>
      <c r="I356" s="360" t="e">
        <f t="shared" si="370"/>
        <v>#REF!</v>
      </c>
      <c r="J356" s="360" t="e">
        <f t="shared" si="270"/>
        <v>#REF!</v>
      </c>
      <c r="K356" s="360"/>
      <c r="L356" s="360" t="e">
        <f t="shared" si="271"/>
        <v>#REF!</v>
      </c>
      <c r="M356" s="360" t="e">
        <f t="shared" si="272"/>
        <v>#REF!</v>
      </c>
      <c r="N356" s="360" t="e">
        <f t="shared" si="273"/>
        <v>#REF!</v>
      </c>
      <c r="O356" s="360" t="e">
        <f t="shared" si="274"/>
        <v>#REF!</v>
      </c>
      <c r="P356" s="360" t="e">
        <f t="shared" si="275"/>
        <v>#REF!</v>
      </c>
      <c r="Q356" s="360" t="e">
        <f t="shared" si="276"/>
        <v>#REF!</v>
      </c>
      <c r="R356" s="225"/>
      <c r="S356" s="225"/>
      <c r="T356" s="225"/>
      <c r="U356" s="225"/>
      <c r="V356" s="225"/>
      <c r="W356" s="225"/>
      <c r="X356" s="225"/>
      <c r="Y356" s="225"/>
      <c r="Z356" s="225"/>
    </row>
    <row r="357" spans="1:26" ht="15.75" customHeight="1">
      <c r="A357" s="360" t="e">
        <f t="shared" si="266"/>
        <v>#REF!</v>
      </c>
      <c r="B357" s="360" t="e">
        <f t="shared" si="267"/>
        <v>#REF!</v>
      </c>
      <c r="C357" s="360" t="e">
        <f t="shared" si="268"/>
        <v>#REF!</v>
      </c>
      <c r="D357" s="360" t="e">
        <f t="shared" ref="D357:I357" si="371">IF(#REF!&lt;&gt;"",1,"")</f>
        <v>#REF!</v>
      </c>
      <c r="E357" s="360" t="e">
        <f t="shared" si="371"/>
        <v>#REF!</v>
      </c>
      <c r="F357" s="360" t="e">
        <f t="shared" si="371"/>
        <v>#REF!</v>
      </c>
      <c r="G357" s="360" t="e">
        <f t="shared" si="371"/>
        <v>#REF!</v>
      </c>
      <c r="H357" s="360" t="e">
        <f t="shared" si="371"/>
        <v>#REF!</v>
      </c>
      <c r="I357" s="360" t="e">
        <f t="shared" si="371"/>
        <v>#REF!</v>
      </c>
      <c r="J357" s="360" t="e">
        <f t="shared" si="270"/>
        <v>#REF!</v>
      </c>
      <c r="K357" s="360"/>
      <c r="L357" s="360" t="e">
        <f t="shared" si="271"/>
        <v>#REF!</v>
      </c>
      <c r="M357" s="360" t="e">
        <f t="shared" si="272"/>
        <v>#REF!</v>
      </c>
      <c r="N357" s="360" t="e">
        <f t="shared" si="273"/>
        <v>#REF!</v>
      </c>
      <c r="O357" s="360" t="e">
        <f t="shared" si="274"/>
        <v>#REF!</v>
      </c>
      <c r="P357" s="360" t="e">
        <f t="shared" si="275"/>
        <v>#REF!</v>
      </c>
      <c r="Q357" s="360" t="e">
        <f t="shared" si="276"/>
        <v>#REF!</v>
      </c>
      <c r="R357" s="225"/>
      <c r="S357" s="225"/>
      <c r="T357" s="225"/>
      <c r="U357" s="225"/>
      <c r="V357" s="225"/>
      <c r="W357" s="225"/>
      <c r="X357" s="225"/>
      <c r="Y357" s="225"/>
      <c r="Z357" s="225"/>
    </row>
    <row r="358" spans="1:26" ht="15.75" customHeight="1">
      <c r="A358" s="360" t="e">
        <f t="shared" si="266"/>
        <v>#REF!</v>
      </c>
      <c r="B358" s="360" t="e">
        <f t="shared" si="267"/>
        <v>#REF!</v>
      </c>
      <c r="C358" s="360" t="e">
        <f t="shared" si="268"/>
        <v>#REF!</v>
      </c>
      <c r="D358" s="360" t="e">
        <f t="shared" ref="D358:I358" si="372">IF(#REF!&lt;&gt;"",1,"")</f>
        <v>#REF!</v>
      </c>
      <c r="E358" s="360" t="e">
        <f t="shared" si="372"/>
        <v>#REF!</v>
      </c>
      <c r="F358" s="360" t="e">
        <f t="shared" si="372"/>
        <v>#REF!</v>
      </c>
      <c r="G358" s="360" t="e">
        <f t="shared" si="372"/>
        <v>#REF!</v>
      </c>
      <c r="H358" s="360" t="e">
        <f t="shared" si="372"/>
        <v>#REF!</v>
      </c>
      <c r="I358" s="360" t="e">
        <f t="shared" si="372"/>
        <v>#REF!</v>
      </c>
      <c r="J358" s="360" t="e">
        <f t="shared" si="270"/>
        <v>#REF!</v>
      </c>
      <c r="K358" s="360"/>
      <c r="L358" s="360" t="e">
        <f t="shared" si="271"/>
        <v>#REF!</v>
      </c>
      <c r="M358" s="360" t="e">
        <f t="shared" si="272"/>
        <v>#REF!</v>
      </c>
      <c r="N358" s="360" t="e">
        <f t="shared" si="273"/>
        <v>#REF!</v>
      </c>
      <c r="O358" s="360" t="e">
        <f t="shared" si="274"/>
        <v>#REF!</v>
      </c>
      <c r="P358" s="360" t="e">
        <f t="shared" si="275"/>
        <v>#REF!</v>
      </c>
      <c r="Q358" s="360" t="e">
        <f t="shared" si="276"/>
        <v>#REF!</v>
      </c>
      <c r="R358" s="225"/>
      <c r="S358" s="225"/>
      <c r="T358" s="225"/>
      <c r="U358" s="225"/>
      <c r="V358" s="225"/>
      <c r="W358" s="225"/>
      <c r="X358" s="225"/>
      <c r="Y358" s="225"/>
      <c r="Z358" s="225"/>
    </row>
    <row r="359" spans="1:26" ht="15.75" customHeight="1">
      <c r="A359" s="360" t="e">
        <f t="shared" si="266"/>
        <v>#REF!</v>
      </c>
      <c r="B359" s="360" t="e">
        <f t="shared" si="267"/>
        <v>#REF!</v>
      </c>
      <c r="C359" s="360" t="e">
        <f t="shared" si="268"/>
        <v>#REF!</v>
      </c>
      <c r="D359" s="360" t="e">
        <f t="shared" ref="D359:I359" si="373">IF(#REF!&lt;&gt;"",1,"")</f>
        <v>#REF!</v>
      </c>
      <c r="E359" s="360" t="e">
        <f t="shared" si="373"/>
        <v>#REF!</v>
      </c>
      <c r="F359" s="360" t="e">
        <f t="shared" si="373"/>
        <v>#REF!</v>
      </c>
      <c r="G359" s="360" t="e">
        <f t="shared" si="373"/>
        <v>#REF!</v>
      </c>
      <c r="H359" s="360" t="e">
        <f t="shared" si="373"/>
        <v>#REF!</v>
      </c>
      <c r="I359" s="360" t="e">
        <f t="shared" si="373"/>
        <v>#REF!</v>
      </c>
      <c r="J359" s="360" t="e">
        <f t="shared" si="270"/>
        <v>#REF!</v>
      </c>
      <c r="K359" s="360"/>
      <c r="L359" s="360" t="e">
        <f t="shared" si="271"/>
        <v>#REF!</v>
      </c>
      <c r="M359" s="360" t="e">
        <f t="shared" si="272"/>
        <v>#REF!</v>
      </c>
      <c r="N359" s="360" t="e">
        <f t="shared" si="273"/>
        <v>#REF!</v>
      </c>
      <c r="O359" s="360" t="e">
        <f t="shared" si="274"/>
        <v>#REF!</v>
      </c>
      <c r="P359" s="360" t="e">
        <f t="shared" si="275"/>
        <v>#REF!</v>
      </c>
      <c r="Q359" s="360" t="e">
        <f t="shared" si="276"/>
        <v>#REF!</v>
      </c>
      <c r="R359" s="225"/>
      <c r="S359" s="225"/>
      <c r="T359" s="225"/>
      <c r="U359" s="225"/>
      <c r="V359" s="225"/>
      <c r="W359" s="225"/>
      <c r="X359" s="225"/>
      <c r="Y359" s="225"/>
      <c r="Z359" s="225"/>
    </row>
    <row r="360" spans="1:26" ht="15.75" customHeight="1">
      <c r="A360" s="360" t="e">
        <f t="shared" si="266"/>
        <v>#REF!</v>
      </c>
      <c r="B360" s="360" t="e">
        <f t="shared" si="267"/>
        <v>#REF!</v>
      </c>
      <c r="C360" s="360" t="e">
        <f t="shared" si="268"/>
        <v>#REF!</v>
      </c>
      <c r="D360" s="360" t="e">
        <f t="shared" ref="D360:I360" si="374">IF(#REF!&lt;&gt;"",1,"")</f>
        <v>#REF!</v>
      </c>
      <c r="E360" s="360" t="e">
        <f t="shared" si="374"/>
        <v>#REF!</v>
      </c>
      <c r="F360" s="360" t="e">
        <f t="shared" si="374"/>
        <v>#REF!</v>
      </c>
      <c r="G360" s="360" t="e">
        <f t="shared" si="374"/>
        <v>#REF!</v>
      </c>
      <c r="H360" s="360" t="e">
        <f t="shared" si="374"/>
        <v>#REF!</v>
      </c>
      <c r="I360" s="360" t="e">
        <f t="shared" si="374"/>
        <v>#REF!</v>
      </c>
      <c r="J360" s="360" t="e">
        <f t="shared" si="270"/>
        <v>#REF!</v>
      </c>
      <c r="K360" s="360"/>
      <c r="L360" s="360" t="e">
        <f t="shared" si="271"/>
        <v>#REF!</v>
      </c>
      <c r="M360" s="360" t="e">
        <f t="shared" si="272"/>
        <v>#REF!</v>
      </c>
      <c r="N360" s="360" t="e">
        <f t="shared" si="273"/>
        <v>#REF!</v>
      </c>
      <c r="O360" s="360" t="e">
        <f t="shared" si="274"/>
        <v>#REF!</v>
      </c>
      <c r="P360" s="360" t="e">
        <f t="shared" si="275"/>
        <v>#REF!</v>
      </c>
      <c r="Q360" s="360" t="e">
        <f t="shared" si="276"/>
        <v>#REF!</v>
      </c>
      <c r="R360" s="225"/>
      <c r="S360" s="225"/>
      <c r="T360" s="225"/>
      <c r="U360" s="225"/>
      <c r="V360" s="225"/>
      <c r="W360" s="225"/>
      <c r="X360" s="225"/>
      <c r="Y360" s="225"/>
      <c r="Z360" s="225"/>
    </row>
    <row r="361" spans="1:26" ht="15.75" customHeight="1">
      <c r="A361" s="360" t="e">
        <f t="shared" si="266"/>
        <v>#REF!</v>
      </c>
      <c r="B361" s="360" t="e">
        <f t="shared" si="267"/>
        <v>#REF!</v>
      </c>
      <c r="C361" s="360" t="e">
        <f t="shared" si="268"/>
        <v>#REF!</v>
      </c>
      <c r="D361" s="360" t="e">
        <f t="shared" ref="D361:I361" si="375">IF(#REF!&lt;&gt;"",1,"")</f>
        <v>#REF!</v>
      </c>
      <c r="E361" s="360" t="e">
        <f t="shared" si="375"/>
        <v>#REF!</v>
      </c>
      <c r="F361" s="360" t="e">
        <f t="shared" si="375"/>
        <v>#REF!</v>
      </c>
      <c r="G361" s="360" t="e">
        <f t="shared" si="375"/>
        <v>#REF!</v>
      </c>
      <c r="H361" s="360" t="e">
        <f t="shared" si="375"/>
        <v>#REF!</v>
      </c>
      <c r="I361" s="360" t="e">
        <f t="shared" si="375"/>
        <v>#REF!</v>
      </c>
      <c r="J361" s="360" t="e">
        <f t="shared" si="270"/>
        <v>#REF!</v>
      </c>
      <c r="K361" s="360"/>
      <c r="L361" s="360" t="e">
        <f t="shared" si="271"/>
        <v>#REF!</v>
      </c>
      <c r="M361" s="360" t="e">
        <f t="shared" si="272"/>
        <v>#REF!</v>
      </c>
      <c r="N361" s="360" t="e">
        <f t="shared" si="273"/>
        <v>#REF!</v>
      </c>
      <c r="O361" s="360" t="e">
        <f t="shared" si="274"/>
        <v>#REF!</v>
      </c>
      <c r="P361" s="360" t="e">
        <f t="shared" si="275"/>
        <v>#REF!</v>
      </c>
      <c r="Q361" s="360" t="e">
        <f t="shared" si="276"/>
        <v>#REF!</v>
      </c>
      <c r="R361" s="225"/>
      <c r="S361" s="225"/>
      <c r="T361" s="225"/>
      <c r="U361" s="225"/>
      <c r="V361" s="225"/>
      <c r="W361" s="225"/>
      <c r="X361" s="225"/>
      <c r="Y361" s="225"/>
      <c r="Z361" s="225"/>
    </row>
    <row r="362" spans="1:26" ht="15.75" customHeight="1">
      <c r="A362" s="360" t="e">
        <f t="shared" si="266"/>
        <v>#REF!</v>
      </c>
      <c r="B362" s="360" t="e">
        <f t="shared" si="267"/>
        <v>#REF!</v>
      </c>
      <c r="C362" s="360" t="e">
        <f t="shared" si="268"/>
        <v>#REF!</v>
      </c>
      <c r="D362" s="360" t="e">
        <f t="shared" ref="D362:I362" si="376">IF(#REF!&lt;&gt;"",1,"")</f>
        <v>#REF!</v>
      </c>
      <c r="E362" s="360" t="e">
        <f t="shared" si="376"/>
        <v>#REF!</v>
      </c>
      <c r="F362" s="360" t="e">
        <f t="shared" si="376"/>
        <v>#REF!</v>
      </c>
      <c r="G362" s="360" t="e">
        <f t="shared" si="376"/>
        <v>#REF!</v>
      </c>
      <c r="H362" s="360" t="e">
        <f t="shared" si="376"/>
        <v>#REF!</v>
      </c>
      <c r="I362" s="360" t="e">
        <f t="shared" si="376"/>
        <v>#REF!</v>
      </c>
      <c r="J362" s="360" t="e">
        <f t="shared" si="270"/>
        <v>#REF!</v>
      </c>
      <c r="K362" s="360"/>
      <c r="L362" s="360" t="e">
        <f t="shared" si="271"/>
        <v>#REF!</v>
      </c>
      <c r="M362" s="360" t="e">
        <f t="shared" si="272"/>
        <v>#REF!</v>
      </c>
      <c r="N362" s="360" t="e">
        <f t="shared" si="273"/>
        <v>#REF!</v>
      </c>
      <c r="O362" s="360" t="e">
        <f t="shared" si="274"/>
        <v>#REF!</v>
      </c>
      <c r="P362" s="360" t="e">
        <f t="shared" si="275"/>
        <v>#REF!</v>
      </c>
      <c r="Q362" s="360" t="e">
        <f t="shared" si="276"/>
        <v>#REF!</v>
      </c>
      <c r="R362" s="225"/>
      <c r="S362" s="225"/>
      <c r="T362" s="225"/>
      <c r="U362" s="225"/>
      <c r="V362" s="225"/>
      <c r="W362" s="225"/>
      <c r="X362" s="225"/>
      <c r="Y362" s="225"/>
      <c r="Z362" s="225"/>
    </row>
    <row r="363" spans="1:26" ht="15.75" customHeight="1">
      <c r="A363" s="360" t="e">
        <f t="shared" si="266"/>
        <v>#REF!</v>
      </c>
      <c r="B363" s="360" t="e">
        <f t="shared" si="267"/>
        <v>#REF!</v>
      </c>
      <c r="C363" s="360" t="e">
        <f t="shared" si="268"/>
        <v>#REF!</v>
      </c>
      <c r="D363" s="360" t="e">
        <f t="shared" ref="D363:I363" si="377">IF(#REF!&lt;&gt;"",1,"")</f>
        <v>#REF!</v>
      </c>
      <c r="E363" s="360" t="e">
        <f t="shared" si="377"/>
        <v>#REF!</v>
      </c>
      <c r="F363" s="360" t="e">
        <f t="shared" si="377"/>
        <v>#REF!</v>
      </c>
      <c r="G363" s="360" t="e">
        <f t="shared" si="377"/>
        <v>#REF!</v>
      </c>
      <c r="H363" s="360" t="e">
        <f t="shared" si="377"/>
        <v>#REF!</v>
      </c>
      <c r="I363" s="360" t="e">
        <f t="shared" si="377"/>
        <v>#REF!</v>
      </c>
      <c r="J363" s="360" t="e">
        <f t="shared" si="270"/>
        <v>#REF!</v>
      </c>
      <c r="K363" s="360"/>
      <c r="L363" s="360" t="e">
        <f t="shared" si="271"/>
        <v>#REF!</v>
      </c>
      <c r="M363" s="360" t="e">
        <f t="shared" si="272"/>
        <v>#REF!</v>
      </c>
      <c r="N363" s="360" t="e">
        <f t="shared" si="273"/>
        <v>#REF!</v>
      </c>
      <c r="O363" s="360" t="e">
        <f t="shared" si="274"/>
        <v>#REF!</v>
      </c>
      <c r="P363" s="360" t="e">
        <f t="shared" si="275"/>
        <v>#REF!</v>
      </c>
      <c r="Q363" s="360" t="e">
        <f t="shared" si="276"/>
        <v>#REF!</v>
      </c>
      <c r="R363" s="225"/>
      <c r="S363" s="225"/>
      <c r="T363" s="225"/>
      <c r="U363" s="225"/>
      <c r="V363" s="225"/>
      <c r="W363" s="225"/>
      <c r="X363" s="225"/>
      <c r="Y363" s="225"/>
      <c r="Z363" s="225"/>
    </row>
    <row r="364" spans="1:26" ht="15.75" customHeight="1">
      <c r="A364" s="360" t="e">
        <f t="shared" si="266"/>
        <v>#REF!</v>
      </c>
      <c r="B364" s="360" t="e">
        <f t="shared" si="267"/>
        <v>#REF!</v>
      </c>
      <c r="C364" s="360" t="e">
        <f t="shared" si="268"/>
        <v>#REF!</v>
      </c>
      <c r="D364" s="360" t="e">
        <f t="shared" ref="D364:I364" si="378">IF(#REF!&lt;&gt;"",1,"")</f>
        <v>#REF!</v>
      </c>
      <c r="E364" s="360" t="e">
        <f t="shared" si="378"/>
        <v>#REF!</v>
      </c>
      <c r="F364" s="360" t="e">
        <f t="shared" si="378"/>
        <v>#REF!</v>
      </c>
      <c r="G364" s="360" t="e">
        <f t="shared" si="378"/>
        <v>#REF!</v>
      </c>
      <c r="H364" s="360" t="e">
        <f t="shared" si="378"/>
        <v>#REF!</v>
      </c>
      <c r="I364" s="360" t="e">
        <f t="shared" si="378"/>
        <v>#REF!</v>
      </c>
      <c r="J364" s="360" t="e">
        <f t="shared" si="270"/>
        <v>#REF!</v>
      </c>
      <c r="K364" s="360"/>
      <c r="L364" s="360" t="e">
        <f t="shared" si="271"/>
        <v>#REF!</v>
      </c>
      <c r="M364" s="360" t="e">
        <f t="shared" si="272"/>
        <v>#REF!</v>
      </c>
      <c r="N364" s="360" t="e">
        <f t="shared" si="273"/>
        <v>#REF!</v>
      </c>
      <c r="O364" s="360" t="e">
        <f t="shared" si="274"/>
        <v>#REF!</v>
      </c>
      <c r="P364" s="360" t="e">
        <f t="shared" si="275"/>
        <v>#REF!</v>
      </c>
      <c r="Q364" s="360" t="e">
        <f t="shared" si="276"/>
        <v>#REF!</v>
      </c>
      <c r="R364" s="225"/>
      <c r="S364" s="225"/>
      <c r="T364" s="225"/>
      <c r="U364" s="225"/>
      <c r="V364" s="225"/>
      <c r="W364" s="225"/>
      <c r="X364" s="225"/>
      <c r="Y364" s="225"/>
      <c r="Z364" s="225"/>
    </row>
    <row r="365" spans="1:26" ht="15.75" customHeight="1">
      <c r="A365" s="360" t="e">
        <f t="shared" si="266"/>
        <v>#REF!</v>
      </c>
      <c r="B365" s="360" t="e">
        <f t="shared" si="267"/>
        <v>#REF!</v>
      </c>
      <c r="C365" s="360" t="e">
        <f t="shared" si="268"/>
        <v>#REF!</v>
      </c>
      <c r="D365" s="360" t="e">
        <f t="shared" ref="D365:I365" si="379">IF(#REF!&lt;&gt;"",1,"")</f>
        <v>#REF!</v>
      </c>
      <c r="E365" s="360" t="e">
        <f t="shared" si="379"/>
        <v>#REF!</v>
      </c>
      <c r="F365" s="360" t="e">
        <f t="shared" si="379"/>
        <v>#REF!</v>
      </c>
      <c r="G365" s="360" t="e">
        <f t="shared" si="379"/>
        <v>#REF!</v>
      </c>
      <c r="H365" s="360" t="e">
        <f t="shared" si="379"/>
        <v>#REF!</v>
      </c>
      <c r="I365" s="360" t="e">
        <f t="shared" si="379"/>
        <v>#REF!</v>
      </c>
      <c r="J365" s="360" t="e">
        <f t="shared" si="270"/>
        <v>#REF!</v>
      </c>
      <c r="K365" s="360"/>
      <c r="L365" s="360" t="e">
        <f t="shared" si="271"/>
        <v>#REF!</v>
      </c>
      <c r="M365" s="360" t="e">
        <f t="shared" si="272"/>
        <v>#REF!</v>
      </c>
      <c r="N365" s="360" t="e">
        <f t="shared" si="273"/>
        <v>#REF!</v>
      </c>
      <c r="O365" s="360" t="e">
        <f t="shared" si="274"/>
        <v>#REF!</v>
      </c>
      <c r="P365" s="360" t="e">
        <f t="shared" si="275"/>
        <v>#REF!</v>
      </c>
      <c r="Q365" s="360" t="e">
        <f t="shared" si="276"/>
        <v>#REF!</v>
      </c>
      <c r="R365" s="225"/>
      <c r="S365" s="225"/>
      <c r="T365" s="225"/>
      <c r="U365" s="225"/>
      <c r="V365" s="225"/>
      <c r="W365" s="225"/>
      <c r="X365" s="225"/>
      <c r="Y365" s="225"/>
      <c r="Z365" s="225"/>
    </row>
    <row r="366" spans="1:26" ht="15.75" customHeight="1">
      <c r="A366" s="360" t="e">
        <f t="shared" si="266"/>
        <v>#REF!</v>
      </c>
      <c r="B366" s="360" t="e">
        <f t="shared" si="267"/>
        <v>#REF!</v>
      </c>
      <c r="C366" s="360" t="e">
        <f t="shared" si="268"/>
        <v>#REF!</v>
      </c>
      <c r="D366" s="360" t="e">
        <f t="shared" ref="D366:I366" si="380">IF(#REF!&lt;&gt;"",1,"")</f>
        <v>#REF!</v>
      </c>
      <c r="E366" s="360" t="e">
        <f t="shared" si="380"/>
        <v>#REF!</v>
      </c>
      <c r="F366" s="360" t="e">
        <f t="shared" si="380"/>
        <v>#REF!</v>
      </c>
      <c r="G366" s="360" t="e">
        <f t="shared" si="380"/>
        <v>#REF!</v>
      </c>
      <c r="H366" s="360" t="e">
        <f t="shared" si="380"/>
        <v>#REF!</v>
      </c>
      <c r="I366" s="360" t="e">
        <f t="shared" si="380"/>
        <v>#REF!</v>
      </c>
      <c r="J366" s="360" t="e">
        <f t="shared" si="270"/>
        <v>#REF!</v>
      </c>
      <c r="K366" s="360"/>
      <c r="L366" s="360" t="e">
        <f t="shared" si="271"/>
        <v>#REF!</v>
      </c>
      <c r="M366" s="360" t="e">
        <f t="shared" si="272"/>
        <v>#REF!</v>
      </c>
      <c r="N366" s="360" t="e">
        <f t="shared" si="273"/>
        <v>#REF!</v>
      </c>
      <c r="O366" s="360" t="e">
        <f t="shared" si="274"/>
        <v>#REF!</v>
      </c>
      <c r="P366" s="360" t="e">
        <f t="shared" si="275"/>
        <v>#REF!</v>
      </c>
      <c r="Q366" s="360" t="e">
        <f t="shared" si="276"/>
        <v>#REF!</v>
      </c>
      <c r="R366" s="225"/>
      <c r="S366" s="225"/>
      <c r="T366" s="225"/>
      <c r="U366" s="225"/>
      <c r="V366" s="225"/>
      <c r="W366" s="225"/>
      <c r="X366" s="225"/>
      <c r="Y366" s="225"/>
      <c r="Z366" s="225"/>
    </row>
    <row r="367" spans="1:26" ht="15.75" customHeight="1">
      <c r="A367" s="360" t="e">
        <f t="shared" si="266"/>
        <v>#REF!</v>
      </c>
      <c r="B367" s="360" t="e">
        <f t="shared" si="267"/>
        <v>#REF!</v>
      </c>
      <c r="C367" s="360" t="e">
        <f t="shared" si="268"/>
        <v>#REF!</v>
      </c>
      <c r="D367" s="360" t="e">
        <f t="shared" ref="D367:I367" si="381">IF(#REF!&lt;&gt;"",1,"")</f>
        <v>#REF!</v>
      </c>
      <c r="E367" s="360" t="e">
        <f t="shared" si="381"/>
        <v>#REF!</v>
      </c>
      <c r="F367" s="360" t="e">
        <f t="shared" si="381"/>
        <v>#REF!</v>
      </c>
      <c r="G367" s="360" t="e">
        <f t="shared" si="381"/>
        <v>#REF!</v>
      </c>
      <c r="H367" s="360" t="e">
        <f t="shared" si="381"/>
        <v>#REF!</v>
      </c>
      <c r="I367" s="360" t="e">
        <f t="shared" si="381"/>
        <v>#REF!</v>
      </c>
      <c r="J367" s="360" t="e">
        <f t="shared" si="270"/>
        <v>#REF!</v>
      </c>
      <c r="K367" s="360"/>
      <c r="L367" s="360" t="e">
        <f t="shared" si="271"/>
        <v>#REF!</v>
      </c>
      <c r="M367" s="360" t="e">
        <f t="shared" si="272"/>
        <v>#REF!</v>
      </c>
      <c r="N367" s="360" t="e">
        <f t="shared" si="273"/>
        <v>#REF!</v>
      </c>
      <c r="O367" s="360" t="e">
        <f t="shared" si="274"/>
        <v>#REF!</v>
      </c>
      <c r="P367" s="360" t="e">
        <f t="shared" si="275"/>
        <v>#REF!</v>
      </c>
      <c r="Q367" s="360" t="e">
        <f t="shared" si="276"/>
        <v>#REF!</v>
      </c>
      <c r="R367" s="225"/>
      <c r="S367" s="225"/>
      <c r="T367" s="225"/>
      <c r="U367" s="225"/>
      <c r="V367" s="225"/>
      <c r="W367" s="225"/>
      <c r="X367" s="225"/>
      <c r="Y367" s="225"/>
      <c r="Z367" s="225"/>
    </row>
    <row r="368" spans="1:26" ht="15.75" customHeight="1">
      <c r="A368" s="360" t="e">
        <f t="shared" si="266"/>
        <v>#REF!</v>
      </c>
      <c r="B368" s="360" t="e">
        <f t="shared" si="267"/>
        <v>#REF!</v>
      </c>
      <c r="C368" s="360" t="e">
        <f t="shared" si="268"/>
        <v>#REF!</v>
      </c>
      <c r="D368" s="360" t="e">
        <f t="shared" ref="D368:I368" si="382">IF(#REF!&lt;&gt;"",1,"")</f>
        <v>#REF!</v>
      </c>
      <c r="E368" s="360" t="e">
        <f t="shared" si="382"/>
        <v>#REF!</v>
      </c>
      <c r="F368" s="360" t="e">
        <f t="shared" si="382"/>
        <v>#REF!</v>
      </c>
      <c r="G368" s="360" t="e">
        <f t="shared" si="382"/>
        <v>#REF!</v>
      </c>
      <c r="H368" s="360" t="e">
        <f t="shared" si="382"/>
        <v>#REF!</v>
      </c>
      <c r="I368" s="360" t="e">
        <f t="shared" si="382"/>
        <v>#REF!</v>
      </c>
      <c r="J368" s="360" t="e">
        <f t="shared" si="270"/>
        <v>#REF!</v>
      </c>
      <c r="K368" s="360"/>
      <c r="L368" s="360" t="e">
        <f t="shared" si="271"/>
        <v>#REF!</v>
      </c>
      <c r="M368" s="360" t="e">
        <f t="shared" si="272"/>
        <v>#REF!</v>
      </c>
      <c r="N368" s="360" t="e">
        <f t="shared" si="273"/>
        <v>#REF!</v>
      </c>
      <c r="O368" s="360" t="e">
        <f t="shared" si="274"/>
        <v>#REF!</v>
      </c>
      <c r="P368" s="360" t="e">
        <f t="shared" si="275"/>
        <v>#REF!</v>
      </c>
      <c r="Q368" s="360" t="e">
        <f t="shared" si="276"/>
        <v>#REF!</v>
      </c>
      <c r="R368" s="225"/>
      <c r="S368" s="225"/>
      <c r="T368" s="225"/>
      <c r="U368" s="225"/>
      <c r="V368" s="225"/>
      <c r="W368" s="225"/>
      <c r="X368" s="225"/>
      <c r="Y368" s="225"/>
      <c r="Z368" s="225"/>
    </row>
    <row r="369" spans="1:26" ht="15.75" customHeight="1">
      <c r="A369" s="360" t="e">
        <f t="shared" si="266"/>
        <v>#REF!</v>
      </c>
      <c r="B369" s="360" t="e">
        <f t="shared" si="267"/>
        <v>#REF!</v>
      </c>
      <c r="C369" s="360" t="e">
        <f t="shared" si="268"/>
        <v>#REF!</v>
      </c>
      <c r="D369" s="360" t="e">
        <f t="shared" ref="D369:I369" si="383">IF(#REF!&lt;&gt;"",1,"")</f>
        <v>#REF!</v>
      </c>
      <c r="E369" s="360" t="e">
        <f t="shared" si="383"/>
        <v>#REF!</v>
      </c>
      <c r="F369" s="360" t="e">
        <f t="shared" si="383"/>
        <v>#REF!</v>
      </c>
      <c r="G369" s="360" t="e">
        <f t="shared" si="383"/>
        <v>#REF!</v>
      </c>
      <c r="H369" s="360" t="e">
        <f t="shared" si="383"/>
        <v>#REF!</v>
      </c>
      <c r="I369" s="360" t="e">
        <f t="shared" si="383"/>
        <v>#REF!</v>
      </c>
      <c r="J369" s="360" t="e">
        <f t="shared" si="270"/>
        <v>#REF!</v>
      </c>
      <c r="K369" s="360"/>
      <c r="L369" s="360" t="e">
        <f t="shared" si="271"/>
        <v>#REF!</v>
      </c>
      <c r="M369" s="360" t="e">
        <f t="shared" si="272"/>
        <v>#REF!</v>
      </c>
      <c r="N369" s="360" t="e">
        <f t="shared" si="273"/>
        <v>#REF!</v>
      </c>
      <c r="O369" s="360" t="e">
        <f t="shared" si="274"/>
        <v>#REF!</v>
      </c>
      <c r="P369" s="360" t="e">
        <f t="shared" si="275"/>
        <v>#REF!</v>
      </c>
      <c r="Q369" s="360" t="e">
        <f t="shared" si="276"/>
        <v>#REF!</v>
      </c>
      <c r="R369" s="225"/>
      <c r="S369" s="225"/>
      <c r="T369" s="225"/>
      <c r="U369" s="225"/>
      <c r="V369" s="225"/>
      <c r="W369" s="225"/>
      <c r="X369" s="225"/>
      <c r="Y369" s="225"/>
      <c r="Z369" s="225"/>
    </row>
    <row r="370" spans="1:26" ht="15.75" customHeight="1">
      <c r="A370" s="360" t="e">
        <f t="shared" si="266"/>
        <v>#REF!</v>
      </c>
      <c r="B370" s="360" t="e">
        <f t="shared" si="267"/>
        <v>#REF!</v>
      </c>
      <c r="C370" s="360" t="e">
        <f t="shared" si="268"/>
        <v>#REF!</v>
      </c>
      <c r="D370" s="360" t="e">
        <f t="shared" ref="D370:I370" si="384">IF(#REF!&lt;&gt;"",1,"")</f>
        <v>#REF!</v>
      </c>
      <c r="E370" s="360" t="e">
        <f t="shared" si="384"/>
        <v>#REF!</v>
      </c>
      <c r="F370" s="360" t="e">
        <f t="shared" si="384"/>
        <v>#REF!</v>
      </c>
      <c r="G370" s="360" t="e">
        <f t="shared" si="384"/>
        <v>#REF!</v>
      </c>
      <c r="H370" s="360" t="e">
        <f t="shared" si="384"/>
        <v>#REF!</v>
      </c>
      <c r="I370" s="360" t="e">
        <f t="shared" si="384"/>
        <v>#REF!</v>
      </c>
      <c r="J370" s="360" t="e">
        <f t="shared" si="270"/>
        <v>#REF!</v>
      </c>
      <c r="K370" s="360"/>
      <c r="L370" s="360" t="e">
        <f t="shared" si="271"/>
        <v>#REF!</v>
      </c>
      <c r="M370" s="360" t="e">
        <f t="shared" si="272"/>
        <v>#REF!</v>
      </c>
      <c r="N370" s="360" t="e">
        <f t="shared" si="273"/>
        <v>#REF!</v>
      </c>
      <c r="O370" s="360" t="e">
        <f t="shared" si="274"/>
        <v>#REF!</v>
      </c>
      <c r="P370" s="360" t="e">
        <f t="shared" si="275"/>
        <v>#REF!</v>
      </c>
      <c r="Q370" s="360" t="e">
        <f t="shared" si="276"/>
        <v>#REF!</v>
      </c>
      <c r="R370" s="225"/>
      <c r="S370" s="225"/>
      <c r="T370" s="225"/>
      <c r="U370" s="225"/>
      <c r="V370" s="225"/>
      <c r="W370" s="225"/>
      <c r="X370" s="225"/>
      <c r="Y370" s="225"/>
      <c r="Z370" s="225"/>
    </row>
    <row r="371" spans="1:26" ht="15.75" customHeight="1">
      <c r="A371" s="360" t="e">
        <f t="shared" si="266"/>
        <v>#REF!</v>
      </c>
      <c r="B371" s="360" t="e">
        <f t="shared" si="267"/>
        <v>#REF!</v>
      </c>
      <c r="C371" s="360" t="e">
        <f t="shared" si="268"/>
        <v>#REF!</v>
      </c>
      <c r="D371" s="360" t="e">
        <f t="shared" ref="D371:I371" si="385">IF(#REF!&lt;&gt;"",1,"")</f>
        <v>#REF!</v>
      </c>
      <c r="E371" s="360" t="e">
        <f t="shared" si="385"/>
        <v>#REF!</v>
      </c>
      <c r="F371" s="360" t="e">
        <f t="shared" si="385"/>
        <v>#REF!</v>
      </c>
      <c r="G371" s="360" t="e">
        <f t="shared" si="385"/>
        <v>#REF!</v>
      </c>
      <c r="H371" s="360" t="e">
        <f t="shared" si="385"/>
        <v>#REF!</v>
      </c>
      <c r="I371" s="360" t="e">
        <f t="shared" si="385"/>
        <v>#REF!</v>
      </c>
      <c r="J371" s="360" t="e">
        <f t="shared" si="270"/>
        <v>#REF!</v>
      </c>
      <c r="K371" s="360"/>
      <c r="L371" s="360" t="e">
        <f t="shared" si="271"/>
        <v>#REF!</v>
      </c>
      <c r="M371" s="360" t="e">
        <f t="shared" si="272"/>
        <v>#REF!</v>
      </c>
      <c r="N371" s="360" t="e">
        <f t="shared" si="273"/>
        <v>#REF!</v>
      </c>
      <c r="O371" s="360" t="e">
        <f t="shared" si="274"/>
        <v>#REF!</v>
      </c>
      <c r="P371" s="360" t="e">
        <f t="shared" si="275"/>
        <v>#REF!</v>
      </c>
      <c r="Q371" s="360" t="e">
        <f t="shared" si="276"/>
        <v>#REF!</v>
      </c>
      <c r="R371" s="225"/>
      <c r="S371" s="225"/>
      <c r="T371" s="225"/>
      <c r="U371" s="225"/>
      <c r="V371" s="225"/>
      <c r="W371" s="225"/>
      <c r="X371" s="225"/>
      <c r="Y371" s="225"/>
      <c r="Z371" s="225"/>
    </row>
    <row r="372" spans="1:26" ht="15.75" customHeight="1">
      <c r="A372" s="360" t="e">
        <f t="shared" si="266"/>
        <v>#REF!</v>
      </c>
      <c r="B372" s="360" t="e">
        <f t="shared" si="267"/>
        <v>#REF!</v>
      </c>
      <c r="C372" s="360" t="e">
        <f t="shared" si="268"/>
        <v>#REF!</v>
      </c>
      <c r="D372" s="360" t="e">
        <f t="shared" ref="D372:I372" si="386">IF(#REF!&lt;&gt;"",1,"")</f>
        <v>#REF!</v>
      </c>
      <c r="E372" s="360" t="e">
        <f t="shared" si="386"/>
        <v>#REF!</v>
      </c>
      <c r="F372" s="360" t="e">
        <f t="shared" si="386"/>
        <v>#REF!</v>
      </c>
      <c r="G372" s="360" t="e">
        <f t="shared" si="386"/>
        <v>#REF!</v>
      </c>
      <c r="H372" s="360" t="e">
        <f t="shared" si="386"/>
        <v>#REF!</v>
      </c>
      <c r="I372" s="360" t="e">
        <f t="shared" si="386"/>
        <v>#REF!</v>
      </c>
      <c r="J372" s="360" t="e">
        <f t="shared" si="270"/>
        <v>#REF!</v>
      </c>
      <c r="K372" s="360"/>
      <c r="L372" s="360" t="e">
        <f t="shared" si="271"/>
        <v>#REF!</v>
      </c>
      <c r="M372" s="360" t="e">
        <f t="shared" si="272"/>
        <v>#REF!</v>
      </c>
      <c r="N372" s="360" t="e">
        <f t="shared" si="273"/>
        <v>#REF!</v>
      </c>
      <c r="O372" s="360" t="e">
        <f t="shared" si="274"/>
        <v>#REF!</v>
      </c>
      <c r="P372" s="360" t="e">
        <f t="shared" si="275"/>
        <v>#REF!</v>
      </c>
      <c r="Q372" s="360" t="e">
        <f t="shared" si="276"/>
        <v>#REF!</v>
      </c>
      <c r="R372" s="225"/>
      <c r="S372" s="225"/>
      <c r="T372" s="225"/>
      <c r="U372" s="225"/>
      <c r="V372" s="225"/>
      <c r="W372" s="225"/>
      <c r="X372" s="225"/>
      <c r="Y372" s="225"/>
      <c r="Z372" s="225"/>
    </row>
    <row r="373" spans="1:26" ht="15.75" customHeight="1">
      <c r="A373" s="360" t="e">
        <f t="shared" si="266"/>
        <v>#REF!</v>
      </c>
      <c r="B373" s="360" t="e">
        <f t="shared" si="267"/>
        <v>#REF!</v>
      </c>
      <c r="C373" s="360" t="e">
        <f t="shared" si="268"/>
        <v>#REF!</v>
      </c>
      <c r="D373" s="360" t="e">
        <f t="shared" ref="D373:I373" si="387">IF(#REF!&lt;&gt;"",1,"")</f>
        <v>#REF!</v>
      </c>
      <c r="E373" s="360" t="e">
        <f t="shared" si="387"/>
        <v>#REF!</v>
      </c>
      <c r="F373" s="360" t="e">
        <f t="shared" si="387"/>
        <v>#REF!</v>
      </c>
      <c r="G373" s="360" t="e">
        <f t="shared" si="387"/>
        <v>#REF!</v>
      </c>
      <c r="H373" s="360" t="e">
        <f t="shared" si="387"/>
        <v>#REF!</v>
      </c>
      <c r="I373" s="360" t="e">
        <f t="shared" si="387"/>
        <v>#REF!</v>
      </c>
      <c r="J373" s="360" t="e">
        <f t="shared" si="270"/>
        <v>#REF!</v>
      </c>
      <c r="K373" s="360"/>
      <c r="L373" s="360" t="e">
        <f t="shared" si="271"/>
        <v>#REF!</v>
      </c>
      <c r="M373" s="360" t="e">
        <f t="shared" si="272"/>
        <v>#REF!</v>
      </c>
      <c r="N373" s="360" t="e">
        <f t="shared" si="273"/>
        <v>#REF!</v>
      </c>
      <c r="O373" s="360" t="e">
        <f t="shared" si="274"/>
        <v>#REF!</v>
      </c>
      <c r="P373" s="360" t="e">
        <f t="shared" si="275"/>
        <v>#REF!</v>
      </c>
      <c r="Q373" s="360" t="e">
        <f t="shared" si="276"/>
        <v>#REF!</v>
      </c>
      <c r="R373" s="225"/>
      <c r="S373" s="225"/>
      <c r="T373" s="225"/>
      <c r="U373" s="225"/>
      <c r="V373" s="225"/>
      <c r="W373" s="225"/>
      <c r="X373" s="225"/>
      <c r="Y373" s="225"/>
      <c r="Z373" s="225"/>
    </row>
    <row r="374" spans="1:26" ht="15.75" customHeight="1">
      <c r="A374" s="360" t="e">
        <f t="shared" si="266"/>
        <v>#REF!</v>
      </c>
      <c r="B374" s="360" t="e">
        <f t="shared" si="267"/>
        <v>#REF!</v>
      </c>
      <c r="C374" s="360" t="e">
        <f t="shared" si="268"/>
        <v>#REF!</v>
      </c>
      <c r="D374" s="360" t="e">
        <f t="shared" ref="D374:I374" si="388">IF(#REF!&lt;&gt;"",1,"")</f>
        <v>#REF!</v>
      </c>
      <c r="E374" s="360" t="e">
        <f t="shared" si="388"/>
        <v>#REF!</v>
      </c>
      <c r="F374" s="360" t="e">
        <f t="shared" si="388"/>
        <v>#REF!</v>
      </c>
      <c r="G374" s="360" t="e">
        <f t="shared" si="388"/>
        <v>#REF!</v>
      </c>
      <c r="H374" s="360" t="e">
        <f t="shared" si="388"/>
        <v>#REF!</v>
      </c>
      <c r="I374" s="360" t="e">
        <f t="shared" si="388"/>
        <v>#REF!</v>
      </c>
      <c r="J374" s="360" t="e">
        <f t="shared" si="270"/>
        <v>#REF!</v>
      </c>
      <c r="K374" s="360"/>
      <c r="L374" s="360" t="e">
        <f t="shared" si="271"/>
        <v>#REF!</v>
      </c>
      <c r="M374" s="360" t="e">
        <f t="shared" si="272"/>
        <v>#REF!</v>
      </c>
      <c r="N374" s="360" t="e">
        <f t="shared" si="273"/>
        <v>#REF!</v>
      </c>
      <c r="O374" s="360" t="e">
        <f t="shared" si="274"/>
        <v>#REF!</v>
      </c>
      <c r="P374" s="360" t="e">
        <f t="shared" si="275"/>
        <v>#REF!</v>
      </c>
      <c r="Q374" s="360" t="e">
        <f t="shared" si="276"/>
        <v>#REF!</v>
      </c>
      <c r="R374" s="225"/>
      <c r="S374" s="225"/>
      <c r="T374" s="225"/>
      <c r="U374" s="225"/>
      <c r="V374" s="225"/>
      <c r="W374" s="225"/>
      <c r="X374" s="225"/>
      <c r="Y374" s="225"/>
      <c r="Z374" s="225"/>
    </row>
    <row r="375" spans="1:26" ht="15.75" customHeight="1">
      <c r="A375" s="360" t="e">
        <f t="shared" si="266"/>
        <v>#REF!</v>
      </c>
      <c r="B375" s="360" t="e">
        <f t="shared" si="267"/>
        <v>#REF!</v>
      </c>
      <c r="C375" s="360" t="e">
        <f t="shared" si="268"/>
        <v>#REF!</v>
      </c>
      <c r="D375" s="360" t="e">
        <f t="shared" ref="D375:I375" si="389">IF(#REF!&lt;&gt;"",1,"")</f>
        <v>#REF!</v>
      </c>
      <c r="E375" s="360" t="e">
        <f t="shared" si="389"/>
        <v>#REF!</v>
      </c>
      <c r="F375" s="360" t="e">
        <f t="shared" si="389"/>
        <v>#REF!</v>
      </c>
      <c r="G375" s="360" t="e">
        <f t="shared" si="389"/>
        <v>#REF!</v>
      </c>
      <c r="H375" s="360" t="e">
        <f t="shared" si="389"/>
        <v>#REF!</v>
      </c>
      <c r="I375" s="360" t="e">
        <f t="shared" si="389"/>
        <v>#REF!</v>
      </c>
      <c r="J375" s="360" t="e">
        <f t="shared" si="270"/>
        <v>#REF!</v>
      </c>
      <c r="K375" s="360"/>
      <c r="L375" s="360" t="e">
        <f t="shared" si="271"/>
        <v>#REF!</v>
      </c>
      <c r="M375" s="360" t="e">
        <f t="shared" si="272"/>
        <v>#REF!</v>
      </c>
      <c r="N375" s="360" t="e">
        <f t="shared" si="273"/>
        <v>#REF!</v>
      </c>
      <c r="O375" s="360" t="e">
        <f t="shared" si="274"/>
        <v>#REF!</v>
      </c>
      <c r="P375" s="360" t="e">
        <f t="shared" si="275"/>
        <v>#REF!</v>
      </c>
      <c r="Q375" s="360" t="e">
        <f t="shared" si="276"/>
        <v>#REF!</v>
      </c>
      <c r="R375" s="225"/>
      <c r="S375" s="225"/>
      <c r="T375" s="225"/>
      <c r="U375" s="225"/>
      <c r="V375" s="225"/>
      <c r="W375" s="225"/>
      <c r="X375" s="225"/>
      <c r="Y375" s="225"/>
      <c r="Z375" s="225"/>
    </row>
    <row r="376" spans="1:26" ht="15.75" customHeight="1">
      <c r="A376" s="360" t="e">
        <f t="shared" si="266"/>
        <v>#REF!</v>
      </c>
      <c r="B376" s="360" t="e">
        <f t="shared" si="267"/>
        <v>#REF!</v>
      </c>
      <c r="C376" s="360" t="e">
        <f t="shared" si="268"/>
        <v>#REF!</v>
      </c>
      <c r="D376" s="360" t="e">
        <f t="shared" ref="D376:I376" si="390">IF(#REF!&lt;&gt;"",1,"")</f>
        <v>#REF!</v>
      </c>
      <c r="E376" s="360" t="e">
        <f t="shared" si="390"/>
        <v>#REF!</v>
      </c>
      <c r="F376" s="360" t="e">
        <f t="shared" si="390"/>
        <v>#REF!</v>
      </c>
      <c r="G376" s="360" t="e">
        <f t="shared" si="390"/>
        <v>#REF!</v>
      </c>
      <c r="H376" s="360" t="e">
        <f t="shared" si="390"/>
        <v>#REF!</v>
      </c>
      <c r="I376" s="360" t="e">
        <f t="shared" si="390"/>
        <v>#REF!</v>
      </c>
      <c r="J376" s="360" t="e">
        <f t="shared" si="270"/>
        <v>#REF!</v>
      </c>
      <c r="K376" s="360"/>
      <c r="L376" s="360" t="e">
        <f t="shared" si="271"/>
        <v>#REF!</v>
      </c>
      <c r="M376" s="360" t="e">
        <f t="shared" si="272"/>
        <v>#REF!</v>
      </c>
      <c r="N376" s="360" t="e">
        <f t="shared" si="273"/>
        <v>#REF!</v>
      </c>
      <c r="O376" s="360" t="e">
        <f t="shared" si="274"/>
        <v>#REF!</v>
      </c>
      <c r="P376" s="360" t="e">
        <f t="shared" si="275"/>
        <v>#REF!</v>
      </c>
      <c r="Q376" s="360" t="e">
        <f t="shared" si="276"/>
        <v>#REF!</v>
      </c>
      <c r="R376" s="225"/>
      <c r="S376" s="225"/>
      <c r="T376" s="225"/>
      <c r="U376" s="225"/>
      <c r="V376" s="225"/>
      <c r="W376" s="225"/>
      <c r="X376" s="225"/>
      <c r="Y376" s="225"/>
      <c r="Z376" s="225"/>
    </row>
    <row r="377" spans="1:26" ht="15.75" customHeight="1">
      <c r="A377" s="360" t="e">
        <f t="shared" si="266"/>
        <v>#REF!</v>
      </c>
      <c r="B377" s="360" t="e">
        <f t="shared" si="267"/>
        <v>#REF!</v>
      </c>
      <c r="C377" s="360" t="e">
        <f t="shared" si="268"/>
        <v>#REF!</v>
      </c>
      <c r="D377" s="360" t="e">
        <f t="shared" ref="D377:I377" si="391">IF(#REF!&lt;&gt;"",1,"")</f>
        <v>#REF!</v>
      </c>
      <c r="E377" s="360" t="e">
        <f t="shared" si="391"/>
        <v>#REF!</v>
      </c>
      <c r="F377" s="360" t="e">
        <f t="shared" si="391"/>
        <v>#REF!</v>
      </c>
      <c r="G377" s="360" t="e">
        <f t="shared" si="391"/>
        <v>#REF!</v>
      </c>
      <c r="H377" s="360" t="e">
        <f t="shared" si="391"/>
        <v>#REF!</v>
      </c>
      <c r="I377" s="360" t="e">
        <f t="shared" si="391"/>
        <v>#REF!</v>
      </c>
      <c r="J377" s="360" t="e">
        <f t="shared" si="270"/>
        <v>#REF!</v>
      </c>
      <c r="K377" s="360"/>
      <c r="L377" s="360" t="e">
        <f t="shared" si="271"/>
        <v>#REF!</v>
      </c>
      <c r="M377" s="360" t="e">
        <f t="shared" si="272"/>
        <v>#REF!</v>
      </c>
      <c r="N377" s="360" t="e">
        <f t="shared" si="273"/>
        <v>#REF!</v>
      </c>
      <c r="O377" s="360" t="e">
        <f t="shared" si="274"/>
        <v>#REF!</v>
      </c>
      <c r="P377" s="360" t="e">
        <f t="shared" si="275"/>
        <v>#REF!</v>
      </c>
      <c r="Q377" s="360" t="e">
        <f t="shared" si="276"/>
        <v>#REF!</v>
      </c>
      <c r="R377" s="225"/>
      <c r="S377" s="225"/>
      <c r="T377" s="225"/>
      <c r="U377" s="225"/>
      <c r="V377" s="225"/>
      <c r="W377" s="225"/>
      <c r="X377" s="225"/>
      <c r="Y377" s="225"/>
      <c r="Z377" s="225"/>
    </row>
    <row r="378" spans="1:26" ht="15.75" customHeight="1">
      <c r="A378" s="360" t="e">
        <f t="shared" si="266"/>
        <v>#REF!</v>
      </c>
      <c r="B378" s="360" t="e">
        <f t="shared" si="267"/>
        <v>#REF!</v>
      </c>
      <c r="C378" s="360" t="e">
        <f t="shared" si="268"/>
        <v>#REF!</v>
      </c>
      <c r="D378" s="360" t="e">
        <f t="shared" ref="D378:I378" si="392">IF(#REF!&lt;&gt;"",1,"")</f>
        <v>#REF!</v>
      </c>
      <c r="E378" s="360" t="e">
        <f t="shared" si="392"/>
        <v>#REF!</v>
      </c>
      <c r="F378" s="360" t="e">
        <f t="shared" si="392"/>
        <v>#REF!</v>
      </c>
      <c r="G378" s="360" t="e">
        <f t="shared" si="392"/>
        <v>#REF!</v>
      </c>
      <c r="H378" s="360" t="e">
        <f t="shared" si="392"/>
        <v>#REF!</v>
      </c>
      <c r="I378" s="360" t="e">
        <f t="shared" si="392"/>
        <v>#REF!</v>
      </c>
      <c r="J378" s="360" t="e">
        <f t="shared" si="270"/>
        <v>#REF!</v>
      </c>
      <c r="K378" s="360"/>
      <c r="L378" s="360" t="e">
        <f t="shared" si="271"/>
        <v>#REF!</v>
      </c>
      <c r="M378" s="360" t="e">
        <f t="shared" si="272"/>
        <v>#REF!</v>
      </c>
      <c r="N378" s="360" t="e">
        <f t="shared" si="273"/>
        <v>#REF!</v>
      </c>
      <c r="O378" s="360" t="e">
        <f t="shared" si="274"/>
        <v>#REF!</v>
      </c>
      <c r="P378" s="360" t="e">
        <f t="shared" si="275"/>
        <v>#REF!</v>
      </c>
      <c r="Q378" s="360" t="e">
        <f t="shared" si="276"/>
        <v>#REF!</v>
      </c>
      <c r="R378" s="225"/>
      <c r="S378" s="225"/>
      <c r="T378" s="225"/>
      <c r="U378" s="225"/>
      <c r="V378" s="225"/>
      <c r="W378" s="225"/>
      <c r="X378" s="225"/>
      <c r="Y378" s="225"/>
      <c r="Z378" s="225"/>
    </row>
    <row r="379" spans="1:26" ht="15.75" customHeight="1">
      <c r="A379" s="360" t="e">
        <f t="shared" si="266"/>
        <v>#REF!</v>
      </c>
      <c r="B379" s="360" t="e">
        <f t="shared" si="267"/>
        <v>#REF!</v>
      </c>
      <c r="C379" s="360" t="e">
        <f t="shared" si="268"/>
        <v>#REF!</v>
      </c>
      <c r="D379" s="360" t="e">
        <f t="shared" ref="D379:I379" si="393">IF(#REF!&lt;&gt;"",1,"")</f>
        <v>#REF!</v>
      </c>
      <c r="E379" s="360" t="e">
        <f t="shared" si="393"/>
        <v>#REF!</v>
      </c>
      <c r="F379" s="360" t="e">
        <f t="shared" si="393"/>
        <v>#REF!</v>
      </c>
      <c r="G379" s="360" t="e">
        <f t="shared" si="393"/>
        <v>#REF!</v>
      </c>
      <c r="H379" s="360" t="e">
        <f t="shared" si="393"/>
        <v>#REF!</v>
      </c>
      <c r="I379" s="360" t="e">
        <f t="shared" si="393"/>
        <v>#REF!</v>
      </c>
      <c r="J379" s="360" t="e">
        <f t="shared" si="270"/>
        <v>#REF!</v>
      </c>
      <c r="K379" s="360"/>
      <c r="L379" s="360" t="e">
        <f t="shared" si="271"/>
        <v>#REF!</v>
      </c>
      <c r="M379" s="360" t="e">
        <f t="shared" si="272"/>
        <v>#REF!</v>
      </c>
      <c r="N379" s="360" t="e">
        <f t="shared" si="273"/>
        <v>#REF!</v>
      </c>
      <c r="O379" s="360" t="e">
        <f t="shared" si="274"/>
        <v>#REF!</v>
      </c>
      <c r="P379" s="360" t="e">
        <f t="shared" si="275"/>
        <v>#REF!</v>
      </c>
      <c r="Q379" s="360" t="e">
        <f t="shared" si="276"/>
        <v>#REF!</v>
      </c>
      <c r="R379" s="225"/>
      <c r="S379" s="225"/>
      <c r="T379" s="225"/>
      <c r="U379" s="225"/>
      <c r="V379" s="225"/>
      <c r="W379" s="225"/>
      <c r="X379" s="225"/>
      <c r="Y379" s="225"/>
      <c r="Z379" s="225"/>
    </row>
    <row r="380" spans="1:26" ht="15.75" customHeight="1">
      <c r="A380" s="360" t="e">
        <f t="shared" si="266"/>
        <v>#REF!</v>
      </c>
      <c r="B380" s="360" t="e">
        <f t="shared" si="267"/>
        <v>#REF!</v>
      </c>
      <c r="C380" s="360" t="e">
        <f t="shared" si="268"/>
        <v>#REF!</v>
      </c>
      <c r="D380" s="360" t="e">
        <f t="shared" ref="D380:I380" si="394">IF(#REF!&lt;&gt;"",1,"")</f>
        <v>#REF!</v>
      </c>
      <c r="E380" s="360" t="e">
        <f t="shared" si="394"/>
        <v>#REF!</v>
      </c>
      <c r="F380" s="360" t="e">
        <f t="shared" si="394"/>
        <v>#REF!</v>
      </c>
      <c r="G380" s="360" t="e">
        <f t="shared" si="394"/>
        <v>#REF!</v>
      </c>
      <c r="H380" s="360" t="e">
        <f t="shared" si="394"/>
        <v>#REF!</v>
      </c>
      <c r="I380" s="360" t="e">
        <f t="shared" si="394"/>
        <v>#REF!</v>
      </c>
      <c r="J380" s="360" t="e">
        <f t="shared" si="270"/>
        <v>#REF!</v>
      </c>
      <c r="K380" s="360"/>
      <c r="L380" s="360" t="e">
        <f t="shared" si="271"/>
        <v>#REF!</v>
      </c>
      <c r="M380" s="360" t="e">
        <f t="shared" si="272"/>
        <v>#REF!</v>
      </c>
      <c r="N380" s="360" t="e">
        <f t="shared" si="273"/>
        <v>#REF!</v>
      </c>
      <c r="O380" s="360" t="e">
        <f t="shared" si="274"/>
        <v>#REF!</v>
      </c>
      <c r="P380" s="360" t="e">
        <f t="shared" si="275"/>
        <v>#REF!</v>
      </c>
      <c r="Q380" s="360" t="e">
        <f t="shared" si="276"/>
        <v>#REF!</v>
      </c>
      <c r="R380" s="225"/>
      <c r="S380" s="225"/>
      <c r="T380" s="225"/>
      <c r="U380" s="225"/>
      <c r="V380" s="225"/>
      <c r="W380" s="225"/>
      <c r="X380" s="225"/>
      <c r="Y380" s="225"/>
      <c r="Z380" s="225"/>
    </row>
    <row r="381" spans="1:26" ht="15.75" customHeight="1">
      <c r="A381" s="360" t="e">
        <f t="shared" si="266"/>
        <v>#REF!</v>
      </c>
      <c r="B381" s="360" t="e">
        <f t="shared" si="267"/>
        <v>#REF!</v>
      </c>
      <c r="C381" s="360" t="e">
        <f t="shared" si="268"/>
        <v>#REF!</v>
      </c>
      <c r="D381" s="360" t="e">
        <f t="shared" ref="D381:I381" si="395">IF(#REF!&lt;&gt;"",1,"")</f>
        <v>#REF!</v>
      </c>
      <c r="E381" s="360" t="e">
        <f t="shared" si="395"/>
        <v>#REF!</v>
      </c>
      <c r="F381" s="360" t="e">
        <f t="shared" si="395"/>
        <v>#REF!</v>
      </c>
      <c r="G381" s="360" t="e">
        <f t="shared" si="395"/>
        <v>#REF!</v>
      </c>
      <c r="H381" s="360" t="e">
        <f t="shared" si="395"/>
        <v>#REF!</v>
      </c>
      <c r="I381" s="360" t="e">
        <f t="shared" si="395"/>
        <v>#REF!</v>
      </c>
      <c r="J381" s="360" t="e">
        <f t="shared" si="270"/>
        <v>#REF!</v>
      </c>
      <c r="K381" s="360"/>
      <c r="L381" s="360" t="e">
        <f t="shared" si="271"/>
        <v>#REF!</v>
      </c>
      <c r="M381" s="360" t="e">
        <f t="shared" si="272"/>
        <v>#REF!</v>
      </c>
      <c r="N381" s="360" t="e">
        <f t="shared" si="273"/>
        <v>#REF!</v>
      </c>
      <c r="O381" s="360" t="e">
        <f t="shared" si="274"/>
        <v>#REF!</v>
      </c>
      <c r="P381" s="360" t="e">
        <f t="shared" si="275"/>
        <v>#REF!</v>
      </c>
      <c r="Q381" s="360" t="e">
        <f t="shared" si="276"/>
        <v>#REF!</v>
      </c>
      <c r="R381" s="225"/>
      <c r="S381" s="225"/>
      <c r="T381" s="225"/>
      <c r="U381" s="225"/>
      <c r="V381" s="225"/>
      <c r="W381" s="225"/>
      <c r="X381" s="225"/>
      <c r="Y381" s="225"/>
      <c r="Z381" s="225"/>
    </row>
    <row r="382" spans="1:26" ht="15.75" customHeight="1">
      <c r="A382" s="360" t="e">
        <f t="shared" si="266"/>
        <v>#REF!</v>
      </c>
      <c r="B382" s="360" t="e">
        <f t="shared" si="267"/>
        <v>#REF!</v>
      </c>
      <c r="C382" s="360" t="e">
        <f t="shared" si="268"/>
        <v>#REF!</v>
      </c>
      <c r="D382" s="360" t="e">
        <f t="shared" ref="D382:I382" si="396">IF(#REF!&lt;&gt;"",1,"")</f>
        <v>#REF!</v>
      </c>
      <c r="E382" s="360" t="e">
        <f t="shared" si="396"/>
        <v>#REF!</v>
      </c>
      <c r="F382" s="360" t="e">
        <f t="shared" si="396"/>
        <v>#REF!</v>
      </c>
      <c r="G382" s="360" t="e">
        <f t="shared" si="396"/>
        <v>#REF!</v>
      </c>
      <c r="H382" s="360" t="e">
        <f t="shared" si="396"/>
        <v>#REF!</v>
      </c>
      <c r="I382" s="360" t="e">
        <f t="shared" si="396"/>
        <v>#REF!</v>
      </c>
      <c r="J382" s="360" t="e">
        <f t="shared" si="270"/>
        <v>#REF!</v>
      </c>
      <c r="K382" s="360"/>
      <c r="L382" s="360" t="e">
        <f t="shared" si="271"/>
        <v>#REF!</v>
      </c>
      <c r="M382" s="360" t="e">
        <f t="shared" si="272"/>
        <v>#REF!</v>
      </c>
      <c r="N382" s="360" t="e">
        <f t="shared" si="273"/>
        <v>#REF!</v>
      </c>
      <c r="O382" s="360" t="e">
        <f t="shared" si="274"/>
        <v>#REF!</v>
      </c>
      <c r="P382" s="360" t="e">
        <f t="shared" si="275"/>
        <v>#REF!</v>
      </c>
      <c r="Q382" s="360" t="e">
        <f t="shared" si="276"/>
        <v>#REF!</v>
      </c>
      <c r="R382" s="225"/>
      <c r="S382" s="225"/>
      <c r="T382" s="225"/>
      <c r="U382" s="225"/>
      <c r="V382" s="225"/>
      <c r="W382" s="225"/>
      <c r="X382" s="225"/>
      <c r="Y382" s="225"/>
      <c r="Z382" s="225"/>
    </row>
    <row r="383" spans="1:26" ht="15.75" customHeight="1">
      <c r="A383" s="360" t="e">
        <f t="shared" si="266"/>
        <v>#REF!</v>
      </c>
      <c r="B383" s="360" t="e">
        <f t="shared" si="267"/>
        <v>#REF!</v>
      </c>
      <c r="C383" s="360" t="e">
        <f t="shared" si="268"/>
        <v>#REF!</v>
      </c>
      <c r="D383" s="360" t="e">
        <f t="shared" ref="D383:I383" si="397">IF(#REF!&lt;&gt;"",1,"")</f>
        <v>#REF!</v>
      </c>
      <c r="E383" s="360" t="e">
        <f t="shared" si="397"/>
        <v>#REF!</v>
      </c>
      <c r="F383" s="360" t="e">
        <f t="shared" si="397"/>
        <v>#REF!</v>
      </c>
      <c r="G383" s="360" t="e">
        <f t="shared" si="397"/>
        <v>#REF!</v>
      </c>
      <c r="H383" s="360" t="e">
        <f t="shared" si="397"/>
        <v>#REF!</v>
      </c>
      <c r="I383" s="360" t="e">
        <f t="shared" si="397"/>
        <v>#REF!</v>
      </c>
      <c r="J383" s="360" t="e">
        <f t="shared" si="270"/>
        <v>#REF!</v>
      </c>
      <c r="K383" s="360"/>
      <c r="L383" s="360" t="e">
        <f t="shared" si="271"/>
        <v>#REF!</v>
      </c>
      <c r="M383" s="360" t="e">
        <f t="shared" si="272"/>
        <v>#REF!</v>
      </c>
      <c r="N383" s="360" t="e">
        <f t="shared" si="273"/>
        <v>#REF!</v>
      </c>
      <c r="O383" s="360" t="e">
        <f t="shared" si="274"/>
        <v>#REF!</v>
      </c>
      <c r="P383" s="360" t="e">
        <f t="shared" si="275"/>
        <v>#REF!</v>
      </c>
      <c r="Q383" s="360" t="e">
        <f t="shared" si="276"/>
        <v>#REF!</v>
      </c>
      <c r="R383" s="225"/>
      <c r="S383" s="225"/>
      <c r="T383" s="225"/>
      <c r="U383" s="225"/>
      <c r="V383" s="225"/>
      <c r="W383" s="225"/>
      <c r="X383" s="225"/>
      <c r="Y383" s="225"/>
      <c r="Z383" s="225"/>
    </row>
    <row r="384" spans="1:26" ht="15.75" customHeight="1">
      <c r="A384" s="360" t="e">
        <f t="shared" si="266"/>
        <v>#REF!</v>
      </c>
      <c r="B384" s="360" t="e">
        <f t="shared" si="267"/>
        <v>#REF!</v>
      </c>
      <c r="C384" s="360" t="e">
        <f t="shared" si="268"/>
        <v>#REF!</v>
      </c>
      <c r="D384" s="360" t="e">
        <f t="shared" ref="D384:I384" si="398">IF(#REF!&lt;&gt;"",1,"")</f>
        <v>#REF!</v>
      </c>
      <c r="E384" s="360" t="e">
        <f t="shared" si="398"/>
        <v>#REF!</v>
      </c>
      <c r="F384" s="360" t="e">
        <f t="shared" si="398"/>
        <v>#REF!</v>
      </c>
      <c r="G384" s="360" t="e">
        <f t="shared" si="398"/>
        <v>#REF!</v>
      </c>
      <c r="H384" s="360" t="e">
        <f t="shared" si="398"/>
        <v>#REF!</v>
      </c>
      <c r="I384" s="360" t="e">
        <f t="shared" si="398"/>
        <v>#REF!</v>
      </c>
      <c r="J384" s="360" t="e">
        <f t="shared" si="270"/>
        <v>#REF!</v>
      </c>
      <c r="K384" s="360"/>
      <c r="L384" s="360" t="e">
        <f t="shared" si="271"/>
        <v>#REF!</v>
      </c>
      <c r="M384" s="360" t="e">
        <f t="shared" si="272"/>
        <v>#REF!</v>
      </c>
      <c r="N384" s="360" t="e">
        <f t="shared" si="273"/>
        <v>#REF!</v>
      </c>
      <c r="O384" s="360" t="e">
        <f t="shared" si="274"/>
        <v>#REF!</v>
      </c>
      <c r="P384" s="360" t="e">
        <f t="shared" si="275"/>
        <v>#REF!</v>
      </c>
      <c r="Q384" s="360" t="e">
        <f t="shared" si="276"/>
        <v>#REF!</v>
      </c>
      <c r="R384" s="225"/>
      <c r="S384" s="225"/>
      <c r="T384" s="225"/>
      <c r="U384" s="225"/>
      <c r="V384" s="225"/>
      <c r="W384" s="225"/>
      <c r="X384" s="225"/>
      <c r="Y384" s="225"/>
      <c r="Z384" s="225"/>
    </row>
    <row r="385" spans="1:26" ht="15.75" customHeight="1">
      <c r="A385" s="360" t="e">
        <f t="shared" si="266"/>
        <v>#REF!</v>
      </c>
      <c r="B385" s="360" t="e">
        <f t="shared" si="267"/>
        <v>#REF!</v>
      </c>
      <c r="C385" s="360" t="e">
        <f t="shared" si="268"/>
        <v>#REF!</v>
      </c>
      <c r="D385" s="360" t="e">
        <f t="shared" ref="D385:I385" si="399">IF(#REF!&lt;&gt;"",1,"")</f>
        <v>#REF!</v>
      </c>
      <c r="E385" s="360" t="e">
        <f t="shared" si="399"/>
        <v>#REF!</v>
      </c>
      <c r="F385" s="360" t="e">
        <f t="shared" si="399"/>
        <v>#REF!</v>
      </c>
      <c r="G385" s="360" t="e">
        <f t="shared" si="399"/>
        <v>#REF!</v>
      </c>
      <c r="H385" s="360" t="e">
        <f t="shared" si="399"/>
        <v>#REF!</v>
      </c>
      <c r="I385" s="360" t="e">
        <f t="shared" si="399"/>
        <v>#REF!</v>
      </c>
      <c r="J385" s="360" t="e">
        <f t="shared" si="270"/>
        <v>#REF!</v>
      </c>
      <c r="K385" s="360"/>
      <c r="L385" s="360" t="e">
        <f t="shared" si="271"/>
        <v>#REF!</v>
      </c>
      <c r="M385" s="360" t="e">
        <f t="shared" si="272"/>
        <v>#REF!</v>
      </c>
      <c r="N385" s="360" t="e">
        <f t="shared" si="273"/>
        <v>#REF!</v>
      </c>
      <c r="O385" s="360" t="e">
        <f t="shared" si="274"/>
        <v>#REF!</v>
      </c>
      <c r="P385" s="360" t="e">
        <f t="shared" si="275"/>
        <v>#REF!</v>
      </c>
      <c r="Q385" s="360" t="e">
        <f t="shared" si="276"/>
        <v>#REF!</v>
      </c>
      <c r="R385" s="225"/>
      <c r="S385" s="225"/>
      <c r="T385" s="225"/>
      <c r="U385" s="225"/>
      <c r="V385" s="225"/>
      <c r="W385" s="225"/>
      <c r="X385" s="225"/>
      <c r="Y385" s="225"/>
      <c r="Z385" s="225"/>
    </row>
    <row r="386" spans="1:26" ht="15.75" customHeight="1">
      <c r="A386" s="360" t="e">
        <f t="shared" si="266"/>
        <v>#REF!</v>
      </c>
      <c r="B386" s="360" t="e">
        <f t="shared" si="267"/>
        <v>#REF!</v>
      </c>
      <c r="C386" s="360" t="e">
        <f t="shared" si="268"/>
        <v>#REF!</v>
      </c>
      <c r="D386" s="360" t="e">
        <f t="shared" ref="D386:I386" si="400">IF(#REF!&lt;&gt;"",1,"")</f>
        <v>#REF!</v>
      </c>
      <c r="E386" s="360" t="e">
        <f t="shared" si="400"/>
        <v>#REF!</v>
      </c>
      <c r="F386" s="360" t="e">
        <f t="shared" si="400"/>
        <v>#REF!</v>
      </c>
      <c r="G386" s="360" t="e">
        <f t="shared" si="400"/>
        <v>#REF!</v>
      </c>
      <c r="H386" s="360" t="e">
        <f t="shared" si="400"/>
        <v>#REF!</v>
      </c>
      <c r="I386" s="360" t="e">
        <f t="shared" si="400"/>
        <v>#REF!</v>
      </c>
      <c r="J386" s="360" t="e">
        <f t="shared" si="270"/>
        <v>#REF!</v>
      </c>
      <c r="K386" s="360"/>
      <c r="L386" s="360" t="e">
        <f t="shared" si="271"/>
        <v>#REF!</v>
      </c>
      <c r="M386" s="360" t="e">
        <f t="shared" si="272"/>
        <v>#REF!</v>
      </c>
      <c r="N386" s="360" t="e">
        <f t="shared" si="273"/>
        <v>#REF!</v>
      </c>
      <c r="O386" s="360" t="e">
        <f t="shared" si="274"/>
        <v>#REF!</v>
      </c>
      <c r="P386" s="360" t="e">
        <f t="shared" si="275"/>
        <v>#REF!</v>
      </c>
      <c r="Q386" s="360" t="e">
        <f t="shared" si="276"/>
        <v>#REF!</v>
      </c>
      <c r="R386" s="225"/>
      <c r="S386" s="225"/>
      <c r="T386" s="225"/>
      <c r="U386" s="225"/>
      <c r="V386" s="225"/>
      <c r="W386" s="225"/>
      <c r="X386" s="225"/>
      <c r="Y386" s="225"/>
      <c r="Z386" s="225"/>
    </row>
    <row r="387" spans="1:26" ht="15.75" customHeight="1">
      <c r="A387" s="360" t="e">
        <f t="shared" si="266"/>
        <v>#REF!</v>
      </c>
      <c r="B387" s="360" t="e">
        <f t="shared" si="267"/>
        <v>#REF!</v>
      </c>
      <c r="C387" s="360" t="e">
        <f t="shared" si="268"/>
        <v>#REF!</v>
      </c>
      <c r="D387" s="360" t="e">
        <f t="shared" ref="D387:I387" si="401">IF(#REF!&lt;&gt;"",1,"")</f>
        <v>#REF!</v>
      </c>
      <c r="E387" s="360" t="e">
        <f t="shared" si="401"/>
        <v>#REF!</v>
      </c>
      <c r="F387" s="360" t="e">
        <f t="shared" si="401"/>
        <v>#REF!</v>
      </c>
      <c r="G387" s="360" t="e">
        <f t="shared" si="401"/>
        <v>#REF!</v>
      </c>
      <c r="H387" s="360" t="e">
        <f t="shared" si="401"/>
        <v>#REF!</v>
      </c>
      <c r="I387" s="360" t="e">
        <f t="shared" si="401"/>
        <v>#REF!</v>
      </c>
      <c r="J387" s="360" t="e">
        <f t="shared" si="270"/>
        <v>#REF!</v>
      </c>
      <c r="K387" s="360"/>
      <c r="L387" s="360" t="e">
        <f t="shared" si="271"/>
        <v>#REF!</v>
      </c>
      <c r="M387" s="360" t="e">
        <f t="shared" si="272"/>
        <v>#REF!</v>
      </c>
      <c r="N387" s="360" t="e">
        <f t="shared" si="273"/>
        <v>#REF!</v>
      </c>
      <c r="O387" s="360" t="e">
        <f t="shared" si="274"/>
        <v>#REF!</v>
      </c>
      <c r="P387" s="360" t="e">
        <f t="shared" si="275"/>
        <v>#REF!</v>
      </c>
      <c r="Q387" s="360" t="e">
        <f t="shared" si="276"/>
        <v>#REF!</v>
      </c>
      <c r="R387" s="225"/>
      <c r="S387" s="225"/>
      <c r="T387" s="225"/>
      <c r="U387" s="225"/>
      <c r="V387" s="225"/>
      <c r="W387" s="225"/>
      <c r="X387" s="225"/>
      <c r="Y387" s="225"/>
      <c r="Z387" s="225"/>
    </row>
    <row r="388" spans="1:26" ht="15.75" customHeight="1">
      <c r="A388" s="360" t="e">
        <f t="shared" si="266"/>
        <v>#REF!</v>
      </c>
      <c r="B388" s="360" t="e">
        <f t="shared" si="267"/>
        <v>#REF!</v>
      </c>
      <c r="C388" s="360" t="e">
        <f t="shared" si="268"/>
        <v>#REF!</v>
      </c>
      <c r="D388" s="360" t="e">
        <f t="shared" ref="D388:I388" si="402">IF(#REF!&lt;&gt;"",1,"")</f>
        <v>#REF!</v>
      </c>
      <c r="E388" s="360" t="e">
        <f t="shared" si="402"/>
        <v>#REF!</v>
      </c>
      <c r="F388" s="360" t="e">
        <f t="shared" si="402"/>
        <v>#REF!</v>
      </c>
      <c r="G388" s="360" t="e">
        <f t="shared" si="402"/>
        <v>#REF!</v>
      </c>
      <c r="H388" s="360" t="e">
        <f t="shared" si="402"/>
        <v>#REF!</v>
      </c>
      <c r="I388" s="360" t="e">
        <f t="shared" si="402"/>
        <v>#REF!</v>
      </c>
      <c r="J388" s="360" t="e">
        <f t="shared" si="270"/>
        <v>#REF!</v>
      </c>
      <c r="K388" s="360"/>
      <c r="L388" s="360" t="e">
        <f t="shared" si="271"/>
        <v>#REF!</v>
      </c>
      <c r="M388" s="360" t="e">
        <f t="shared" si="272"/>
        <v>#REF!</v>
      </c>
      <c r="N388" s="360" t="e">
        <f t="shared" si="273"/>
        <v>#REF!</v>
      </c>
      <c r="O388" s="360" t="e">
        <f t="shared" si="274"/>
        <v>#REF!</v>
      </c>
      <c r="P388" s="360" t="e">
        <f t="shared" si="275"/>
        <v>#REF!</v>
      </c>
      <c r="Q388" s="360" t="e">
        <f t="shared" si="276"/>
        <v>#REF!</v>
      </c>
      <c r="R388" s="225"/>
      <c r="S388" s="225"/>
      <c r="T388" s="225"/>
      <c r="U388" s="225"/>
      <c r="V388" s="225"/>
      <c r="W388" s="225"/>
      <c r="X388" s="225"/>
      <c r="Y388" s="225"/>
      <c r="Z388" s="225"/>
    </row>
    <row r="389" spans="1:26" ht="15.75" customHeight="1">
      <c r="A389" s="360" t="e">
        <f t="shared" si="266"/>
        <v>#REF!</v>
      </c>
      <c r="B389" s="360" t="e">
        <f t="shared" si="267"/>
        <v>#REF!</v>
      </c>
      <c r="C389" s="360" t="e">
        <f t="shared" si="268"/>
        <v>#REF!</v>
      </c>
      <c r="D389" s="360" t="e">
        <f t="shared" ref="D389:I389" si="403">IF(#REF!&lt;&gt;"",1,"")</f>
        <v>#REF!</v>
      </c>
      <c r="E389" s="360" t="e">
        <f t="shared" si="403"/>
        <v>#REF!</v>
      </c>
      <c r="F389" s="360" t="e">
        <f t="shared" si="403"/>
        <v>#REF!</v>
      </c>
      <c r="G389" s="360" t="e">
        <f t="shared" si="403"/>
        <v>#REF!</v>
      </c>
      <c r="H389" s="360" t="e">
        <f t="shared" si="403"/>
        <v>#REF!</v>
      </c>
      <c r="I389" s="360" t="e">
        <f t="shared" si="403"/>
        <v>#REF!</v>
      </c>
      <c r="J389" s="360" t="e">
        <f t="shared" si="270"/>
        <v>#REF!</v>
      </c>
      <c r="K389" s="360"/>
      <c r="L389" s="360" t="e">
        <f t="shared" si="271"/>
        <v>#REF!</v>
      </c>
      <c r="M389" s="360" t="e">
        <f t="shared" si="272"/>
        <v>#REF!</v>
      </c>
      <c r="N389" s="360" t="e">
        <f t="shared" si="273"/>
        <v>#REF!</v>
      </c>
      <c r="O389" s="360" t="e">
        <f t="shared" si="274"/>
        <v>#REF!</v>
      </c>
      <c r="P389" s="360" t="e">
        <f t="shared" si="275"/>
        <v>#REF!</v>
      </c>
      <c r="Q389" s="360" t="e">
        <f t="shared" si="276"/>
        <v>#REF!</v>
      </c>
      <c r="R389" s="225"/>
      <c r="S389" s="225"/>
      <c r="T389" s="225"/>
      <c r="U389" s="225"/>
      <c r="V389" s="225"/>
      <c r="W389" s="225"/>
      <c r="X389" s="225"/>
      <c r="Y389" s="225"/>
      <c r="Z389" s="225"/>
    </row>
    <row r="390" spans="1:26" ht="15.75" customHeight="1">
      <c r="A390" s="360" t="e">
        <f t="shared" si="266"/>
        <v>#REF!</v>
      </c>
      <c r="B390" s="360" t="e">
        <f t="shared" si="267"/>
        <v>#REF!</v>
      </c>
      <c r="C390" s="360" t="e">
        <f t="shared" si="268"/>
        <v>#REF!</v>
      </c>
      <c r="D390" s="360" t="e">
        <f t="shared" ref="D390:I390" si="404">IF(#REF!&lt;&gt;"",1,"")</f>
        <v>#REF!</v>
      </c>
      <c r="E390" s="360" t="e">
        <f t="shared" si="404"/>
        <v>#REF!</v>
      </c>
      <c r="F390" s="360" t="e">
        <f t="shared" si="404"/>
        <v>#REF!</v>
      </c>
      <c r="G390" s="360" t="e">
        <f t="shared" si="404"/>
        <v>#REF!</v>
      </c>
      <c r="H390" s="360" t="e">
        <f t="shared" si="404"/>
        <v>#REF!</v>
      </c>
      <c r="I390" s="360" t="e">
        <f t="shared" si="404"/>
        <v>#REF!</v>
      </c>
      <c r="J390" s="360" t="e">
        <f t="shared" si="270"/>
        <v>#REF!</v>
      </c>
      <c r="K390" s="360"/>
      <c r="L390" s="360" t="e">
        <f t="shared" si="271"/>
        <v>#REF!</v>
      </c>
      <c r="M390" s="360" t="e">
        <f t="shared" si="272"/>
        <v>#REF!</v>
      </c>
      <c r="N390" s="360" t="e">
        <f t="shared" si="273"/>
        <v>#REF!</v>
      </c>
      <c r="O390" s="360" t="e">
        <f t="shared" si="274"/>
        <v>#REF!</v>
      </c>
      <c r="P390" s="360" t="e">
        <f t="shared" si="275"/>
        <v>#REF!</v>
      </c>
      <c r="Q390" s="360" t="e">
        <f t="shared" si="276"/>
        <v>#REF!</v>
      </c>
      <c r="R390" s="225"/>
      <c r="S390" s="225"/>
      <c r="T390" s="225"/>
      <c r="U390" s="225"/>
      <c r="V390" s="225"/>
      <c r="W390" s="225"/>
      <c r="X390" s="225"/>
      <c r="Y390" s="225"/>
      <c r="Z390" s="225"/>
    </row>
    <row r="391" spans="1:26" ht="15.75" customHeight="1">
      <c r="A391" s="360" t="e">
        <f t="shared" si="266"/>
        <v>#REF!</v>
      </c>
      <c r="B391" s="360" t="e">
        <f t="shared" si="267"/>
        <v>#REF!</v>
      </c>
      <c r="C391" s="360" t="e">
        <f t="shared" si="268"/>
        <v>#REF!</v>
      </c>
      <c r="D391" s="360" t="e">
        <f t="shared" ref="D391:I391" si="405">IF(#REF!&lt;&gt;"",1,"")</f>
        <v>#REF!</v>
      </c>
      <c r="E391" s="360" t="e">
        <f t="shared" si="405"/>
        <v>#REF!</v>
      </c>
      <c r="F391" s="360" t="e">
        <f t="shared" si="405"/>
        <v>#REF!</v>
      </c>
      <c r="G391" s="360" t="e">
        <f t="shared" si="405"/>
        <v>#REF!</v>
      </c>
      <c r="H391" s="360" t="e">
        <f t="shared" si="405"/>
        <v>#REF!</v>
      </c>
      <c r="I391" s="360" t="e">
        <f t="shared" si="405"/>
        <v>#REF!</v>
      </c>
      <c r="J391" s="360" t="e">
        <f t="shared" si="270"/>
        <v>#REF!</v>
      </c>
      <c r="K391" s="360"/>
      <c r="L391" s="360" t="e">
        <f t="shared" si="271"/>
        <v>#REF!</v>
      </c>
      <c r="M391" s="360" t="e">
        <f t="shared" si="272"/>
        <v>#REF!</v>
      </c>
      <c r="N391" s="360" t="e">
        <f t="shared" si="273"/>
        <v>#REF!</v>
      </c>
      <c r="O391" s="360" t="e">
        <f t="shared" si="274"/>
        <v>#REF!</v>
      </c>
      <c r="P391" s="360" t="e">
        <f t="shared" si="275"/>
        <v>#REF!</v>
      </c>
      <c r="Q391" s="360" t="e">
        <f t="shared" si="276"/>
        <v>#REF!</v>
      </c>
      <c r="R391" s="225"/>
      <c r="S391" s="225"/>
      <c r="T391" s="225"/>
      <c r="U391" s="225"/>
      <c r="V391" s="225"/>
      <c r="W391" s="225"/>
      <c r="X391" s="225"/>
      <c r="Y391" s="225"/>
      <c r="Z391" s="225"/>
    </row>
    <row r="392" spans="1:26" ht="15.75" customHeight="1">
      <c r="A392" s="360" t="e">
        <f t="shared" si="266"/>
        <v>#REF!</v>
      </c>
      <c r="B392" s="360" t="e">
        <f t="shared" si="267"/>
        <v>#REF!</v>
      </c>
      <c r="C392" s="360" t="e">
        <f t="shared" si="268"/>
        <v>#REF!</v>
      </c>
      <c r="D392" s="360" t="e">
        <f t="shared" ref="D392:I392" si="406">IF(#REF!&lt;&gt;"",1,"")</f>
        <v>#REF!</v>
      </c>
      <c r="E392" s="360" t="e">
        <f t="shared" si="406"/>
        <v>#REF!</v>
      </c>
      <c r="F392" s="360" t="e">
        <f t="shared" si="406"/>
        <v>#REF!</v>
      </c>
      <c r="G392" s="360" t="e">
        <f t="shared" si="406"/>
        <v>#REF!</v>
      </c>
      <c r="H392" s="360" t="e">
        <f t="shared" si="406"/>
        <v>#REF!</v>
      </c>
      <c r="I392" s="360" t="e">
        <f t="shared" si="406"/>
        <v>#REF!</v>
      </c>
      <c r="J392" s="360" t="e">
        <f t="shared" si="270"/>
        <v>#REF!</v>
      </c>
      <c r="K392" s="360"/>
      <c r="L392" s="360" t="e">
        <f t="shared" si="271"/>
        <v>#REF!</v>
      </c>
      <c r="M392" s="360" t="e">
        <f t="shared" si="272"/>
        <v>#REF!</v>
      </c>
      <c r="N392" s="360" t="e">
        <f t="shared" si="273"/>
        <v>#REF!</v>
      </c>
      <c r="O392" s="360" t="e">
        <f t="shared" si="274"/>
        <v>#REF!</v>
      </c>
      <c r="P392" s="360" t="e">
        <f t="shared" si="275"/>
        <v>#REF!</v>
      </c>
      <c r="Q392" s="360" t="e">
        <f t="shared" si="276"/>
        <v>#REF!</v>
      </c>
      <c r="R392" s="225"/>
      <c r="S392" s="225"/>
      <c r="T392" s="225"/>
      <c r="U392" s="225"/>
      <c r="V392" s="225"/>
      <c r="W392" s="225"/>
      <c r="X392" s="225"/>
      <c r="Y392" s="225"/>
      <c r="Z392" s="225"/>
    </row>
    <row r="393" spans="1:26" ht="15.75" customHeight="1">
      <c r="A393" s="360" t="e">
        <f t="shared" si="266"/>
        <v>#REF!</v>
      </c>
      <c r="B393" s="360" t="e">
        <f t="shared" si="267"/>
        <v>#REF!</v>
      </c>
      <c r="C393" s="360" t="e">
        <f t="shared" si="268"/>
        <v>#REF!</v>
      </c>
      <c r="D393" s="360" t="e">
        <f t="shared" ref="D393:I393" si="407">IF(#REF!&lt;&gt;"",1,"")</f>
        <v>#REF!</v>
      </c>
      <c r="E393" s="360" t="e">
        <f t="shared" si="407"/>
        <v>#REF!</v>
      </c>
      <c r="F393" s="360" t="e">
        <f t="shared" si="407"/>
        <v>#REF!</v>
      </c>
      <c r="G393" s="360" t="e">
        <f t="shared" si="407"/>
        <v>#REF!</v>
      </c>
      <c r="H393" s="360" t="e">
        <f t="shared" si="407"/>
        <v>#REF!</v>
      </c>
      <c r="I393" s="360" t="e">
        <f t="shared" si="407"/>
        <v>#REF!</v>
      </c>
      <c r="J393" s="360" t="e">
        <f t="shared" si="270"/>
        <v>#REF!</v>
      </c>
      <c r="K393" s="360"/>
      <c r="L393" s="360" t="e">
        <f t="shared" si="271"/>
        <v>#REF!</v>
      </c>
      <c r="M393" s="360" t="e">
        <f t="shared" si="272"/>
        <v>#REF!</v>
      </c>
      <c r="N393" s="360" t="e">
        <f t="shared" si="273"/>
        <v>#REF!</v>
      </c>
      <c r="O393" s="360" t="e">
        <f t="shared" si="274"/>
        <v>#REF!</v>
      </c>
      <c r="P393" s="360" t="e">
        <f t="shared" si="275"/>
        <v>#REF!</v>
      </c>
      <c r="Q393" s="360" t="e">
        <f t="shared" si="276"/>
        <v>#REF!</v>
      </c>
      <c r="R393" s="225"/>
      <c r="S393" s="225"/>
      <c r="T393" s="225"/>
      <c r="U393" s="225"/>
      <c r="V393" s="225"/>
      <c r="W393" s="225"/>
      <c r="X393" s="225"/>
      <c r="Y393" s="225"/>
      <c r="Z393" s="225"/>
    </row>
    <row r="394" spans="1:26" ht="15.75" customHeight="1">
      <c r="A394" s="360" t="e">
        <f t="shared" si="266"/>
        <v>#REF!</v>
      </c>
      <c r="B394" s="360" t="e">
        <f t="shared" si="267"/>
        <v>#REF!</v>
      </c>
      <c r="C394" s="360" t="e">
        <f t="shared" si="268"/>
        <v>#REF!</v>
      </c>
      <c r="D394" s="360" t="e">
        <f t="shared" ref="D394:I394" si="408">IF(#REF!&lt;&gt;"",1,"")</f>
        <v>#REF!</v>
      </c>
      <c r="E394" s="360" t="e">
        <f t="shared" si="408"/>
        <v>#REF!</v>
      </c>
      <c r="F394" s="360" t="e">
        <f t="shared" si="408"/>
        <v>#REF!</v>
      </c>
      <c r="G394" s="360" t="e">
        <f t="shared" si="408"/>
        <v>#REF!</v>
      </c>
      <c r="H394" s="360" t="e">
        <f t="shared" si="408"/>
        <v>#REF!</v>
      </c>
      <c r="I394" s="360" t="e">
        <f t="shared" si="408"/>
        <v>#REF!</v>
      </c>
      <c r="J394" s="360" t="e">
        <f t="shared" si="270"/>
        <v>#REF!</v>
      </c>
      <c r="K394" s="360"/>
      <c r="L394" s="360" t="e">
        <f t="shared" si="271"/>
        <v>#REF!</v>
      </c>
      <c r="M394" s="360" t="e">
        <f t="shared" si="272"/>
        <v>#REF!</v>
      </c>
      <c r="N394" s="360" t="e">
        <f t="shared" si="273"/>
        <v>#REF!</v>
      </c>
      <c r="O394" s="360" t="e">
        <f t="shared" si="274"/>
        <v>#REF!</v>
      </c>
      <c r="P394" s="360" t="e">
        <f t="shared" si="275"/>
        <v>#REF!</v>
      </c>
      <c r="Q394" s="360" t="e">
        <f t="shared" si="276"/>
        <v>#REF!</v>
      </c>
      <c r="R394" s="225"/>
      <c r="S394" s="225"/>
      <c r="T394" s="225"/>
      <c r="U394" s="225"/>
      <c r="V394" s="225"/>
      <c r="W394" s="225"/>
      <c r="X394" s="225"/>
      <c r="Y394" s="225"/>
      <c r="Z394" s="225"/>
    </row>
    <row r="395" spans="1:26" ht="15.75" customHeight="1">
      <c r="A395" s="360" t="e">
        <f t="shared" si="266"/>
        <v>#REF!</v>
      </c>
      <c r="B395" s="360" t="e">
        <f t="shared" si="267"/>
        <v>#REF!</v>
      </c>
      <c r="C395" s="360" t="e">
        <f t="shared" si="268"/>
        <v>#REF!</v>
      </c>
      <c r="D395" s="360" t="e">
        <f t="shared" ref="D395:I395" si="409">IF(#REF!&lt;&gt;"",1,"")</f>
        <v>#REF!</v>
      </c>
      <c r="E395" s="360" t="e">
        <f t="shared" si="409"/>
        <v>#REF!</v>
      </c>
      <c r="F395" s="360" t="e">
        <f t="shared" si="409"/>
        <v>#REF!</v>
      </c>
      <c r="G395" s="360" t="e">
        <f t="shared" si="409"/>
        <v>#REF!</v>
      </c>
      <c r="H395" s="360" t="e">
        <f t="shared" si="409"/>
        <v>#REF!</v>
      </c>
      <c r="I395" s="360" t="e">
        <f t="shared" si="409"/>
        <v>#REF!</v>
      </c>
      <c r="J395" s="360" t="e">
        <f t="shared" si="270"/>
        <v>#REF!</v>
      </c>
      <c r="K395" s="360"/>
      <c r="L395" s="360" t="e">
        <f t="shared" si="271"/>
        <v>#REF!</v>
      </c>
      <c r="M395" s="360" t="e">
        <f t="shared" si="272"/>
        <v>#REF!</v>
      </c>
      <c r="N395" s="360" t="e">
        <f t="shared" si="273"/>
        <v>#REF!</v>
      </c>
      <c r="O395" s="360" t="e">
        <f t="shared" si="274"/>
        <v>#REF!</v>
      </c>
      <c r="P395" s="360" t="e">
        <f t="shared" si="275"/>
        <v>#REF!</v>
      </c>
      <c r="Q395" s="360" t="e">
        <f t="shared" si="276"/>
        <v>#REF!</v>
      </c>
      <c r="R395" s="225"/>
      <c r="S395" s="225"/>
      <c r="T395" s="225"/>
      <c r="U395" s="225"/>
      <c r="V395" s="225"/>
      <c r="W395" s="225"/>
      <c r="X395" s="225"/>
      <c r="Y395" s="225"/>
      <c r="Z395" s="225"/>
    </row>
    <row r="396" spans="1:26" ht="15.75" customHeight="1">
      <c r="A396" s="360" t="e">
        <f t="shared" si="266"/>
        <v>#REF!</v>
      </c>
      <c r="B396" s="360" t="e">
        <f t="shared" si="267"/>
        <v>#REF!</v>
      </c>
      <c r="C396" s="360" t="e">
        <f t="shared" si="268"/>
        <v>#REF!</v>
      </c>
      <c r="D396" s="360" t="e">
        <f t="shared" ref="D396:I396" si="410">IF(#REF!&lt;&gt;"",1,"")</f>
        <v>#REF!</v>
      </c>
      <c r="E396" s="360" t="e">
        <f t="shared" si="410"/>
        <v>#REF!</v>
      </c>
      <c r="F396" s="360" t="e">
        <f t="shared" si="410"/>
        <v>#REF!</v>
      </c>
      <c r="G396" s="360" t="e">
        <f t="shared" si="410"/>
        <v>#REF!</v>
      </c>
      <c r="H396" s="360" t="e">
        <f t="shared" si="410"/>
        <v>#REF!</v>
      </c>
      <c r="I396" s="360" t="e">
        <f t="shared" si="410"/>
        <v>#REF!</v>
      </c>
      <c r="J396" s="360" t="e">
        <f t="shared" si="270"/>
        <v>#REF!</v>
      </c>
      <c r="K396" s="360"/>
      <c r="L396" s="360" t="e">
        <f t="shared" si="271"/>
        <v>#REF!</v>
      </c>
      <c r="M396" s="360" t="e">
        <f t="shared" si="272"/>
        <v>#REF!</v>
      </c>
      <c r="N396" s="360" t="e">
        <f t="shared" si="273"/>
        <v>#REF!</v>
      </c>
      <c r="O396" s="360" t="e">
        <f t="shared" si="274"/>
        <v>#REF!</v>
      </c>
      <c r="P396" s="360" t="e">
        <f t="shared" si="275"/>
        <v>#REF!</v>
      </c>
      <c r="Q396" s="360" t="e">
        <f t="shared" si="276"/>
        <v>#REF!</v>
      </c>
      <c r="R396" s="225"/>
      <c r="S396" s="225"/>
      <c r="T396" s="225"/>
      <c r="U396" s="225"/>
      <c r="V396" s="225"/>
      <c r="W396" s="225"/>
      <c r="X396" s="225"/>
      <c r="Y396" s="225"/>
      <c r="Z396" s="225"/>
    </row>
    <row r="397" spans="1:26" ht="15.75" customHeight="1">
      <c r="A397" s="360" t="e">
        <f t="shared" si="266"/>
        <v>#REF!</v>
      </c>
      <c r="B397" s="360" t="e">
        <f t="shared" si="267"/>
        <v>#REF!</v>
      </c>
      <c r="C397" s="360" t="e">
        <f t="shared" si="268"/>
        <v>#REF!</v>
      </c>
      <c r="D397" s="360" t="e">
        <f t="shared" ref="D397:I397" si="411">IF(#REF!&lt;&gt;"",1,"")</f>
        <v>#REF!</v>
      </c>
      <c r="E397" s="360" t="e">
        <f t="shared" si="411"/>
        <v>#REF!</v>
      </c>
      <c r="F397" s="360" t="e">
        <f t="shared" si="411"/>
        <v>#REF!</v>
      </c>
      <c r="G397" s="360" t="e">
        <f t="shared" si="411"/>
        <v>#REF!</v>
      </c>
      <c r="H397" s="360" t="e">
        <f t="shared" si="411"/>
        <v>#REF!</v>
      </c>
      <c r="I397" s="360" t="e">
        <f t="shared" si="411"/>
        <v>#REF!</v>
      </c>
      <c r="J397" s="360" t="e">
        <f t="shared" si="270"/>
        <v>#REF!</v>
      </c>
      <c r="K397" s="360"/>
      <c r="L397" s="360" t="e">
        <f t="shared" si="271"/>
        <v>#REF!</v>
      </c>
      <c r="M397" s="360" t="e">
        <f t="shared" si="272"/>
        <v>#REF!</v>
      </c>
      <c r="N397" s="360" t="e">
        <f t="shared" si="273"/>
        <v>#REF!</v>
      </c>
      <c r="O397" s="360" t="e">
        <f t="shared" si="274"/>
        <v>#REF!</v>
      </c>
      <c r="P397" s="360" t="e">
        <f t="shared" si="275"/>
        <v>#REF!</v>
      </c>
      <c r="Q397" s="360" t="e">
        <f t="shared" si="276"/>
        <v>#REF!</v>
      </c>
      <c r="R397" s="225"/>
      <c r="S397" s="225"/>
      <c r="T397" s="225"/>
      <c r="U397" s="225"/>
      <c r="V397" s="225"/>
      <c r="W397" s="225"/>
      <c r="X397" s="225"/>
      <c r="Y397" s="225"/>
      <c r="Z397" s="225"/>
    </row>
    <row r="398" spans="1:26" ht="15.75" customHeight="1">
      <c r="A398" s="360" t="e">
        <f t="shared" si="266"/>
        <v>#REF!</v>
      </c>
      <c r="B398" s="360" t="e">
        <f t="shared" si="267"/>
        <v>#REF!</v>
      </c>
      <c r="C398" s="360" t="e">
        <f t="shared" si="268"/>
        <v>#REF!</v>
      </c>
      <c r="D398" s="360" t="e">
        <f t="shared" ref="D398:I398" si="412">IF(#REF!&lt;&gt;"",1,"")</f>
        <v>#REF!</v>
      </c>
      <c r="E398" s="360" t="e">
        <f t="shared" si="412"/>
        <v>#REF!</v>
      </c>
      <c r="F398" s="360" t="e">
        <f t="shared" si="412"/>
        <v>#REF!</v>
      </c>
      <c r="G398" s="360" t="e">
        <f t="shared" si="412"/>
        <v>#REF!</v>
      </c>
      <c r="H398" s="360" t="e">
        <f t="shared" si="412"/>
        <v>#REF!</v>
      </c>
      <c r="I398" s="360" t="e">
        <f t="shared" si="412"/>
        <v>#REF!</v>
      </c>
      <c r="J398" s="360" t="e">
        <f t="shared" si="270"/>
        <v>#REF!</v>
      </c>
      <c r="K398" s="360"/>
      <c r="L398" s="360" t="e">
        <f t="shared" si="271"/>
        <v>#REF!</v>
      </c>
      <c r="M398" s="360" t="e">
        <f t="shared" si="272"/>
        <v>#REF!</v>
      </c>
      <c r="N398" s="360" t="e">
        <f t="shared" si="273"/>
        <v>#REF!</v>
      </c>
      <c r="O398" s="360" t="e">
        <f t="shared" si="274"/>
        <v>#REF!</v>
      </c>
      <c r="P398" s="360" t="e">
        <f t="shared" si="275"/>
        <v>#REF!</v>
      </c>
      <c r="Q398" s="360" t="e">
        <f t="shared" si="276"/>
        <v>#REF!</v>
      </c>
      <c r="R398" s="225"/>
      <c r="S398" s="225"/>
      <c r="T398" s="225"/>
      <c r="U398" s="225"/>
      <c r="V398" s="225"/>
      <c r="W398" s="225"/>
      <c r="X398" s="225"/>
      <c r="Y398" s="225"/>
      <c r="Z398" s="225"/>
    </row>
    <row r="399" spans="1:26" ht="15.75" customHeight="1">
      <c r="A399" s="360" t="e">
        <f t="shared" si="266"/>
        <v>#REF!</v>
      </c>
      <c r="B399" s="360" t="e">
        <f t="shared" si="267"/>
        <v>#REF!</v>
      </c>
      <c r="C399" s="360" t="e">
        <f t="shared" si="268"/>
        <v>#REF!</v>
      </c>
      <c r="D399" s="360" t="e">
        <f t="shared" ref="D399:I399" si="413">IF(#REF!&lt;&gt;"",1,"")</f>
        <v>#REF!</v>
      </c>
      <c r="E399" s="360" t="e">
        <f t="shared" si="413"/>
        <v>#REF!</v>
      </c>
      <c r="F399" s="360" t="e">
        <f t="shared" si="413"/>
        <v>#REF!</v>
      </c>
      <c r="G399" s="360" t="e">
        <f t="shared" si="413"/>
        <v>#REF!</v>
      </c>
      <c r="H399" s="360" t="e">
        <f t="shared" si="413"/>
        <v>#REF!</v>
      </c>
      <c r="I399" s="360" t="e">
        <f t="shared" si="413"/>
        <v>#REF!</v>
      </c>
      <c r="J399" s="360" t="e">
        <f t="shared" si="270"/>
        <v>#REF!</v>
      </c>
      <c r="K399" s="360"/>
      <c r="L399" s="360" t="e">
        <f t="shared" si="271"/>
        <v>#REF!</v>
      </c>
      <c r="M399" s="360" t="e">
        <f t="shared" si="272"/>
        <v>#REF!</v>
      </c>
      <c r="N399" s="360" t="e">
        <f t="shared" si="273"/>
        <v>#REF!</v>
      </c>
      <c r="O399" s="360" t="e">
        <f t="shared" si="274"/>
        <v>#REF!</v>
      </c>
      <c r="P399" s="360" t="e">
        <f t="shared" si="275"/>
        <v>#REF!</v>
      </c>
      <c r="Q399" s="360" t="e">
        <f t="shared" si="276"/>
        <v>#REF!</v>
      </c>
      <c r="R399" s="225"/>
      <c r="S399" s="225"/>
      <c r="T399" s="225"/>
      <c r="U399" s="225"/>
      <c r="V399" s="225"/>
      <c r="W399" s="225"/>
      <c r="X399" s="225"/>
      <c r="Y399" s="225"/>
      <c r="Z399" s="225"/>
    </row>
    <row r="400" spans="1:26" ht="15.75" customHeight="1">
      <c r="A400" s="360" t="e">
        <f t="shared" si="266"/>
        <v>#REF!</v>
      </c>
      <c r="B400" s="360" t="e">
        <f t="shared" si="267"/>
        <v>#REF!</v>
      </c>
      <c r="C400" s="360" t="e">
        <f t="shared" si="268"/>
        <v>#REF!</v>
      </c>
      <c r="D400" s="360" t="e">
        <f t="shared" ref="D400:I400" si="414">IF(#REF!&lt;&gt;"",1,"")</f>
        <v>#REF!</v>
      </c>
      <c r="E400" s="360" t="e">
        <f t="shared" si="414"/>
        <v>#REF!</v>
      </c>
      <c r="F400" s="360" t="e">
        <f t="shared" si="414"/>
        <v>#REF!</v>
      </c>
      <c r="G400" s="360" t="e">
        <f t="shared" si="414"/>
        <v>#REF!</v>
      </c>
      <c r="H400" s="360" t="e">
        <f t="shared" si="414"/>
        <v>#REF!</v>
      </c>
      <c r="I400" s="360" t="e">
        <f t="shared" si="414"/>
        <v>#REF!</v>
      </c>
      <c r="J400" s="360" t="e">
        <f t="shared" si="270"/>
        <v>#REF!</v>
      </c>
      <c r="K400" s="360"/>
      <c r="L400" s="360" t="e">
        <f t="shared" si="271"/>
        <v>#REF!</v>
      </c>
      <c r="M400" s="360" t="e">
        <f t="shared" si="272"/>
        <v>#REF!</v>
      </c>
      <c r="N400" s="360" t="e">
        <f t="shared" si="273"/>
        <v>#REF!</v>
      </c>
      <c r="O400" s="360" t="e">
        <f t="shared" si="274"/>
        <v>#REF!</v>
      </c>
      <c r="P400" s="360" t="e">
        <f t="shared" si="275"/>
        <v>#REF!</v>
      </c>
      <c r="Q400" s="360" t="e">
        <f t="shared" si="276"/>
        <v>#REF!</v>
      </c>
      <c r="R400" s="225"/>
      <c r="S400" s="225"/>
      <c r="T400" s="225"/>
      <c r="U400" s="225"/>
      <c r="V400" s="225"/>
      <c r="W400" s="225"/>
      <c r="X400" s="225"/>
      <c r="Y400" s="225"/>
      <c r="Z400" s="225"/>
    </row>
    <row r="401" spans="1:26" ht="15.75" customHeight="1">
      <c r="A401" s="360" t="e">
        <f t="shared" si="266"/>
        <v>#REF!</v>
      </c>
      <c r="B401" s="360" t="e">
        <f t="shared" si="267"/>
        <v>#REF!</v>
      </c>
      <c r="C401" s="360" t="e">
        <f t="shared" si="268"/>
        <v>#REF!</v>
      </c>
      <c r="D401" s="360" t="e">
        <f t="shared" ref="D401:I401" si="415">IF(#REF!&lt;&gt;"",1,"")</f>
        <v>#REF!</v>
      </c>
      <c r="E401" s="360" t="e">
        <f t="shared" si="415"/>
        <v>#REF!</v>
      </c>
      <c r="F401" s="360" t="e">
        <f t="shared" si="415"/>
        <v>#REF!</v>
      </c>
      <c r="G401" s="360" t="e">
        <f t="shared" si="415"/>
        <v>#REF!</v>
      </c>
      <c r="H401" s="360" t="e">
        <f t="shared" si="415"/>
        <v>#REF!</v>
      </c>
      <c r="I401" s="360" t="e">
        <f t="shared" si="415"/>
        <v>#REF!</v>
      </c>
      <c r="J401" s="360" t="e">
        <f t="shared" si="270"/>
        <v>#REF!</v>
      </c>
      <c r="K401" s="360"/>
      <c r="L401" s="360" t="e">
        <f t="shared" si="271"/>
        <v>#REF!</v>
      </c>
      <c r="M401" s="360" t="e">
        <f t="shared" si="272"/>
        <v>#REF!</v>
      </c>
      <c r="N401" s="360" t="e">
        <f t="shared" si="273"/>
        <v>#REF!</v>
      </c>
      <c r="O401" s="360" t="e">
        <f t="shared" si="274"/>
        <v>#REF!</v>
      </c>
      <c r="P401" s="360" t="e">
        <f t="shared" si="275"/>
        <v>#REF!</v>
      </c>
      <c r="Q401" s="360" t="e">
        <f t="shared" si="276"/>
        <v>#REF!</v>
      </c>
      <c r="R401" s="225"/>
      <c r="S401" s="225"/>
      <c r="T401" s="225"/>
      <c r="U401" s="225"/>
      <c r="V401" s="225"/>
      <c r="W401" s="225"/>
      <c r="X401" s="225"/>
      <c r="Y401" s="225"/>
      <c r="Z401" s="225"/>
    </row>
    <row r="402" spans="1:26" ht="15.75" customHeight="1">
      <c r="A402" s="360" t="e">
        <f t="shared" si="266"/>
        <v>#REF!</v>
      </c>
      <c r="B402" s="360" t="e">
        <f t="shared" si="267"/>
        <v>#REF!</v>
      </c>
      <c r="C402" s="360" t="e">
        <f t="shared" si="268"/>
        <v>#REF!</v>
      </c>
      <c r="D402" s="360" t="e">
        <f t="shared" ref="D402:I402" si="416">IF(#REF!&lt;&gt;"",1,"")</f>
        <v>#REF!</v>
      </c>
      <c r="E402" s="360" t="e">
        <f t="shared" si="416"/>
        <v>#REF!</v>
      </c>
      <c r="F402" s="360" t="e">
        <f t="shared" si="416"/>
        <v>#REF!</v>
      </c>
      <c r="G402" s="360" t="e">
        <f t="shared" si="416"/>
        <v>#REF!</v>
      </c>
      <c r="H402" s="360" t="e">
        <f t="shared" si="416"/>
        <v>#REF!</v>
      </c>
      <c r="I402" s="360" t="e">
        <f t="shared" si="416"/>
        <v>#REF!</v>
      </c>
      <c r="J402" s="360" t="e">
        <f t="shared" si="270"/>
        <v>#REF!</v>
      </c>
      <c r="K402" s="360"/>
      <c r="L402" s="360" t="e">
        <f t="shared" si="271"/>
        <v>#REF!</v>
      </c>
      <c r="M402" s="360" t="e">
        <f t="shared" si="272"/>
        <v>#REF!</v>
      </c>
      <c r="N402" s="360" t="e">
        <f t="shared" si="273"/>
        <v>#REF!</v>
      </c>
      <c r="O402" s="360" t="e">
        <f t="shared" si="274"/>
        <v>#REF!</v>
      </c>
      <c r="P402" s="360" t="e">
        <f t="shared" si="275"/>
        <v>#REF!</v>
      </c>
      <c r="Q402" s="360" t="e">
        <f t="shared" si="276"/>
        <v>#REF!</v>
      </c>
      <c r="R402" s="225"/>
      <c r="S402" s="225"/>
      <c r="T402" s="225"/>
      <c r="U402" s="225"/>
      <c r="V402" s="225"/>
      <c r="W402" s="225"/>
      <c r="X402" s="225"/>
      <c r="Y402" s="225"/>
      <c r="Z402" s="225"/>
    </row>
    <row r="403" spans="1:26" ht="15.75" customHeight="1">
      <c r="A403" s="360" t="e">
        <f t="shared" si="266"/>
        <v>#REF!</v>
      </c>
      <c r="B403" s="360" t="e">
        <f t="shared" si="267"/>
        <v>#REF!</v>
      </c>
      <c r="C403" s="360" t="e">
        <f t="shared" si="268"/>
        <v>#REF!</v>
      </c>
      <c r="D403" s="360" t="e">
        <f t="shared" ref="D403:I403" si="417">IF(#REF!&lt;&gt;"",1,"")</f>
        <v>#REF!</v>
      </c>
      <c r="E403" s="360" t="e">
        <f t="shared" si="417"/>
        <v>#REF!</v>
      </c>
      <c r="F403" s="360" t="e">
        <f t="shared" si="417"/>
        <v>#REF!</v>
      </c>
      <c r="G403" s="360" t="e">
        <f t="shared" si="417"/>
        <v>#REF!</v>
      </c>
      <c r="H403" s="360" t="e">
        <f t="shared" si="417"/>
        <v>#REF!</v>
      </c>
      <c r="I403" s="360" t="e">
        <f t="shared" si="417"/>
        <v>#REF!</v>
      </c>
      <c r="J403" s="360" t="e">
        <f t="shared" si="270"/>
        <v>#REF!</v>
      </c>
      <c r="K403" s="360"/>
      <c r="L403" s="360" t="e">
        <f t="shared" si="271"/>
        <v>#REF!</v>
      </c>
      <c r="M403" s="360" t="e">
        <f t="shared" si="272"/>
        <v>#REF!</v>
      </c>
      <c r="N403" s="360" t="e">
        <f t="shared" si="273"/>
        <v>#REF!</v>
      </c>
      <c r="O403" s="360" t="e">
        <f t="shared" si="274"/>
        <v>#REF!</v>
      </c>
      <c r="P403" s="360" t="e">
        <f t="shared" si="275"/>
        <v>#REF!</v>
      </c>
      <c r="Q403" s="360" t="e">
        <f t="shared" si="276"/>
        <v>#REF!</v>
      </c>
      <c r="R403" s="225"/>
      <c r="S403" s="225"/>
      <c r="T403" s="225"/>
      <c r="U403" s="225"/>
      <c r="V403" s="225"/>
      <c r="W403" s="225"/>
      <c r="X403" s="225"/>
      <c r="Y403" s="225"/>
      <c r="Z403" s="225"/>
    </row>
    <row r="404" spans="1:26" ht="15.75" customHeight="1">
      <c r="A404" s="360" t="e">
        <f t="shared" si="266"/>
        <v>#REF!</v>
      </c>
      <c r="B404" s="360" t="e">
        <f t="shared" si="267"/>
        <v>#REF!</v>
      </c>
      <c r="C404" s="360" t="e">
        <f t="shared" si="268"/>
        <v>#REF!</v>
      </c>
      <c r="D404" s="360" t="e">
        <f t="shared" ref="D404:I404" si="418">IF(#REF!&lt;&gt;"",1,"")</f>
        <v>#REF!</v>
      </c>
      <c r="E404" s="360" t="e">
        <f t="shared" si="418"/>
        <v>#REF!</v>
      </c>
      <c r="F404" s="360" t="e">
        <f t="shared" si="418"/>
        <v>#REF!</v>
      </c>
      <c r="G404" s="360" t="e">
        <f t="shared" si="418"/>
        <v>#REF!</v>
      </c>
      <c r="H404" s="360" t="e">
        <f t="shared" si="418"/>
        <v>#REF!</v>
      </c>
      <c r="I404" s="360" t="e">
        <f t="shared" si="418"/>
        <v>#REF!</v>
      </c>
      <c r="J404" s="360" t="e">
        <f t="shared" si="270"/>
        <v>#REF!</v>
      </c>
      <c r="K404" s="360"/>
      <c r="L404" s="360" t="e">
        <f t="shared" si="271"/>
        <v>#REF!</v>
      </c>
      <c r="M404" s="360" t="e">
        <f t="shared" si="272"/>
        <v>#REF!</v>
      </c>
      <c r="N404" s="360" t="e">
        <f t="shared" si="273"/>
        <v>#REF!</v>
      </c>
      <c r="O404" s="360" t="e">
        <f t="shared" si="274"/>
        <v>#REF!</v>
      </c>
      <c r="P404" s="360" t="e">
        <f t="shared" si="275"/>
        <v>#REF!</v>
      </c>
      <c r="Q404" s="360" t="e">
        <f t="shared" si="276"/>
        <v>#REF!</v>
      </c>
      <c r="R404" s="225"/>
      <c r="S404" s="225"/>
      <c r="T404" s="225"/>
      <c r="U404" s="225"/>
      <c r="V404" s="225"/>
      <c r="W404" s="225"/>
      <c r="X404" s="225"/>
      <c r="Y404" s="225"/>
      <c r="Z404" s="225"/>
    </row>
    <row r="405" spans="1:26" ht="15.75" customHeight="1">
      <c r="A405" s="360" t="e">
        <f t="shared" si="266"/>
        <v>#REF!</v>
      </c>
      <c r="B405" s="360" t="e">
        <f t="shared" si="267"/>
        <v>#REF!</v>
      </c>
      <c r="C405" s="360" t="e">
        <f t="shared" si="268"/>
        <v>#REF!</v>
      </c>
      <c r="D405" s="360" t="e">
        <f t="shared" ref="D405:I405" si="419">IF(#REF!&lt;&gt;"",1,"")</f>
        <v>#REF!</v>
      </c>
      <c r="E405" s="360" t="e">
        <f t="shared" si="419"/>
        <v>#REF!</v>
      </c>
      <c r="F405" s="360" t="e">
        <f t="shared" si="419"/>
        <v>#REF!</v>
      </c>
      <c r="G405" s="360" t="e">
        <f t="shared" si="419"/>
        <v>#REF!</v>
      </c>
      <c r="H405" s="360" t="e">
        <f t="shared" si="419"/>
        <v>#REF!</v>
      </c>
      <c r="I405" s="360" t="e">
        <f t="shared" si="419"/>
        <v>#REF!</v>
      </c>
      <c r="J405" s="360" t="e">
        <f t="shared" si="270"/>
        <v>#REF!</v>
      </c>
      <c r="K405" s="360"/>
      <c r="L405" s="360" t="e">
        <f t="shared" si="271"/>
        <v>#REF!</v>
      </c>
      <c r="M405" s="360" t="e">
        <f t="shared" si="272"/>
        <v>#REF!</v>
      </c>
      <c r="N405" s="360" t="e">
        <f t="shared" si="273"/>
        <v>#REF!</v>
      </c>
      <c r="O405" s="360" t="e">
        <f t="shared" si="274"/>
        <v>#REF!</v>
      </c>
      <c r="P405" s="360" t="e">
        <f t="shared" si="275"/>
        <v>#REF!</v>
      </c>
      <c r="Q405" s="360" t="e">
        <f t="shared" si="276"/>
        <v>#REF!</v>
      </c>
      <c r="R405" s="225"/>
      <c r="S405" s="225"/>
      <c r="T405" s="225"/>
      <c r="U405" s="225"/>
      <c r="V405" s="225"/>
      <c r="W405" s="225"/>
      <c r="X405" s="225"/>
      <c r="Y405" s="225"/>
      <c r="Z405" s="225"/>
    </row>
    <row r="406" spans="1:26" ht="15.75" customHeight="1">
      <c r="A406" s="360" t="e">
        <f t="shared" si="266"/>
        <v>#REF!</v>
      </c>
      <c r="B406" s="360" t="e">
        <f t="shared" si="267"/>
        <v>#REF!</v>
      </c>
      <c r="C406" s="360" t="e">
        <f t="shared" si="268"/>
        <v>#REF!</v>
      </c>
      <c r="D406" s="360" t="e">
        <f t="shared" ref="D406:I406" si="420">IF(#REF!&lt;&gt;"",1,"")</f>
        <v>#REF!</v>
      </c>
      <c r="E406" s="360" t="e">
        <f t="shared" si="420"/>
        <v>#REF!</v>
      </c>
      <c r="F406" s="360" t="e">
        <f t="shared" si="420"/>
        <v>#REF!</v>
      </c>
      <c r="G406" s="360" t="e">
        <f t="shared" si="420"/>
        <v>#REF!</v>
      </c>
      <c r="H406" s="360" t="e">
        <f t="shared" si="420"/>
        <v>#REF!</v>
      </c>
      <c r="I406" s="360" t="e">
        <f t="shared" si="420"/>
        <v>#REF!</v>
      </c>
      <c r="J406" s="360" t="e">
        <f t="shared" si="270"/>
        <v>#REF!</v>
      </c>
      <c r="K406" s="360"/>
      <c r="L406" s="360" t="e">
        <f t="shared" si="271"/>
        <v>#REF!</v>
      </c>
      <c r="M406" s="360" t="e">
        <f t="shared" si="272"/>
        <v>#REF!</v>
      </c>
      <c r="N406" s="360" t="e">
        <f t="shared" si="273"/>
        <v>#REF!</v>
      </c>
      <c r="O406" s="360" t="e">
        <f t="shared" si="274"/>
        <v>#REF!</v>
      </c>
      <c r="P406" s="360" t="e">
        <f t="shared" si="275"/>
        <v>#REF!</v>
      </c>
      <c r="Q406" s="360" t="e">
        <f t="shared" si="276"/>
        <v>#REF!</v>
      </c>
      <c r="R406" s="225"/>
      <c r="S406" s="225"/>
      <c r="T406" s="225"/>
      <c r="U406" s="225"/>
      <c r="V406" s="225"/>
      <c r="W406" s="225"/>
      <c r="X406" s="225"/>
      <c r="Y406" s="225"/>
      <c r="Z406" s="225"/>
    </row>
    <row r="407" spans="1:26" ht="15.75" customHeight="1">
      <c r="A407" s="360" t="e">
        <f t="shared" si="266"/>
        <v>#REF!</v>
      </c>
      <c r="B407" s="360" t="e">
        <f t="shared" si="267"/>
        <v>#REF!</v>
      </c>
      <c r="C407" s="360" t="e">
        <f t="shared" si="268"/>
        <v>#REF!</v>
      </c>
      <c r="D407" s="360" t="e">
        <f t="shared" ref="D407:I407" si="421">IF(#REF!&lt;&gt;"",1,"")</f>
        <v>#REF!</v>
      </c>
      <c r="E407" s="360" t="e">
        <f t="shared" si="421"/>
        <v>#REF!</v>
      </c>
      <c r="F407" s="360" t="e">
        <f t="shared" si="421"/>
        <v>#REF!</v>
      </c>
      <c r="G407" s="360" t="e">
        <f t="shared" si="421"/>
        <v>#REF!</v>
      </c>
      <c r="H407" s="360" t="e">
        <f t="shared" si="421"/>
        <v>#REF!</v>
      </c>
      <c r="I407" s="360" t="e">
        <f t="shared" si="421"/>
        <v>#REF!</v>
      </c>
      <c r="J407" s="360" t="e">
        <f t="shared" si="270"/>
        <v>#REF!</v>
      </c>
      <c r="K407" s="360"/>
      <c r="L407" s="360" t="e">
        <f t="shared" si="271"/>
        <v>#REF!</v>
      </c>
      <c r="M407" s="360" t="e">
        <f t="shared" si="272"/>
        <v>#REF!</v>
      </c>
      <c r="N407" s="360" t="e">
        <f t="shared" si="273"/>
        <v>#REF!</v>
      </c>
      <c r="O407" s="360" t="e">
        <f t="shared" si="274"/>
        <v>#REF!</v>
      </c>
      <c r="P407" s="360" t="e">
        <f t="shared" si="275"/>
        <v>#REF!</v>
      </c>
      <c r="Q407" s="360" t="e">
        <f t="shared" si="276"/>
        <v>#REF!</v>
      </c>
      <c r="R407" s="225"/>
      <c r="S407" s="225"/>
      <c r="T407" s="225"/>
      <c r="U407" s="225"/>
      <c r="V407" s="225"/>
      <c r="W407" s="225"/>
      <c r="X407" s="225"/>
      <c r="Y407" s="225"/>
      <c r="Z407" s="225"/>
    </row>
    <row r="408" spans="1:26" ht="15.75" customHeight="1">
      <c r="A408" s="360" t="e">
        <f t="shared" si="266"/>
        <v>#REF!</v>
      </c>
      <c r="B408" s="360" t="e">
        <f t="shared" si="267"/>
        <v>#REF!</v>
      </c>
      <c r="C408" s="360" t="e">
        <f t="shared" si="268"/>
        <v>#REF!</v>
      </c>
      <c r="D408" s="360" t="e">
        <f t="shared" ref="D408:I408" si="422">IF(#REF!&lt;&gt;"",1,"")</f>
        <v>#REF!</v>
      </c>
      <c r="E408" s="360" t="e">
        <f t="shared" si="422"/>
        <v>#REF!</v>
      </c>
      <c r="F408" s="360" t="e">
        <f t="shared" si="422"/>
        <v>#REF!</v>
      </c>
      <c r="G408" s="360" t="e">
        <f t="shared" si="422"/>
        <v>#REF!</v>
      </c>
      <c r="H408" s="360" t="e">
        <f t="shared" si="422"/>
        <v>#REF!</v>
      </c>
      <c r="I408" s="360" t="e">
        <f t="shared" si="422"/>
        <v>#REF!</v>
      </c>
      <c r="J408" s="360" t="e">
        <f t="shared" si="270"/>
        <v>#REF!</v>
      </c>
      <c r="K408" s="360"/>
      <c r="L408" s="360" t="e">
        <f t="shared" si="271"/>
        <v>#REF!</v>
      </c>
      <c r="M408" s="360" t="e">
        <f t="shared" si="272"/>
        <v>#REF!</v>
      </c>
      <c r="N408" s="360" t="e">
        <f t="shared" si="273"/>
        <v>#REF!</v>
      </c>
      <c r="O408" s="360" t="e">
        <f t="shared" si="274"/>
        <v>#REF!</v>
      </c>
      <c r="P408" s="360" t="e">
        <f t="shared" si="275"/>
        <v>#REF!</v>
      </c>
      <c r="Q408" s="360" t="e">
        <f t="shared" si="276"/>
        <v>#REF!</v>
      </c>
      <c r="R408" s="225"/>
      <c r="S408" s="225"/>
      <c r="T408" s="225"/>
      <c r="U408" s="225"/>
      <c r="V408" s="225"/>
      <c r="W408" s="225"/>
      <c r="X408" s="225"/>
      <c r="Y408" s="225"/>
      <c r="Z408" s="225"/>
    </row>
    <row r="409" spans="1:26" ht="15.75" customHeight="1">
      <c r="A409" s="360" t="e">
        <f t="shared" si="266"/>
        <v>#REF!</v>
      </c>
      <c r="B409" s="360" t="e">
        <f t="shared" si="267"/>
        <v>#REF!</v>
      </c>
      <c r="C409" s="360" t="e">
        <f t="shared" si="268"/>
        <v>#REF!</v>
      </c>
      <c r="D409" s="360" t="e">
        <f t="shared" ref="D409:I409" si="423">IF(#REF!&lt;&gt;"",1,"")</f>
        <v>#REF!</v>
      </c>
      <c r="E409" s="360" t="e">
        <f t="shared" si="423"/>
        <v>#REF!</v>
      </c>
      <c r="F409" s="360" t="e">
        <f t="shared" si="423"/>
        <v>#REF!</v>
      </c>
      <c r="G409" s="360" t="e">
        <f t="shared" si="423"/>
        <v>#REF!</v>
      </c>
      <c r="H409" s="360" t="e">
        <f t="shared" si="423"/>
        <v>#REF!</v>
      </c>
      <c r="I409" s="360" t="e">
        <f t="shared" si="423"/>
        <v>#REF!</v>
      </c>
      <c r="J409" s="360" t="e">
        <f t="shared" si="270"/>
        <v>#REF!</v>
      </c>
      <c r="K409" s="360"/>
      <c r="L409" s="360" t="e">
        <f t="shared" si="271"/>
        <v>#REF!</v>
      </c>
      <c r="M409" s="360" t="e">
        <f t="shared" si="272"/>
        <v>#REF!</v>
      </c>
      <c r="N409" s="360" t="e">
        <f t="shared" si="273"/>
        <v>#REF!</v>
      </c>
      <c r="O409" s="360" t="e">
        <f t="shared" si="274"/>
        <v>#REF!</v>
      </c>
      <c r="P409" s="360" t="e">
        <f t="shared" si="275"/>
        <v>#REF!</v>
      </c>
      <c r="Q409" s="360" t="e">
        <f t="shared" si="276"/>
        <v>#REF!</v>
      </c>
      <c r="R409" s="225"/>
      <c r="S409" s="225"/>
      <c r="T409" s="225"/>
      <c r="U409" s="225"/>
      <c r="V409" s="225"/>
      <c r="W409" s="225"/>
      <c r="X409" s="225"/>
      <c r="Y409" s="225"/>
      <c r="Z409" s="225"/>
    </row>
    <row r="410" spans="1:26" ht="15.75" customHeight="1">
      <c r="A410" s="360" t="e">
        <f t="shared" si="266"/>
        <v>#REF!</v>
      </c>
      <c r="B410" s="360" t="e">
        <f t="shared" si="267"/>
        <v>#REF!</v>
      </c>
      <c r="C410" s="360" t="e">
        <f t="shared" si="268"/>
        <v>#REF!</v>
      </c>
      <c r="D410" s="360" t="e">
        <f t="shared" ref="D410:I410" si="424">IF(#REF!&lt;&gt;"",1,"")</f>
        <v>#REF!</v>
      </c>
      <c r="E410" s="360" t="e">
        <f t="shared" si="424"/>
        <v>#REF!</v>
      </c>
      <c r="F410" s="360" t="e">
        <f t="shared" si="424"/>
        <v>#REF!</v>
      </c>
      <c r="G410" s="360" t="e">
        <f t="shared" si="424"/>
        <v>#REF!</v>
      </c>
      <c r="H410" s="360" t="e">
        <f t="shared" si="424"/>
        <v>#REF!</v>
      </c>
      <c r="I410" s="360" t="e">
        <f t="shared" si="424"/>
        <v>#REF!</v>
      </c>
      <c r="J410" s="360" t="e">
        <f t="shared" si="270"/>
        <v>#REF!</v>
      </c>
      <c r="K410" s="360"/>
      <c r="L410" s="360" t="e">
        <f t="shared" si="271"/>
        <v>#REF!</v>
      </c>
      <c r="M410" s="360" t="e">
        <f t="shared" si="272"/>
        <v>#REF!</v>
      </c>
      <c r="N410" s="360" t="e">
        <f t="shared" si="273"/>
        <v>#REF!</v>
      </c>
      <c r="O410" s="360" t="e">
        <f t="shared" si="274"/>
        <v>#REF!</v>
      </c>
      <c r="P410" s="360" t="e">
        <f t="shared" si="275"/>
        <v>#REF!</v>
      </c>
      <c r="Q410" s="360" t="e">
        <f t="shared" si="276"/>
        <v>#REF!</v>
      </c>
      <c r="R410" s="225"/>
      <c r="S410" s="225"/>
      <c r="T410" s="225"/>
      <c r="U410" s="225"/>
      <c r="V410" s="225"/>
      <c r="W410" s="225"/>
      <c r="X410" s="225"/>
      <c r="Y410" s="225"/>
      <c r="Z410" s="225"/>
    </row>
    <row r="411" spans="1:26" ht="15.75" customHeight="1">
      <c r="A411" s="360" t="e">
        <f t="shared" si="266"/>
        <v>#REF!</v>
      </c>
      <c r="B411" s="360" t="e">
        <f t="shared" si="267"/>
        <v>#REF!</v>
      </c>
      <c r="C411" s="360" t="e">
        <f t="shared" si="268"/>
        <v>#REF!</v>
      </c>
      <c r="D411" s="360" t="e">
        <f t="shared" ref="D411:I411" si="425">IF(#REF!&lt;&gt;"",1,"")</f>
        <v>#REF!</v>
      </c>
      <c r="E411" s="360" t="e">
        <f t="shared" si="425"/>
        <v>#REF!</v>
      </c>
      <c r="F411" s="360" t="e">
        <f t="shared" si="425"/>
        <v>#REF!</v>
      </c>
      <c r="G411" s="360" t="e">
        <f t="shared" si="425"/>
        <v>#REF!</v>
      </c>
      <c r="H411" s="360" t="e">
        <f t="shared" si="425"/>
        <v>#REF!</v>
      </c>
      <c r="I411" s="360" t="e">
        <f t="shared" si="425"/>
        <v>#REF!</v>
      </c>
      <c r="J411" s="360" t="e">
        <f t="shared" si="270"/>
        <v>#REF!</v>
      </c>
      <c r="K411" s="360"/>
      <c r="L411" s="360" t="e">
        <f t="shared" si="271"/>
        <v>#REF!</v>
      </c>
      <c r="M411" s="360" t="e">
        <f t="shared" si="272"/>
        <v>#REF!</v>
      </c>
      <c r="N411" s="360" t="e">
        <f t="shared" si="273"/>
        <v>#REF!</v>
      </c>
      <c r="O411" s="360" t="e">
        <f t="shared" si="274"/>
        <v>#REF!</v>
      </c>
      <c r="P411" s="360" t="e">
        <f t="shared" si="275"/>
        <v>#REF!</v>
      </c>
      <c r="Q411" s="360" t="e">
        <f t="shared" si="276"/>
        <v>#REF!</v>
      </c>
      <c r="R411" s="225"/>
      <c r="S411" s="225"/>
      <c r="T411" s="225"/>
      <c r="U411" s="225"/>
      <c r="V411" s="225"/>
      <c r="W411" s="225"/>
      <c r="X411" s="225"/>
      <c r="Y411" s="225"/>
      <c r="Z411" s="225"/>
    </row>
    <row r="412" spans="1:26" ht="15.75" customHeight="1">
      <c r="A412" s="360" t="e">
        <f t="shared" si="266"/>
        <v>#REF!</v>
      </c>
      <c r="B412" s="360" t="e">
        <f t="shared" si="267"/>
        <v>#REF!</v>
      </c>
      <c r="C412" s="360" t="e">
        <f t="shared" si="268"/>
        <v>#REF!</v>
      </c>
      <c r="D412" s="360" t="e">
        <f t="shared" ref="D412:I412" si="426">IF(#REF!&lt;&gt;"",1,"")</f>
        <v>#REF!</v>
      </c>
      <c r="E412" s="360" t="e">
        <f t="shared" si="426"/>
        <v>#REF!</v>
      </c>
      <c r="F412" s="360" t="e">
        <f t="shared" si="426"/>
        <v>#REF!</v>
      </c>
      <c r="G412" s="360" t="e">
        <f t="shared" si="426"/>
        <v>#REF!</v>
      </c>
      <c r="H412" s="360" t="e">
        <f t="shared" si="426"/>
        <v>#REF!</v>
      </c>
      <c r="I412" s="360" t="e">
        <f t="shared" si="426"/>
        <v>#REF!</v>
      </c>
      <c r="J412" s="360" t="e">
        <f t="shared" si="270"/>
        <v>#REF!</v>
      </c>
      <c r="K412" s="360"/>
      <c r="L412" s="360" t="e">
        <f t="shared" si="271"/>
        <v>#REF!</v>
      </c>
      <c r="M412" s="360" t="e">
        <f t="shared" si="272"/>
        <v>#REF!</v>
      </c>
      <c r="N412" s="360" t="e">
        <f t="shared" si="273"/>
        <v>#REF!</v>
      </c>
      <c r="O412" s="360" t="e">
        <f t="shared" si="274"/>
        <v>#REF!</v>
      </c>
      <c r="P412" s="360" t="e">
        <f t="shared" si="275"/>
        <v>#REF!</v>
      </c>
      <c r="Q412" s="360" t="e">
        <f t="shared" si="276"/>
        <v>#REF!</v>
      </c>
      <c r="R412" s="225"/>
      <c r="S412" s="225"/>
      <c r="T412" s="225"/>
      <c r="U412" s="225"/>
      <c r="V412" s="225"/>
      <c r="W412" s="225"/>
      <c r="X412" s="225"/>
      <c r="Y412" s="225"/>
      <c r="Z412" s="225"/>
    </row>
    <row r="413" spans="1:26" ht="15.75" customHeight="1">
      <c r="A413" s="360" t="e">
        <f t="shared" si="266"/>
        <v>#REF!</v>
      </c>
      <c r="B413" s="360" t="e">
        <f t="shared" si="267"/>
        <v>#REF!</v>
      </c>
      <c r="C413" s="360" t="e">
        <f t="shared" si="268"/>
        <v>#REF!</v>
      </c>
      <c r="D413" s="360" t="e">
        <f t="shared" ref="D413:I413" si="427">IF(#REF!&lt;&gt;"",1,"")</f>
        <v>#REF!</v>
      </c>
      <c r="E413" s="360" t="e">
        <f t="shared" si="427"/>
        <v>#REF!</v>
      </c>
      <c r="F413" s="360" t="e">
        <f t="shared" si="427"/>
        <v>#REF!</v>
      </c>
      <c r="G413" s="360" t="e">
        <f t="shared" si="427"/>
        <v>#REF!</v>
      </c>
      <c r="H413" s="360" t="e">
        <f t="shared" si="427"/>
        <v>#REF!</v>
      </c>
      <c r="I413" s="360" t="e">
        <f t="shared" si="427"/>
        <v>#REF!</v>
      </c>
      <c r="J413" s="360" t="e">
        <f t="shared" si="270"/>
        <v>#REF!</v>
      </c>
      <c r="K413" s="360"/>
      <c r="L413" s="360" t="e">
        <f t="shared" si="271"/>
        <v>#REF!</v>
      </c>
      <c r="M413" s="360" t="e">
        <f t="shared" si="272"/>
        <v>#REF!</v>
      </c>
      <c r="N413" s="360" t="e">
        <f t="shared" si="273"/>
        <v>#REF!</v>
      </c>
      <c r="O413" s="360" t="e">
        <f t="shared" si="274"/>
        <v>#REF!</v>
      </c>
      <c r="P413" s="360" t="e">
        <f t="shared" si="275"/>
        <v>#REF!</v>
      </c>
      <c r="Q413" s="360" t="e">
        <f t="shared" si="276"/>
        <v>#REF!</v>
      </c>
      <c r="R413" s="225"/>
      <c r="S413" s="225"/>
      <c r="T413" s="225"/>
      <c r="U413" s="225"/>
      <c r="V413" s="225"/>
      <c r="W413" s="225"/>
      <c r="X413" s="225"/>
      <c r="Y413" s="225"/>
      <c r="Z413" s="225"/>
    </row>
    <row r="414" spans="1:26" ht="15.75" customHeight="1">
      <c r="A414" s="360" t="e">
        <f t="shared" si="266"/>
        <v>#REF!</v>
      </c>
      <c r="B414" s="360" t="e">
        <f t="shared" si="267"/>
        <v>#REF!</v>
      </c>
      <c r="C414" s="360" t="e">
        <f t="shared" si="268"/>
        <v>#REF!</v>
      </c>
      <c r="D414" s="360" t="e">
        <f t="shared" ref="D414:I414" si="428">IF(#REF!&lt;&gt;"",1,"")</f>
        <v>#REF!</v>
      </c>
      <c r="E414" s="360" t="e">
        <f t="shared" si="428"/>
        <v>#REF!</v>
      </c>
      <c r="F414" s="360" t="e">
        <f t="shared" si="428"/>
        <v>#REF!</v>
      </c>
      <c r="G414" s="360" t="e">
        <f t="shared" si="428"/>
        <v>#REF!</v>
      </c>
      <c r="H414" s="360" t="e">
        <f t="shared" si="428"/>
        <v>#REF!</v>
      </c>
      <c r="I414" s="360" t="e">
        <f t="shared" si="428"/>
        <v>#REF!</v>
      </c>
      <c r="J414" s="360" t="e">
        <f t="shared" si="270"/>
        <v>#REF!</v>
      </c>
      <c r="K414" s="360"/>
      <c r="L414" s="360" t="e">
        <f t="shared" si="271"/>
        <v>#REF!</v>
      </c>
      <c r="M414" s="360" t="e">
        <f t="shared" si="272"/>
        <v>#REF!</v>
      </c>
      <c r="N414" s="360" t="e">
        <f t="shared" si="273"/>
        <v>#REF!</v>
      </c>
      <c r="O414" s="360" t="e">
        <f t="shared" si="274"/>
        <v>#REF!</v>
      </c>
      <c r="P414" s="360" t="e">
        <f t="shared" si="275"/>
        <v>#REF!</v>
      </c>
      <c r="Q414" s="360" t="e">
        <f t="shared" si="276"/>
        <v>#REF!</v>
      </c>
      <c r="R414" s="225"/>
      <c r="S414" s="225"/>
      <c r="T414" s="225"/>
      <c r="U414" s="225"/>
      <c r="V414" s="225"/>
      <c r="W414" s="225"/>
      <c r="X414" s="225"/>
      <c r="Y414" s="225"/>
      <c r="Z414" s="225"/>
    </row>
    <row r="415" spans="1:26" ht="15.75" customHeight="1">
      <c r="A415" s="360" t="e">
        <f t="shared" si="266"/>
        <v>#REF!</v>
      </c>
      <c r="B415" s="360" t="e">
        <f t="shared" si="267"/>
        <v>#REF!</v>
      </c>
      <c r="C415" s="360" t="e">
        <f t="shared" si="268"/>
        <v>#REF!</v>
      </c>
      <c r="D415" s="360" t="e">
        <f t="shared" ref="D415:I415" si="429">IF(#REF!&lt;&gt;"",1,"")</f>
        <v>#REF!</v>
      </c>
      <c r="E415" s="360" t="e">
        <f t="shared" si="429"/>
        <v>#REF!</v>
      </c>
      <c r="F415" s="360" t="e">
        <f t="shared" si="429"/>
        <v>#REF!</v>
      </c>
      <c r="G415" s="360" t="e">
        <f t="shared" si="429"/>
        <v>#REF!</v>
      </c>
      <c r="H415" s="360" t="e">
        <f t="shared" si="429"/>
        <v>#REF!</v>
      </c>
      <c r="I415" s="360" t="e">
        <f t="shared" si="429"/>
        <v>#REF!</v>
      </c>
      <c r="J415" s="360" t="e">
        <f t="shared" si="270"/>
        <v>#REF!</v>
      </c>
      <c r="K415" s="360"/>
      <c r="L415" s="360" t="e">
        <f t="shared" si="271"/>
        <v>#REF!</v>
      </c>
      <c r="M415" s="360" t="e">
        <f t="shared" si="272"/>
        <v>#REF!</v>
      </c>
      <c r="N415" s="360" t="e">
        <f t="shared" si="273"/>
        <v>#REF!</v>
      </c>
      <c r="O415" s="360" t="e">
        <f t="shared" si="274"/>
        <v>#REF!</v>
      </c>
      <c r="P415" s="360" t="e">
        <f t="shared" si="275"/>
        <v>#REF!</v>
      </c>
      <c r="Q415" s="360" t="e">
        <f t="shared" si="276"/>
        <v>#REF!</v>
      </c>
      <c r="R415" s="225"/>
      <c r="S415" s="225"/>
      <c r="T415" s="225"/>
      <c r="U415" s="225"/>
      <c r="V415" s="225"/>
      <c r="W415" s="225"/>
      <c r="X415" s="225"/>
      <c r="Y415" s="225"/>
      <c r="Z415" s="225"/>
    </row>
    <row r="416" spans="1:26" ht="15.75" customHeight="1">
      <c r="A416" s="360" t="e">
        <f t="shared" si="266"/>
        <v>#REF!</v>
      </c>
      <c r="B416" s="360" t="e">
        <f t="shared" si="267"/>
        <v>#REF!</v>
      </c>
      <c r="C416" s="360" t="e">
        <f t="shared" si="268"/>
        <v>#REF!</v>
      </c>
      <c r="D416" s="360" t="e">
        <f t="shared" ref="D416:I416" si="430">IF(#REF!&lt;&gt;"",1,"")</f>
        <v>#REF!</v>
      </c>
      <c r="E416" s="360" t="e">
        <f t="shared" si="430"/>
        <v>#REF!</v>
      </c>
      <c r="F416" s="360" t="e">
        <f t="shared" si="430"/>
        <v>#REF!</v>
      </c>
      <c r="G416" s="360" t="e">
        <f t="shared" si="430"/>
        <v>#REF!</v>
      </c>
      <c r="H416" s="360" t="e">
        <f t="shared" si="430"/>
        <v>#REF!</v>
      </c>
      <c r="I416" s="360" t="e">
        <f t="shared" si="430"/>
        <v>#REF!</v>
      </c>
      <c r="J416" s="360" t="e">
        <f t="shared" si="270"/>
        <v>#REF!</v>
      </c>
      <c r="K416" s="360"/>
      <c r="L416" s="360" t="e">
        <f t="shared" si="271"/>
        <v>#REF!</v>
      </c>
      <c r="M416" s="360" t="e">
        <f t="shared" si="272"/>
        <v>#REF!</v>
      </c>
      <c r="N416" s="360" t="e">
        <f t="shared" si="273"/>
        <v>#REF!</v>
      </c>
      <c r="O416" s="360" t="e">
        <f t="shared" si="274"/>
        <v>#REF!</v>
      </c>
      <c r="P416" s="360" t="e">
        <f t="shared" si="275"/>
        <v>#REF!</v>
      </c>
      <c r="Q416" s="360" t="e">
        <f t="shared" si="276"/>
        <v>#REF!</v>
      </c>
      <c r="R416" s="225"/>
      <c r="S416" s="225"/>
      <c r="T416" s="225"/>
      <c r="U416" s="225"/>
      <c r="V416" s="225"/>
      <c r="W416" s="225"/>
      <c r="X416" s="225"/>
      <c r="Y416" s="225"/>
      <c r="Z416" s="225"/>
    </row>
    <row r="417" spans="1:26" ht="15.75" customHeight="1">
      <c r="A417" s="360" t="e">
        <f t="shared" si="266"/>
        <v>#REF!</v>
      </c>
      <c r="B417" s="360" t="e">
        <f t="shared" si="267"/>
        <v>#REF!</v>
      </c>
      <c r="C417" s="360" t="e">
        <f t="shared" si="268"/>
        <v>#REF!</v>
      </c>
      <c r="D417" s="360" t="e">
        <f t="shared" ref="D417:I417" si="431">IF(#REF!&lt;&gt;"",1,"")</f>
        <v>#REF!</v>
      </c>
      <c r="E417" s="360" t="e">
        <f t="shared" si="431"/>
        <v>#REF!</v>
      </c>
      <c r="F417" s="360" t="e">
        <f t="shared" si="431"/>
        <v>#REF!</v>
      </c>
      <c r="G417" s="360" t="e">
        <f t="shared" si="431"/>
        <v>#REF!</v>
      </c>
      <c r="H417" s="360" t="e">
        <f t="shared" si="431"/>
        <v>#REF!</v>
      </c>
      <c r="I417" s="360" t="e">
        <f t="shared" si="431"/>
        <v>#REF!</v>
      </c>
      <c r="J417" s="360" t="e">
        <f t="shared" si="270"/>
        <v>#REF!</v>
      </c>
      <c r="K417" s="360"/>
      <c r="L417" s="360" t="e">
        <f t="shared" si="271"/>
        <v>#REF!</v>
      </c>
      <c r="M417" s="360" t="e">
        <f t="shared" si="272"/>
        <v>#REF!</v>
      </c>
      <c r="N417" s="360" t="e">
        <f t="shared" si="273"/>
        <v>#REF!</v>
      </c>
      <c r="O417" s="360" t="e">
        <f t="shared" si="274"/>
        <v>#REF!</v>
      </c>
      <c r="P417" s="360" t="e">
        <f t="shared" si="275"/>
        <v>#REF!</v>
      </c>
      <c r="Q417" s="360" t="e">
        <f t="shared" si="276"/>
        <v>#REF!</v>
      </c>
      <c r="R417" s="225"/>
      <c r="S417" s="225"/>
      <c r="T417" s="225"/>
      <c r="U417" s="225"/>
      <c r="V417" s="225"/>
      <c r="W417" s="225"/>
      <c r="X417" s="225"/>
      <c r="Y417" s="225"/>
      <c r="Z417" s="225"/>
    </row>
    <row r="418" spans="1:26" ht="15.75" customHeight="1">
      <c r="A418" s="360" t="e">
        <f t="shared" si="266"/>
        <v>#REF!</v>
      </c>
      <c r="B418" s="360" t="e">
        <f t="shared" si="267"/>
        <v>#REF!</v>
      </c>
      <c r="C418" s="360" t="e">
        <f t="shared" si="268"/>
        <v>#REF!</v>
      </c>
      <c r="D418" s="360" t="e">
        <f t="shared" ref="D418:I418" si="432">IF(#REF!&lt;&gt;"",1,"")</f>
        <v>#REF!</v>
      </c>
      <c r="E418" s="360" t="e">
        <f t="shared" si="432"/>
        <v>#REF!</v>
      </c>
      <c r="F418" s="360" t="e">
        <f t="shared" si="432"/>
        <v>#REF!</v>
      </c>
      <c r="G418" s="360" t="e">
        <f t="shared" si="432"/>
        <v>#REF!</v>
      </c>
      <c r="H418" s="360" t="e">
        <f t="shared" si="432"/>
        <v>#REF!</v>
      </c>
      <c r="I418" s="360" t="e">
        <f t="shared" si="432"/>
        <v>#REF!</v>
      </c>
      <c r="J418" s="360" t="e">
        <f t="shared" si="270"/>
        <v>#REF!</v>
      </c>
      <c r="K418" s="360"/>
      <c r="L418" s="360" t="e">
        <f t="shared" si="271"/>
        <v>#REF!</v>
      </c>
      <c r="M418" s="360" t="e">
        <f t="shared" si="272"/>
        <v>#REF!</v>
      </c>
      <c r="N418" s="360" t="e">
        <f t="shared" si="273"/>
        <v>#REF!</v>
      </c>
      <c r="O418" s="360" t="e">
        <f t="shared" si="274"/>
        <v>#REF!</v>
      </c>
      <c r="P418" s="360" t="e">
        <f t="shared" si="275"/>
        <v>#REF!</v>
      </c>
      <c r="Q418" s="360" t="e">
        <f t="shared" si="276"/>
        <v>#REF!</v>
      </c>
      <c r="R418" s="225"/>
      <c r="S418" s="225"/>
      <c r="T418" s="225"/>
      <c r="U418" s="225"/>
      <c r="V418" s="225"/>
      <c r="W418" s="225"/>
      <c r="X418" s="225"/>
      <c r="Y418" s="225"/>
      <c r="Z418" s="225"/>
    </row>
    <row r="419" spans="1:26" ht="15.75" customHeight="1">
      <c r="A419" s="360" t="e">
        <f t="shared" si="266"/>
        <v>#REF!</v>
      </c>
      <c r="B419" s="360" t="e">
        <f t="shared" si="267"/>
        <v>#REF!</v>
      </c>
      <c r="C419" s="360" t="e">
        <f t="shared" si="268"/>
        <v>#REF!</v>
      </c>
      <c r="D419" s="360" t="e">
        <f t="shared" ref="D419:I419" si="433">IF(#REF!&lt;&gt;"",1,"")</f>
        <v>#REF!</v>
      </c>
      <c r="E419" s="360" t="e">
        <f t="shared" si="433"/>
        <v>#REF!</v>
      </c>
      <c r="F419" s="360" t="e">
        <f t="shared" si="433"/>
        <v>#REF!</v>
      </c>
      <c r="G419" s="360" t="e">
        <f t="shared" si="433"/>
        <v>#REF!</v>
      </c>
      <c r="H419" s="360" t="e">
        <f t="shared" si="433"/>
        <v>#REF!</v>
      </c>
      <c r="I419" s="360" t="e">
        <f t="shared" si="433"/>
        <v>#REF!</v>
      </c>
      <c r="J419" s="360" t="e">
        <f t="shared" si="270"/>
        <v>#REF!</v>
      </c>
      <c r="K419" s="360"/>
      <c r="L419" s="360" t="e">
        <f t="shared" si="271"/>
        <v>#REF!</v>
      </c>
      <c r="M419" s="360" t="e">
        <f t="shared" si="272"/>
        <v>#REF!</v>
      </c>
      <c r="N419" s="360" t="e">
        <f t="shared" si="273"/>
        <v>#REF!</v>
      </c>
      <c r="O419" s="360" t="e">
        <f t="shared" si="274"/>
        <v>#REF!</v>
      </c>
      <c r="P419" s="360" t="e">
        <f t="shared" si="275"/>
        <v>#REF!</v>
      </c>
      <c r="Q419" s="360" t="e">
        <f t="shared" si="276"/>
        <v>#REF!</v>
      </c>
      <c r="R419" s="225"/>
      <c r="S419" s="225"/>
      <c r="T419" s="225"/>
      <c r="U419" s="225"/>
      <c r="V419" s="225"/>
      <c r="W419" s="225"/>
      <c r="X419" s="225"/>
      <c r="Y419" s="225"/>
      <c r="Z419" s="225"/>
    </row>
    <row r="420" spans="1:26" ht="15.75" customHeight="1">
      <c r="A420" s="360" t="e">
        <f t="shared" si="266"/>
        <v>#REF!</v>
      </c>
      <c r="B420" s="360" t="e">
        <f t="shared" si="267"/>
        <v>#REF!</v>
      </c>
      <c r="C420" s="360" t="e">
        <f t="shared" si="268"/>
        <v>#REF!</v>
      </c>
      <c r="D420" s="360" t="e">
        <f t="shared" ref="D420:I420" si="434">IF(#REF!&lt;&gt;"",1,"")</f>
        <v>#REF!</v>
      </c>
      <c r="E420" s="360" t="e">
        <f t="shared" si="434"/>
        <v>#REF!</v>
      </c>
      <c r="F420" s="360" t="e">
        <f t="shared" si="434"/>
        <v>#REF!</v>
      </c>
      <c r="G420" s="360" t="e">
        <f t="shared" si="434"/>
        <v>#REF!</v>
      </c>
      <c r="H420" s="360" t="e">
        <f t="shared" si="434"/>
        <v>#REF!</v>
      </c>
      <c r="I420" s="360" t="e">
        <f t="shared" si="434"/>
        <v>#REF!</v>
      </c>
      <c r="J420" s="360" t="e">
        <f t="shared" si="270"/>
        <v>#REF!</v>
      </c>
      <c r="K420" s="360"/>
      <c r="L420" s="360" t="e">
        <f t="shared" si="271"/>
        <v>#REF!</v>
      </c>
      <c r="M420" s="360" t="e">
        <f t="shared" si="272"/>
        <v>#REF!</v>
      </c>
      <c r="N420" s="360" t="e">
        <f t="shared" si="273"/>
        <v>#REF!</v>
      </c>
      <c r="O420" s="360" t="e">
        <f t="shared" si="274"/>
        <v>#REF!</v>
      </c>
      <c r="P420" s="360" t="e">
        <f t="shared" si="275"/>
        <v>#REF!</v>
      </c>
      <c r="Q420" s="360" t="e">
        <f t="shared" si="276"/>
        <v>#REF!</v>
      </c>
      <c r="R420" s="225"/>
      <c r="S420" s="225"/>
      <c r="T420" s="225"/>
      <c r="U420" s="225"/>
      <c r="V420" s="225"/>
      <c r="W420" s="225"/>
      <c r="X420" s="225"/>
      <c r="Y420" s="225"/>
      <c r="Z420" s="225"/>
    </row>
    <row r="421" spans="1:26" ht="15.75" customHeight="1">
      <c r="A421" s="360" t="e">
        <f t="shared" si="266"/>
        <v>#REF!</v>
      </c>
      <c r="B421" s="360" t="e">
        <f t="shared" si="267"/>
        <v>#REF!</v>
      </c>
      <c r="C421" s="360" t="e">
        <f t="shared" si="268"/>
        <v>#REF!</v>
      </c>
      <c r="D421" s="360" t="e">
        <f t="shared" ref="D421:I421" si="435">IF(#REF!&lt;&gt;"",1,"")</f>
        <v>#REF!</v>
      </c>
      <c r="E421" s="360" t="e">
        <f t="shared" si="435"/>
        <v>#REF!</v>
      </c>
      <c r="F421" s="360" t="e">
        <f t="shared" si="435"/>
        <v>#REF!</v>
      </c>
      <c r="G421" s="360" t="e">
        <f t="shared" si="435"/>
        <v>#REF!</v>
      </c>
      <c r="H421" s="360" t="e">
        <f t="shared" si="435"/>
        <v>#REF!</v>
      </c>
      <c r="I421" s="360" t="e">
        <f t="shared" si="435"/>
        <v>#REF!</v>
      </c>
      <c r="J421" s="360" t="e">
        <f t="shared" si="270"/>
        <v>#REF!</v>
      </c>
      <c r="K421" s="360"/>
      <c r="L421" s="360" t="e">
        <f t="shared" si="271"/>
        <v>#REF!</v>
      </c>
      <c r="M421" s="360" t="e">
        <f t="shared" si="272"/>
        <v>#REF!</v>
      </c>
      <c r="N421" s="360" t="e">
        <f t="shared" si="273"/>
        <v>#REF!</v>
      </c>
      <c r="O421" s="360" t="e">
        <f t="shared" si="274"/>
        <v>#REF!</v>
      </c>
      <c r="P421" s="360" t="e">
        <f t="shared" si="275"/>
        <v>#REF!</v>
      </c>
      <c r="Q421" s="360" t="e">
        <f t="shared" si="276"/>
        <v>#REF!</v>
      </c>
      <c r="R421" s="225"/>
      <c r="S421" s="225"/>
      <c r="T421" s="225"/>
      <c r="U421" s="225"/>
      <c r="V421" s="225"/>
      <c r="W421" s="225"/>
      <c r="X421" s="225"/>
      <c r="Y421" s="225"/>
      <c r="Z421" s="225"/>
    </row>
    <row r="422" spans="1:26" ht="15.75" customHeight="1">
      <c r="A422" s="360" t="e">
        <f t="shared" si="266"/>
        <v>#REF!</v>
      </c>
      <c r="B422" s="360" t="e">
        <f t="shared" si="267"/>
        <v>#REF!</v>
      </c>
      <c r="C422" s="360" t="e">
        <f t="shared" si="268"/>
        <v>#REF!</v>
      </c>
      <c r="D422" s="360" t="e">
        <f t="shared" ref="D422:I422" si="436">IF(#REF!&lt;&gt;"",1,"")</f>
        <v>#REF!</v>
      </c>
      <c r="E422" s="360" t="e">
        <f t="shared" si="436"/>
        <v>#REF!</v>
      </c>
      <c r="F422" s="360" t="e">
        <f t="shared" si="436"/>
        <v>#REF!</v>
      </c>
      <c r="G422" s="360" t="e">
        <f t="shared" si="436"/>
        <v>#REF!</v>
      </c>
      <c r="H422" s="360" t="e">
        <f t="shared" si="436"/>
        <v>#REF!</v>
      </c>
      <c r="I422" s="360" t="e">
        <f t="shared" si="436"/>
        <v>#REF!</v>
      </c>
      <c r="J422" s="360" t="e">
        <f t="shared" si="270"/>
        <v>#REF!</v>
      </c>
      <c r="K422" s="360"/>
      <c r="L422" s="360" t="e">
        <f t="shared" si="271"/>
        <v>#REF!</v>
      </c>
      <c r="M422" s="360" t="e">
        <f t="shared" si="272"/>
        <v>#REF!</v>
      </c>
      <c r="N422" s="360" t="e">
        <f t="shared" si="273"/>
        <v>#REF!</v>
      </c>
      <c r="O422" s="360" t="e">
        <f t="shared" si="274"/>
        <v>#REF!</v>
      </c>
      <c r="P422" s="360" t="e">
        <f t="shared" si="275"/>
        <v>#REF!</v>
      </c>
      <c r="Q422" s="360" t="e">
        <f t="shared" si="276"/>
        <v>#REF!</v>
      </c>
      <c r="R422" s="225"/>
      <c r="S422" s="225"/>
      <c r="T422" s="225"/>
      <c r="U422" s="225"/>
      <c r="V422" s="225"/>
      <c r="W422" s="225"/>
      <c r="X422" s="225"/>
      <c r="Y422" s="225"/>
      <c r="Z422" s="225"/>
    </row>
    <row r="423" spans="1:26" ht="15.75" customHeight="1">
      <c r="A423" s="360" t="e">
        <f t="shared" si="266"/>
        <v>#REF!</v>
      </c>
      <c r="B423" s="360" t="e">
        <f t="shared" si="267"/>
        <v>#REF!</v>
      </c>
      <c r="C423" s="360" t="e">
        <f t="shared" si="268"/>
        <v>#REF!</v>
      </c>
      <c r="D423" s="360" t="e">
        <f t="shared" ref="D423:I423" si="437">IF(#REF!&lt;&gt;"",1,"")</f>
        <v>#REF!</v>
      </c>
      <c r="E423" s="360" t="e">
        <f t="shared" si="437"/>
        <v>#REF!</v>
      </c>
      <c r="F423" s="360" t="e">
        <f t="shared" si="437"/>
        <v>#REF!</v>
      </c>
      <c r="G423" s="360" t="e">
        <f t="shared" si="437"/>
        <v>#REF!</v>
      </c>
      <c r="H423" s="360" t="e">
        <f t="shared" si="437"/>
        <v>#REF!</v>
      </c>
      <c r="I423" s="360" t="e">
        <f t="shared" si="437"/>
        <v>#REF!</v>
      </c>
      <c r="J423" s="360" t="e">
        <f t="shared" si="270"/>
        <v>#REF!</v>
      </c>
      <c r="K423" s="360"/>
      <c r="L423" s="360" t="e">
        <f t="shared" si="271"/>
        <v>#REF!</v>
      </c>
      <c r="M423" s="360" t="e">
        <f t="shared" si="272"/>
        <v>#REF!</v>
      </c>
      <c r="N423" s="360" t="e">
        <f t="shared" si="273"/>
        <v>#REF!</v>
      </c>
      <c r="O423" s="360" t="e">
        <f t="shared" si="274"/>
        <v>#REF!</v>
      </c>
      <c r="P423" s="360" t="e">
        <f t="shared" si="275"/>
        <v>#REF!</v>
      </c>
      <c r="Q423" s="360" t="e">
        <f t="shared" si="276"/>
        <v>#REF!</v>
      </c>
      <c r="R423" s="225"/>
      <c r="S423" s="225"/>
      <c r="T423" s="225"/>
      <c r="U423" s="225"/>
      <c r="V423" s="225"/>
      <c r="W423" s="225"/>
      <c r="X423" s="225"/>
      <c r="Y423" s="225"/>
      <c r="Z423" s="225"/>
    </row>
    <row r="424" spans="1:26" ht="15.75" customHeight="1">
      <c r="A424" s="360" t="e">
        <f t="shared" si="266"/>
        <v>#REF!</v>
      </c>
      <c r="B424" s="360" t="e">
        <f t="shared" si="267"/>
        <v>#REF!</v>
      </c>
      <c r="C424" s="360" t="e">
        <f t="shared" si="268"/>
        <v>#REF!</v>
      </c>
      <c r="D424" s="360" t="e">
        <f t="shared" ref="D424:I424" si="438">IF(#REF!&lt;&gt;"",1,"")</f>
        <v>#REF!</v>
      </c>
      <c r="E424" s="360" t="e">
        <f t="shared" si="438"/>
        <v>#REF!</v>
      </c>
      <c r="F424" s="360" t="e">
        <f t="shared" si="438"/>
        <v>#REF!</v>
      </c>
      <c r="G424" s="360" t="e">
        <f t="shared" si="438"/>
        <v>#REF!</v>
      </c>
      <c r="H424" s="360" t="e">
        <f t="shared" si="438"/>
        <v>#REF!</v>
      </c>
      <c r="I424" s="360" t="e">
        <f t="shared" si="438"/>
        <v>#REF!</v>
      </c>
      <c r="J424" s="360" t="e">
        <f t="shared" si="270"/>
        <v>#REF!</v>
      </c>
      <c r="K424" s="360"/>
      <c r="L424" s="360" t="e">
        <f t="shared" si="271"/>
        <v>#REF!</v>
      </c>
      <c r="M424" s="360" t="e">
        <f t="shared" si="272"/>
        <v>#REF!</v>
      </c>
      <c r="N424" s="360" t="e">
        <f t="shared" si="273"/>
        <v>#REF!</v>
      </c>
      <c r="O424" s="360" t="e">
        <f t="shared" si="274"/>
        <v>#REF!</v>
      </c>
      <c r="P424" s="360" t="e">
        <f t="shared" si="275"/>
        <v>#REF!</v>
      </c>
      <c r="Q424" s="360" t="e">
        <f t="shared" si="276"/>
        <v>#REF!</v>
      </c>
      <c r="R424" s="225"/>
      <c r="S424" s="225"/>
      <c r="T424" s="225"/>
      <c r="U424" s="225"/>
      <c r="V424" s="225"/>
      <c r="W424" s="225"/>
      <c r="X424" s="225"/>
      <c r="Y424" s="225"/>
      <c r="Z424" s="225"/>
    </row>
    <row r="425" spans="1:26" ht="15.75" customHeight="1">
      <c r="A425" s="360" t="e">
        <f t="shared" si="266"/>
        <v>#REF!</v>
      </c>
      <c r="B425" s="360" t="e">
        <f t="shared" si="267"/>
        <v>#REF!</v>
      </c>
      <c r="C425" s="360" t="e">
        <f t="shared" si="268"/>
        <v>#REF!</v>
      </c>
      <c r="D425" s="360" t="e">
        <f t="shared" ref="D425:I425" si="439">IF(#REF!&lt;&gt;"",1,"")</f>
        <v>#REF!</v>
      </c>
      <c r="E425" s="360" t="e">
        <f t="shared" si="439"/>
        <v>#REF!</v>
      </c>
      <c r="F425" s="360" t="e">
        <f t="shared" si="439"/>
        <v>#REF!</v>
      </c>
      <c r="G425" s="360" t="e">
        <f t="shared" si="439"/>
        <v>#REF!</v>
      </c>
      <c r="H425" s="360" t="e">
        <f t="shared" si="439"/>
        <v>#REF!</v>
      </c>
      <c r="I425" s="360" t="e">
        <f t="shared" si="439"/>
        <v>#REF!</v>
      </c>
      <c r="J425" s="360" t="e">
        <f t="shared" si="270"/>
        <v>#REF!</v>
      </c>
      <c r="K425" s="360"/>
      <c r="L425" s="360" t="e">
        <f t="shared" si="271"/>
        <v>#REF!</v>
      </c>
      <c r="M425" s="360" t="e">
        <f t="shared" si="272"/>
        <v>#REF!</v>
      </c>
      <c r="N425" s="360" t="e">
        <f t="shared" si="273"/>
        <v>#REF!</v>
      </c>
      <c r="O425" s="360" t="e">
        <f t="shared" si="274"/>
        <v>#REF!</v>
      </c>
      <c r="P425" s="360" t="e">
        <f t="shared" si="275"/>
        <v>#REF!</v>
      </c>
      <c r="Q425" s="360" t="e">
        <f t="shared" si="276"/>
        <v>#REF!</v>
      </c>
      <c r="R425" s="225"/>
      <c r="S425" s="225"/>
      <c r="T425" s="225"/>
      <c r="U425" s="225"/>
      <c r="V425" s="225"/>
      <c r="W425" s="225"/>
      <c r="X425" s="225"/>
      <c r="Y425" s="225"/>
      <c r="Z425" s="225"/>
    </row>
    <row r="426" spans="1:26" ht="15.75" customHeight="1">
      <c r="A426" s="360" t="e">
        <f t="shared" si="266"/>
        <v>#REF!</v>
      </c>
      <c r="B426" s="360" t="e">
        <f t="shared" si="267"/>
        <v>#REF!</v>
      </c>
      <c r="C426" s="360" t="e">
        <f t="shared" si="268"/>
        <v>#REF!</v>
      </c>
      <c r="D426" s="360" t="e">
        <f t="shared" ref="D426:I426" si="440">IF(#REF!&lt;&gt;"",1,"")</f>
        <v>#REF!</v>
      </c>
      <c r="E426" s="360" t="e">
        <f t="shared" si="440"/>
        <v>#REF!</v>
      </c>
      <c r="F426" s="360" t="e">
        <f t="shared" si="440"/>
        <v>#REF!</v>
      </c>
      <c r="G426" s="360" t="e">
        <f t="shared" si="440"/>
        <v>#REF!</v>
      </c>
      <c r="H426" s="360" t="e">
        <f t="shared" si="440"/>
        <v>#REF!</v>
      </c>
      <c r="I426" s="360" t="e">
        <f t="shared" si="440"/>
        <v>#REF!</v>
      </c>
      <c r="J426" s="360" t="e">
        <f t="shared" si="270"/>
        <v>#REF!</v>
      </c>
      <c r="K426" s="360"/>
      <c r="L426" s="360" t="e">
        <f t="shared" si="271"/>
        <v>#REF!</v>
      </c>
      <c r="M426" s="360" t="e">
        <f t="shared" si="272"/>
        <v>#REF!</v>
      </c>
      <c r="N426" s="360" t="e">
        <f t="shared" si="273"/>
        <v>#REF!</v>
      </c>
      <c r="O426" s="360" t="e">
        <f t="shared" si="274"/>
        <v>#REF!</v>
      </c>
      <c r="P426" s="360" t="e">
        <f t="shared" si="275"/>
        <v>#REF!</v>
      </c>
      <c r="Q426" s="360" t="e">
        <f t="shared" si="276"/>
        <v>#REF!</v>
      </c>
      <c r="R426" s="225"/>
      <c r="S426" s="225"/>
      <c r="T426" s="225"/>
      <c r="U426" s="225"/>
      <c r="V426" s="225"/>
      <c r="W426" s="225"/>
      <c r="X426" s="225"/>
      <c r="Y426" s="225"/>
      <c r="Z426" s="225"/>
    </row>
    <row r="427" spans="1:26" ht="15.75" customHeight="1">
      <c r="A427" s="360" t="e">
        <f t="shared" si="266"/>
        <v>#REF!</v>
      </c>
      <c r="B427" s="360" t="e">
        <f t="shared" si="267"/>
        <v>#REF!</v>
      </c>
      <c r="C427" s="360" t="e">
        <f t="shared" si="268"/>
        <v>#REF!</v>
      </c>
      <c r="D427" s="360" t="e">
        <f t="shared" ref="D427:I427" si="441">IF(#REF!&lt;&gt;"",1,"")</f>
        <v>#REF!</v>
      </c>
      <c r="E427" s="360" t="e">
        <f t="shared" si="441"/>
        <v>#REF!</v>
      </c>
      <c r="F427" s="360" t="e">
        <f t="shared" si="441"/>
        <v>#REF!</v>
      </c>
      <c r="G427" s="360" t="e">
        <f t="shared" si="441"/>
        <v>#REF!</v>
      </c>
      <c r="H427" s="360" t="e">
        <f t="shared" si="441"/>
        <v>#REF!</v>
      </c>
      <c r="I427" s="360" t="e">
        <f t="shared" si="441"/>
        <v>#REF!</v>
      </c>
      <c r="J427" s="360" t="e">
        <f t="shared" si="270"/>
        <v>#REF!</v>
      </c>
      <c r="K427" s="360"/>
      <c r="L427" s="360" t="e">
        <f t="shared" si="271"/>
        <v>#REF!</v>
      </c>
      <c r="M427" s="360" t="e">
        <f t="shared" si="272"/>
        <v>#REF!</v>
      </c>
      <c r="N427" s="360" t="e">
        <f t="shared" si="273"/>
        <v>#REF!</v>
      </c>
      <c r="O427" s="360" t="e">
        <f t="shared" si="274"/>
        <v>#REF!</v>
      </c>
      <c r="P427" s="360" t="e">
        <f t="shared" si="275"/>
        <v>#REF!</v>
      </c>
      <c r="Q427" s="360" t="e">
        <f t="shared" si="276"/>
        <v>#REF!</v>
      </c>
      <c r="R427" s="225"/>
      <c r="S427" s="225"/>
      <c r="T427" s="225"/>
      <c r="U427" s="225"/>
      <c r="V427" s="225"/>
      <c r="W427" s="225"/>
      <c r="X427" s="225"/>
      <c r="Y427" s="225"/>
      <c r="Z427" s="225"/>
    </row>
    <row r="428" spans="1:26" ht="15.75" customHeight="1">
      <c r="A428" s="360" t="e">
        <f t="shared" si="266"/>
        <v>#REF!</v>
      </c>
      <c r="B428" s="360" t="e">
        <f t="shared" si="267"/>
        <v>#REF!</v>
      </c>
      <c r="C428" s="360" t="e">
        <f t="shared" si="268"/>
        <v>#REF!</v>
      </c>
      <c r="D428" s="360" t="e">
        <f t="shared" ref="D428:I428" si="442">IF(#REF!&lt;&gt;"",1,"")</f>
        <v>#REF!</v>
      </c>
      <c r="E428" s="360" t="e">
        <f t="shared" si="442"/>
        <v>#REF!</v>
      </c>
      <c r="F428" s="360" t="e">
        <f t="shared" si="442"/>
        <v>#REF!</v>
      </c>
      <c r="G428" s="360" t="e">
        <f t="shared" si="442"/>
        <v>#REF!</v>
      </c>
      <c r="H428" s="360" t="e">
        <f t="shared" si="442"/>
        <v>#REF!</v>
      </c>
      <c r="I428" s="360" t="e">
        <f t="shared" si="442"/>
        <v>#REF!</v>
      </c>
      <c r="J428" s="360" t="e">
        <f t="shared" si="270"/>
        <v>#REF!</v>
      </c>
      <c r="K428" s="360"/>
      <c r="L428" s="360" t="e">
        <f t="shared" si="271"/>
        <v>#REF!</v>
      </c>
      <c r="M428" s="360" t="e">
        <f t="shared" si="272"/>
        <v>#REF!</v>
      </c>
      <c r="N428" s="360" t="e">
        <f t="shared" si="273"/>
        <v>#REF!</v>
      </c>
      <c r="O428" s="360" t="e">
        <f t="shared" si="274"/>
        <v>#REF!</v>
      </c>
      <c r="P428" s="360" t="e">
        <f t="shared" si="275"/>
        <v>#REF!</v>
      </c>
      <c r="Q428" s="360" t="e">
        <f t="shared" si="276"/>
        <v>#REF!</v>
      </c>
      <c r="R428" s="225"/>
      <c r="S428" s="225"/>
      <c r="T428" s="225"/>
      <c r="U428" s="225"/>
      <c r="V428" s="225"/>
      <c r="W428" s="225"/>
      <c r="X428" s="225"/>
      <c r="Y428" s="225"/>
      <c r="Z428" s="225"/>
    </row>
    <row r="429" spans="1:26" ht="15.75" customHeight="1">
      <c r="A429" s="360" t="e">
        <f t="shared" si="266"/>
        <v>#REF!</v>
      </c>
      <c r="B429" s="360" t="e">
        <f t="shared" si="267"/>
        <v>#REF!</v>
      </c>
      <c r="C429" s="360" t="e">
        <f t="shared" si="268"/>
        <v>#REF!</v>
      </c>
      <c r="D429" s="360" t="e">
        <f t="shared" ref="D429:I429" si="443">IF(#REF!&lt;&gt;"",1,"")</f>
        <v>#REF!</v>
      </c>
      <c r="E429" s="360" t="e">
        <f t="shared" si="443"/>
        <v>#REF!</v>
      </c>
      <c r="F429" s="360" t="e">
        <f t="shared" si="443"/>
        <v>#REF!</v>
      </c>
      <c r="G429" s="360" t="e">
        <f t="shared" si="443"/>
        <v>#REF!</v>
      </c>
      <c r="H429" s="360" t="e">
        <f t="shared" si="443"/>
        <v>#REF!</v>
      </c>
      <c r="I429" s="360" t="e">
        <f t="shared" si="443"/>
        <v>#REF!</v>
      </c>
      <c r="J429" s="360" t="e">
        <f t="shared" si="270"/>
        <v>#REF!</v>
      </c>
      <c r="K429" s="360"/>
      <c r="L429" s="360" t="e">
        <f t="shared" si="271"/>
        <v>#REF!</v>
      </c>
      <c r="M429" s="360" t="e">
        <f t="shared" si="272"/>
        <v>#REF!</v>
      </c>
      <c r="N429" s="360" t="e">
        <f t="shared" si="273"/>
        <v>#REF!</v>
      </c>
      <c r="O429" s="360" t="e">
        <f t="shared" si="274"/>
        <v>#REF!</v>
      </c>
      <c r="P429" s="360" t="e">
        <f t="shared" si="275"/>
        <v>#REF!</v>
      </c>
      <c r="Q429" s="360" t="e">
        <f t="shared" si="276"/>
        <v>#REF!</v>
      </c>
      <c r="R429" s="225"/>
      <c r="S429" s="225"/>
      <c r="T429" s="225"/>
      <c r="U429" s="225"/>
      <c r="V429" s="225"/>
      <c r="W429" s="225"/>
      <c r="X429" s="225"/>
      <c r="Y429" s="225"/>
      <c r="Z429" s="225"/>
    </row>
    <row r="430" spans="1:26" ht="15.75" customHeight="1">
      <c r="A430" s="360" t="e">
        <f t="shared" si="266"/>
        <v>#REF!</v>
      </c>
      <c r="B430" s="360" t="e">
        <f t="shared" si="267"/>
        <v>#REF!</v>
      </c>
      <c r="C430" s="360" t="e">
        <f t="shared" si="268"/>
        <v>#REF!</v>
      </c>
      <c r="D430" s="360" t="e">
        <f t="shared" ref="D430:I430" si="444">IF(#REF!&lt;&gt;"",1,"")</f>
        <v>#REF!</v>
      </c>
      <c r="E430" s="360" t="e">
        <f t="shared" si="444"/>
        <v>#REF!</v>
      </c>
      <c r="F430" s="360" t="e">
        <f t="shared" si="444"/>
        <v>#REF!</v>
      </c>
      <c r="G430" s="360" t="e">
        <f t="shared" si="444"/>
        <v>#REF!</v>
      </c>
      <c r="H430" s="360" t="e">
        <f t="shared" si="444"/>
        <v>#REF!</v>
      </c>
      <c r="I430" s="360" t="e">
        <f t="shared" si="444"/>
        <v>#REF!</v>
      </c>
      <c r="J430" s="360" t="e">
        <f t="shared" si="270"/>
        <v>#REF!</v>
      </c>
      <c r="K430" s="360"/>
      <c r="L430" s="360" t="e">
        <f t="shared" si="271"/>
        <v>#REF!</v>
      </c>
      <c r="M430" s="360" t="e">
        <f t="shared" si="272"/>
        <v>#REF!</v>
      </c>
      <c r="N430" s="360" t="e">
        <f t="shared" si="273"/>
        <v>#REF!</v>
      </c>
      <c r="O430" s="360" t="e">
        <f t="shared" si="274"/>
        <v>#REF!</v>
      </c>
      <c r="P430" s="360" t="e">
        <f t="shared" si="275"/>
        <v>#REF!</v>
      </c>
      <c r="Q430" s="360" t="e">
        <f t="shared" si="276"/>
        <v>#REF!</v>
      </c>
      <c r="R430" s="225"/>
      <c r="S430" s="225"/>
      <c r="T430" s="225"/>
      <c r="U430" s="225"/>
      <c r="V430" s="225"/>
      <c r="W430" s="225"/>
      <c r="X430" s="225"/>
      <c r="Y430" s="225"/>
      <c r="Z430" s="225"/>
    </row>
    <row r="431" spans="1:26" ht="15.75" customHeight="1">
      <c r="A431" s="360" t="e">
        <f t="shared" si="266"/>
        <v>#REF!</v>
      </c>
      <c r="B431" s="360" t="e">
        <f t="shared" si="267"/>
        <v>#REF!</v>
      </c>
      <c r="C431" s="360" t="e">
        <f t="shared" si="268"/>
        <v>#REF!</v>
      </c>
      <c r="D431" s="360" t="e">
        <f t="shared" ref="D431:I431" si="445">IF(#REF!&lt;&gt;"",1,"")</f>
        <v>#REF!</v>
      </c>
      <c r="E431" s="360" t="e">
        <f t="shared" si="445"/>
        <v>#REF!</v>
      </c>
      <c r="F431" s="360" t="e">
        <f t="shared" si="445"/>
        <v>#REF!</v>
      </c>
      <c r="G431" s="360" t="e">
        <f t="shared" si="445"/>
        <v>#REF!</v>
      </c>
      <c r="H431" s="360" t="e">
        <f t="shared" si="445"/>
        <v>#REF!</v>
      </c>
      <c r="I431" s="360" t="e">
        <f t="shared" si="445"/>
        <v>#REF!</v>
      </c>
      <c r="J431" s="360" t="e">
        <f t="shared" si="270"/>
        <v>#REF!</v>
      </c>
      <c r="K431" s="360"/>
      <c r="L431" s="360" t="e">
        <f t="shared" si="271"/>
        <v>#REF!</v>
      </c>
      <c r="M431" s="360" t="e">
        <f t="shared" si="272"/>
        <v>#REF!</v>
      </c>
      <c r="N431" s="360" t="e">
        <f t="shared" si="273"/>
        <v>#REF!</v>
      </c>
      <c r="O431" s="360" t="e">
        <f t="shared" si="274"/>
        <v>#REF!</v>
      </c>
      <c r="P431" s="360" t="e">
        <f t="shared" si="275"/>
        <v>#REF!</v>
      </c>
      <c r="Q431" s="360" t="e">
        <f t="shared" si="276"/>
        <v>#REF!</v>
      </c>
      <c r="R431" s="225"/>
      <c r="S431" s="225"/>
      <c r="T431" s="225"/>
      <c r="U431" s="225"/>
      <c r="V431" s="225"/>
      <c r="W431" s="225"/>
      <c r="X431" s="225"/>
      <c r="Y431" s="225"/>
      <c r="Z431" s="225"/>
    </row>
    <row r="432" spans="1:26" ht="15.75" customHeight="1">
      <c r="A432" s="360" t="e">
        <f t="shared" si="266"/>
        <v>#REF!</v>
      </c>
      <c r="B432" s="360" t="e">
        <f t="shared" si="267"/>
        <v>#REF!</v>
      </c>
      <c r="C432" s="360" t="e">
        <f t="shared" si="268"/>
        <v>#REF!</v>
      </c>
      <c r="D432" s="360" t="e">
        <f t="shared" ref="D432:I432" si="446">IF(#REF!&lt;&gt;"",1,"")</f>
        <v>#REF!</v>
      </c>
      <c r="E432" s="360" t="e">
        <f t="shared" si="446"/>
        <v>#REF!</v>
      </c>
      <c r="F432" s="360" t="e">
        <f t="shared" si="446"/>
        <v>#REF!</v>
      </c>
      <c r="G432" s="360" t="e">
        <f t="shared" si="446"/>
        <v>#REF!</v>
      </c>
      <c r="H432" s="360" t="e">
        <f t="shared" si="446"/>
        <v>#REF!</v>
      </c>
      <c r="I432" s="360" t="e">
        <f t="shared" si="446"/>
        <v>#REF!</v>
      </c>
      <c r="J432" s="360" t="e">
        <f t="shared" si="270"/>
        <v>#REF!</v>
      </c>
      <c r="K432" s="360"/>
      <c r="L432" s="360" t="e">
        <f t="shared" si="271"/>
        <v>#REF!</v>
      </c>
      <c r="M432" s="360" t="e">
        <f t="shared" si="272"/>
        <v>#REF!</v>
      </c>
      <c r="N432" s="360" t="e">
        <f t="shared" si="273"/>
        <v>#REF!</v>
      </c>
      <c r="O432" s="360" t="e">
        <f t="shared" si="274"/>
        <v>#REF!</v>
      </c>
      <c r="P432" s="360" t="e">
        <f t="shared" si="275"/>
        <v>#REF!</v>
      </c>
      <c r="Q432" s="360" t="e">
        <f t="shared" si="276"/>
        <v>#REF!</v>
      </c>
      <c r="R432" s="225"/>
      <c r="S432" s="225"/>
      <c r="T432" s="225"/>
      <c r="U432" s="225"/>
      <c r="V432" s="225"/>
      <c r="W432" s="225"/>
      <c r="X432" s="225"/>
      <c r="Y432" s="225"/>
      <c r="Z432" s="225"/>
    </row>
    <row r="433" spans="1:26" ht="15.75" customHeight="1">
      <c r="A433" s="360" t="e">
        <f t="shared" si="266"/>
        <v>#REF!</v>
      </c>
      <c r="B433" s="360" t="e">
        <f t="shared" si="267"/>
        <v>#REF!</v>
      </c>
      <c r="C433" s="360" t="e">
        <f t="shared" si="268"/>
        <v>#REF!</v>
      </c>
      <c r="D433" s="360" t="e">
        <f t="shared" ref="D433:I433" si="447">IF(#REF!&lt;&gt;"",1,"")</f>
        <v>#REF!</v>
      </c>
      <c r="E433" s="360" t="e">
        <f t="shared" si="447"/>
        <v>#REF!</v>
      </c>
      <c r="F433" s="360" t="e">
        <f t="shared" si="447"/>
        <v>#REF!</v>
      </c>
      <c r="G433" s="360" t="e">
        <f t="shared" si="447"/>
        <v>#REF!</v>
      </c>
      <c r="H433" s="360" t="e">
        <f t="shared" si="447"/>
        <v>#REF!</v>
      </c>
      <c r="I433" s="360" t="e">
        <f t="shared" si="447"/>
        <v>#REF!</v>
      </c>
      <c r="J433" s="360" t="e">
        <f t="shared" si="270"/>
        <v>#REF!</v>
      </c>
      <c r="K433" s="360"/>
      <c r="L433" s="360" t="e">
        <f t="shared" si="271"/>
        <v>#REF!</v>
      </c>
      <c r="M433" s="360" t="e">
        <f t="shared" si="272"/>
        <v>#REF!</v>
      </c>
      <c r="N433" s="360" t="e">
        <f t="shared" si="273"/>
        <v>#REF!</v>
      </c>
      <c r="O433" s="360" t="e">
        <f t="shared" si="274"/>
        <v>#REF!</v>
      </c>
      <c r="P433" s="360" t="e">
        <f t="shared" si="275"/>
        <v>#REF!</v>
      </c>
      <c r="Q433" s="360" t="e">
        <f t="shared" si="276"/>
        <v>#REF!</v>
      </c>
      <c r="R433" s="225"/>
      <c r="S433" s="225"/>
      <c r="T433" s="225"/>
      <c r="U433" s="225"/>
      <c r="V433" s="225"/>
      <c r="W433" s="225"/>
      <c r="X433" s="225"/>
      <c r="Y433" s="225"/>
      <c r="Z433" s="225"/>
    </row>
    <row r="434" spans="1:26" ht="15.75" customHeight="1">
      <c r="A434" s="360" t="e">
        <f t="shared" si="266"/>
        <v>#REF!</v>
      </c>
      <c r="B434" s="360" t="e">
        <f t="shared" si="267"/>
        <v>#REF!</v>
      </c>
      <c r="C434" s="360" t="e">
        <f t="shared" si="268"/>
        <v>#REF!</v>
      </c>
      <c r="D434" s="360" t="e">
        <f t="shared" ref="D434:I434" si="448">IF(#REF!&lt;&gt;"",1,"")</f>
        <v>#REF!</v>
      </c>
      <c r="E434" s="360" t="e">
        <f t="shared" si="448"/>
        <v>#REF!</v>
      </c>
      <c r="F434" s="360" t="e">
        <f t="shared" si="448"/>
        <v>#REF!</v>
      </c>
      <c r="G434" s="360" t="e">
        <f t="shared" si="448"/>
        <v>#REF!</v>
      </c>
      <c r="H434" s="360" t="e">
        <f t="shared" si="448"/>
        <v>#REF!</v>
      </c>
      <c r="I434" s="360" t="e">
        <f t="shared" si="448"/>
        <v>#REF!</v>
      </c>
      <c r="J434" s="360" t="e">
        <f t="shared" si="270"/>
        <v>#REF!</v>
      </c>
      <c r="K434" s="360"/>
      <c r="L434" s="360" t="e">
        <f t="shared" si="271"/>
        <v>#REF!</v>
      </c>
      <c r="M434" s="360" t="e">
        <f t="shared" si="272"/>
        <v>#REF!</v>
      </c>
      <c r="N434" s="360" t="e">
        <f t="shared" si="273"/>
        <v>#REF!</v>
      </c>
      <c r="O434" s="360" t="e">
        <f t="shared" si="274"/>
        <v>#REF!</v>
      </c>
      <c r="P434" s="360" t="e">
        <f t="shared" si="275"/>
        <v>#REF!</v>
      </c>
      <c r="Q434" s="360" t="e">
        <f t="shared" si="276"/>
        <v>#REF!</v>
      </c>
      <c r="R434" s="225"/>
      <c r="S434" s="225"/>
      <c r="T434" s="225"/>
      <c r="U434" s="225"/>
      <c r="V434" s="225"/>
      <c r="W434" s="225"/>
      <c r="X434" s="225"/>
      <c r="Y434" s="225"/>
      <c r="Z434" s="225"/>
    </row>
    <row r="435" spans="1:26" ht="15.75" customHeight="1">
      <c r="A435" s="360" t="e">
        <f t="shared" si="266"/>
        <v>#REF!</v>
      </c>
      <c r="B435" s="360" t="e">
        <f t="shared" si="267"/>
        <v>#REF!</v>
      </c>
      <c r="C435" s="360" t="e">
        <f t="shared" si="268"/>
        <v>#REF!</v>
      </c>
      <c r="D435" s="360" t="e">
        <f t="shared" ref="D435:I435" si="449">IF(#REF!&lt;&gt;"",1,"")</f>
        <v>#REF!</v>
      </c>
      <c r="E435" s="360" t="e">
        <f t="shared" si="449"/>
        <v>#REF!</v>
      </c>
      <c r="F435" s="360" t="e">
        <f t="shared" si="449"/>
        <v>#REF!</v>
      </c>
      <c r="G435" s="360" t="e">
        <f t="shared" si="449"/>
        <v>#REF!</v>
      </c>
      <c r="H435" s="360" t="e">
        <f t="shared" si="449"/>
        <v>#REF!</v>
      </c>
      <c r="I435" s="360" t="e">
        <f t="shared" si="449"/>
        <v>#REF!</v>
      </c>
      <c r="J435" s="360" t="e">
        <f t="shared" si="270"/>
        <v>#REF!</v>
      </c>
      <c r="K435" s="360"/>
      <c r="L435" s="360" t="e">
        <f t="shared" si="271"/>
        <v>#REF!</v>
      </c>
      <c r="M435" s="360" t="e">
        <f t="shared" si="272"/>
        <v>#REF!</v>
      </c>
      <c r="N435" s="360" t="e">
        <f t="shared" si="273"/>
        <v>#REF!</v>
      </c>
      <c r="O435" s="360" t="e">
        <f t="shared" si="274"/>
        <v>#REF!</v>
      </c>
      <c r="P435" s="360" t="e">
        <f t="shared" si="275"/>
        <v>#REF!</v>
      </c>
      <c r="Q435" s="360" t="e">
        <f t="shared" si="276"/>
        <v>#REF!</v>
      </c>
      <c r="R435" s="225"/>
      <c r="S435" s="225"/>
      <c r="T435" s="225"/>
      <c r="U435" s="225"/>
      <c r="V435" s="225"/>
      <c r="W435" s="225"/>
      <c r="X435" s="225"/>
      <c r="Y435" s="225"/>
      <c r="Z435" s="225"/>
    </row>
    <row r="436" spans="1:26" ht="15.75" customHeight="1">
      <c r="A436" s="360" t="e">
        <f t="shared" si="266"/>
        <v>#REF!</v>
      </c>
      <c r="B436" s="360" t="e">
        <f t="shared" si="267"/>
        <v>#REF!</v>
      </c>
      <c r="C436" s="360" t="e">
        <f t="shared" si="268"/>
        <v>#REF!</v>
      </c>
      <c r="D436" s="360" t="e">
        <f t="shared" ref="D436:I436" si="450">IF(#REF!&lt;&gt;"",1,"")</f>
        <v>#REF!</v>
      </c>
      <c r="E436" s="360" t="e">
        <f t="shared" si="450"/>
        <v>#REF!</v>
      </c>
      <c r="F436" s="360" t="e">
        <f t="shared" si="450"/>
        <v>#REF!</v>
      </c>
      <c r="G436" s="360" t="e">
        <f t="shared" si="450"/>
        <v>#REF!</v>
      </c>
      <c r="H436" s="360" t="e">
        <f t="shared" si="450"/>
        <v>#REF!</v>
      </c>
      <c r="I436" s="360" t="e">
        <f t="shared" si="450"/>
        <v>#REF!</v>
      </c>
      <c r="J436" s="360" t="e">
        <f t="shared" si="270"/>
        <v>#REF!</v>
      </c>
      <c r="K436" s="360"/>
      <c r="L436" s="360" t="e">
        <f t="shared" si="271"/>
        <v>#REF!</v>
      </c>
      <c r="M436" s="360" t="e">
        <f t="shared" si="272"/>
        <v>#REF!</v>
      </c>
      <c r="N436" s="360" t="e">
        <f t="shared" si="273"/>
        <v>#REF!</v>
      </c>
      <c r="O436" s="360" t="e">
        <f t="shared" si="274"/>
        <v>#REF!</v>
      </c>
      <c r="P436" s="360" t="e">
        <f t="shared" si="275"/>
        <v>#REF!</v>
      </c>
      <c r="Q436" s="360" t="e">
        <f t="shared" si="276"/>
        <v>#REF!</v>
      </c>
      <c r="R436" s="225"/>
      <c r="S436" s="225"/>
      <c r="T436" s="225"/>
      <c r="U436" s="225"/>
      <c r="V436" s="225"/>
      <c r="W436" s="225"/>
      <c r="X436" s="225"/>
      <c r="Y436" s="225"/>
      <c r="Z436" s="225"/>
    </row>
    <row r="437" spans="1:26" ht="15.75" customHeight="1">
      <c r="A437" s="360" t="e">
        <f t="shared" si="266"/>
        <v>#REF!</v>
      </c>
      <c r="B437" s="360" t="e">
        <f t="shared" si="267"/>
        <v>#REF!</v>
      </c>
      <c r="C437" s="360" t="e">
        <f t="shared" si="268"/>
        <v>#REF!</v>
      </c>
      <c r="D437" s="360" t="e">
        <f t="shared" ref="D437:I437" si="451">IF(#REF!&lt;&gt;"",1,"")</f>
        <v>#REF!</v>
      </c>
      <c r="E437" s="360" t="e">
        <f t="shared" si="451"/>
        <v>#REF!</v>
      </c>
      <c r="F437" s="360" t="e">
        <f t="shared" si="451"/>
        <v>#REF!</v>
      </c>
      <c r="G437" s="360" t="e">
        <f t="shared" si="451"/>
        <v>#REF!</v>
      </c>
      <c r="H437" s="360" t="e">
        <f t="shared" si="451"/>
        <v>#REF!</v>
      </c>
      <c r="I437" s="360" t="e">
        <f t="shared" si="451"/>
        <v>#REF!</v>
      </c>
      <c r="J437" s="360" t="e">
        <f t="shared" si="270"/>
        <v>#REF!</v>
      </c>
      <c r="K437" s="360"/>
      <c r="L437" s="360" t="e">
        <f t="shared" si="271"/>
        <v>#REF!</v>
      </c>
      <c r="M437" s="360" t="e">
        <f t="shared" si="272"/>
        <v>#REF!</v>
      </c>
      <c r="N437" s="360" t="e">
        <f t="shared" si="273"/>
        <v>#REF!</v>
      </c>
      <c r="O437" s="360" t="e">
        <f t="shared" si="274"/>
        <v>#REF!</v>
      </c>
      <c r="P437" s="360" t="e">
        <f t="shared" si="275"/>
        <v>#REF!</v>
      </c>
      <c r="Q437" s="360" t="e">
        <f t="shared" si="276"/>
        <v>#REF!</v>
      </c>
      <c r="R437" s="225"/>
      <c r="S437" s="225"/>
      <c r="T437" s="225"/>
      <c r="U437" s="225"/>
      <c r="V437" s="225"/>
      <c r="W437" s="225"/>
      <c r="X437" s="225"/>
      <c r="Y437" s="225"/>
      <c r="Z437" s="225"/>
    </row>
    <row r="438" spans="1:26" ht="15.75" customHeight="1">
      <c r="A438" s="360" t="e">
        <f t="shared" si="266"/>
        <v>#REF!</v>
      </c>
      <c r="B438" s="360" t="e">
        <f t="shared" si="267"/>
        <v>#REF!</v>
      </c>
      <c r="C438" s="360" t="e">
        <f t="shared" si="268"/>
        <v>#REF!</v>
      </c>
      <c r="D438" s="360" t="e">
        <f t="shared" ref="D438:I438" si="452">IF(#REF!&lt;&gt;"",1,"")</f>
        <v>#REF!</v>
      </c>
      <c r="E438" s="360" t="e">
        <f t="shared" si="452"/>
        <v>#REF!</v>
      </c>
      <c r="F438" s="360" t="e">
        <f t="shared" si="452"/>
        <v>#REF!</v>
      </c>
      <c r="G438" s="360" t="e">
        <f t="shared" si="452"/>
        <v>#REF!</v>
      </c>
      <c r="H438" s="360" t="e">
        <f t="shared" si="452"/>
        <v>#REF!</v>
      </c>
      <c r="I438" s="360" t="e">
        <f t="shared" si="452"/>
        <v>#REF!</v>
      </c>
      <c r="J438" s="360" t="e">
        <f t="shared" si="270"/>
        <v>#REF!</v>
      </c>
      <c r="K438" s="360"/>
      <c r="L438" s="360" t="e">
        <f t="shared" si="271"/>
        <v>#REF!</v>
      </c>
      <c r="M438" s="360" t="e">
        <f t="shared" si="272"/>
        <v>#REF!</v>
      </c>
      <c r="N438" s="360" t="e">
        <f t="shared" si="273"/>
        <v>#REF!</v>
      </c>
      <c r="O438" s="360" t="e">
        <f t="shared" si="274"/>
        <v>#REF!</v>
      </c>
      <c r="P438" s="360" t="e">
        <f t="shared" si="275"/>
        <v>#REF!</v>
      </c>
      <c r="Q438" s="360" t="e">
        <f t="shared" si="276"/>
        <v>#REF!</v>
      </c>
      <c r="R438" s="225"/>
      <c r="S438" s="225"/>
      <c r="T438" s="225"/>
      <c r="U438" s="225"/>
      <c r="V438" s="225"/>
      <c r="W438" s="225"/>
      <c r="X438" s="225"/>
      <c r="Y438" s="225"/>
      <c r="Z438" s="225"/>
    </row>
    <row r="439" spans="1:26" ht="15.75" customHeight="1">
      <c r="A439" s="360" t="e">
        <f t="shared" si="266"/>
        <v>#REF!</v>
      </c>
      <c r="B439" s="360" t="e">
        <f t="shared" si="267"/>
        <v>#REF!</v>
      </c>
      <c r="C439" s="360" t="e">
        <f t="shared" si="268"/>
        <v>#REF!</v>
      </c>
      <c r="D439" s="360" t="e">
        <f t="shared" ref="D439:I439" si="453">IF(#REF!&lt;&gt;"",1,"")</f>
        <v>#REF!</v>
      </c>
      <c r="E439" s="360" t="e">
        <f t="shared" si="453"/>
        <v>#REF!</v>
      </c>
      <c r="F439" s="360" t="e">
        <f t="shared" si="453"/>
        <v>#REF!</v>
      </c>
      <c r="G439" s="360" t="e">
        <f t="shared" si="453"/>
        <v>#REF!</v>
      </c>
      <c r="H439" s="360" t="e">
        <f t="shared" si="453"/>
        <v>#REF!</v>
      </c>
      <c r="I439" s="360" t="e">
        <f t="shared" si="453"/>
        <v>#REF!</v>
      </c>
      <c r="J439" s="360" t="e">
        <f t="shared" si="270"/>
        <v>#REF!</v>
      </c>
      <c r="K439" s="360"/>
      <c r="L439" s="360" t="e">
        <f t="shared" si="271"/>
        <v>#REF!</v>
      </c>
      <c r="M439" s="360" t="e">
        <f t="shared" si="272"/>
        <v>#REF!</v>
      </c>
      <c r="N439" s="360" t="e">
        <f t="shared" si="273"/>
        <v>#REF!</v>
      </c>
      <c r="O439" s="360" t="e">
        <f t="shared" si="274"/>
        <v>#REF!</v>
      </c>
      <c r="P439" s="360" t="e">
        <f t="shared" si="275"/>
        <v>#REF!</v>
      </c>
      <c r="Q439" s="360" t="e">
        <f t="shared" si="276"/>
        <v>#REF!</v>
      </c>
      <c r="R439" s="225"/>
      <c r="S439" s="225"/>
      <c r="T439" s="225"/>
      <c r="U439" s="225"/>
      <c r="V439" s="225"/>
      <c r="W439" s="225"/>
      <c r="X439" s="225"/>
      <c r="Y439" s="225"/>
      <c r="Z439" s="225"/>
    </row>
    <row r="440" spans="1:26" ht="15.75" customHeight="1">
      <c r="A440" s="360" t="e">
        <f t="shared" si="266"/>
        <v>#REF!</v>
      </c>
      <c r="B440" s="360" t="e">
        <f t="shared" si="267"/>
        <v>#REF!</v>
      </c>
      <c r="C440" s="360" t="e">
        <f t="shared" si="268"/>
        <v>#REF!</v>
      </c>
      <c r="D440" s="360" t="e">
        <f t="shared" ref="D440:I440" si="454">IF(#REF!&lt;&gt;"",1,"")</f>
        <v>#REF!</v>
      </c>
      <c r="E440" s="360" t="e">
        <f t="shared" si="454"/>
        <v>#REF!</v>
      </c>
      <c r="F440" s="360" t="e">
        <f t="shared" si="454"/>
        <v>#REF!</v>
      </c>
      <c r="G440" s="360" t="e">
        <f t="shared" si="454"/>
        <v>#REF!</v>
      </c>
      <c r="H440" s="360" t="e">
        <f t="shared" si="454"/>
        <v>#REF!</v>
      </c>
      <c r="I440" s="360" t="e">
        <f t="shared" si="454"/>
        <v>#REF!</v>
      </c>
      <c r="J440" s="360" t="e">
        <f t="shared" si="270"/>
        <v>#REF!</v>
      </c>
      <c r="K440" s="360"/>
      <c r="L440" s="360" t="e">
        <f t="shared" si="271"/>
        <v>#REF!</v>
      </c>
      <c r="M440" s="360" t="e">
        <f t="shared" si="272"/>
        <v>#REF!</v>
      </c>
      <c r="N440" s="360" t="e">
        <f t="shared" si="273"/>
        <v>#REF!</v>
      </c>
      <c r="O440" s="360" t="e">
        <f t="shared" si="274"/>
        <v>#REF!</v>
      </c>
      <c r="P440" s="360" t="e">
        <f t="shared" si="275"/>
        <v>#REF!</v>
      </c>
      <c r="Q440" s="360" t="e">
        <f t="shared" si="276"/>
        <v>#REF!</v>
      </c>
      <c r="R440" s="225"/>
      <c r="S440" s="225"/>
      <c r="T440" s="225"/>
      <c r="U440" s="225"/>
      <c r="V440" s="225"/>
      <c r="W440" s="225"/>
      <c r="X440" s="225"/>
      <c r="Y440" s="225"/>
      <c r="Z440" s="225"/>
    </row>
    <row r="441" spans="1:26" ht="15.75" customHeight="1">
      <c r="A441" s="360" t="e">
        <f t="shared" si="266"/>
        <v>#REF!</v>
      </c>
      <c r="B441" s="360" t="e">
        <f t="shared" si="267"/>
        <v>#REF!</v>
      </c>
      <c r="C441" s="360" t="e">
        <f t="shared" si="268"/>
        <v>#REF!</v>
      </c>
      <c r="D441" s="360" t="e">
        <f t="shared" ref="D441:I441" si="455">IF(#REF!&lt;&gt;"",1,"")</f>
        <v>#REF!</v>
      </c>
      <c r="E441" s="360" t="e">
        <f t="shared" si="455"/>
        <v>#REF!</v>
      </c>
      <c r="F441" s="360" t="e">
        <f t="shared" si="455"/>
        <v>#REF!</v>
      </c>
      <c r="G441" s="360" t="e">
        <f t="shared" si="455"/>
        <v>#REF!</v>
      </c>
      <c r="H441" s="360" t="e">
        <f t="shared" si="455"/>
        <v>#REF!</v>
      </c>
      <c r="I441" s="360" t="e">
        <f t="shared" si="455"/>
        <v>#REF!</v>
      </c>
      <c r="J441" s="360" t="e">
        <f t="shared" si="270"/>
        <v>#REF!</v>
      </c>
      <c r="K441" s="360"/>
      <c r="L441" s="360" t="e">
        <f t="shared" si="271"/>
        <v>#REF!</v>
      </c>
      <c r="M441" s="360" t="e">
        <f t="shared" si="272"/>
        <v>#REF!</v>
      </c>
      <c r="N441" s="360" t="e">
        <f t="shared" si="273"/>
        <v>#REF!</v>
      </c>
      <c r="O441" s="360" t="e">
        <f t="shared" si="274"/>
        <v>#REF!</v>
      </c>
      <c r="P441" s="360" t="e">
        <f t="shared" si="275"/>
        <v>#REF!</v>
      </c>
      <c r="Q441" s="360" t="e">
        <f t="shared" si="276"/>
        <v>#REF!</v>
      </c>
      <c r="R441" s="225"/>
      <c r="S441" s="225"/>
      <c r="T441" s="225"/>
      <c r="U441" s="225"/>
      <c r="V441" s="225"/>
      <c r="W441" s="225"/>
      <c r="X441" s="225"/>
      <c r="Y441" s="225"/>
      <c r="Z441" s="225"/>
    </row>
    <row r="442" spans="1:26" ht="15.75" customHeight="1">
      <c r="A442" s="360" t="e">
        <f t="shared" si="266"/>
        <v>#REF!</v>
      </c>
      <c r="B442" s="360" t="e">
        <f t="shared" si="267"/>
        <v>#REF!</v>
      </c>
      <c r="C442" s="360" t="e">
        <f t="shared" si="268"/>
        <v>#REF!</v>
      </c>
      <c r="D442" s="360" t="e">
        <f t="shared" ref="D442:I442" si="456">IF(#REF!&lt;&gt;"",1,"")</f>
        <v>#REF!</v>
      </c>
      <c r="E442" s="360" t="e">
        <f t="shared" si="456"/>
        <v>#REF!</v>
      </c>
      <c r="F442" s="360" t="e">
        <f t="shared" si="456"/>
        <v>#REF!</v>
      </c>
      <c r="G442" s="360" t="e">
        <f t="shared" si="456"/>
        <v>#REF!</v>
      </c>
      <c r="H442" s="360" t="e">
        <f t="shared" si="456"/>
        <v>#REF!</v>
      </c>
      <c r="I442" s="360" t="e">
        <f t="shared" si="456"/>
        <v>#REF!</v>
      </c>
      <c r="J442" s="360" t="e">
        <f t="shared" si="270"/>
        <v>#REF!</v>
      </c>
      <c r="K442" s="360"/>
      <c r="L442" s="360" t="e">
        <f t="shared" si="271"/>
        <v>#REF!</v>
      </c>
      <c r="M442" s="360" t="e">
        <f t="shared" si="272"/>
        <v>#REF!</v>
      </c>
      <c r="N442" s="360" t="e">
        <f t="shared" si="273"/>
        <v>#REF!</v>
      </c>
      <c r="O442" s="360" t="e">
        <f t="shared" si="274"/>
        <v>#REF!</v>
      </c>
      <c r="P442" s="360" t="e">
        <f t="shared" si="275"/>
        <v>#REF!</v>
      </c>
      <c r="Q442" s="360" t="e">
        <f t="shared" si="276"/>
        <v>#REF!</v>
      </c>
      <c r="R442" s="225"/>
      <c r="S442" s="225"/>
      <c r="T442" s="225"/>
      <c r="U442" s="225"/>
      <c r="V442" s="225"/>
      <c r="W442" s="225"/>
      <c r="X442" s="225"/>
      <c r="Y442" s="225"/>
      <c r="Z442" s="225"/>
    </row>
    <row r="443" spans="1:26" ht="15.75" customHeight="1">
      <c r="A443" s="360" t="e">
        <f t="shared" si="266"/>
        <v>#REF!</v>
      </c>
      <c r="B443" s="360" t="e">
        <f t="shared" si="267"/>
        <v>#REF!</v>
      </c>
      <c r="C443" s="360" t="e">
        <f t="shared" si="268"/>
        <v>#REF!</v>
      </c>
      <c r="D443" s="360" t="e">
        <f t="shared" ref="D443:I443" si="457">IF(#REF!&lt;&gt;"",1,"")</f>
        <v>#REF!</v>
      </c>
      <c r="E443" s="360" t="e">
        <f t="shared" si="457"/>
        <v>#REF!</v>
      </c>
      <c r="F443" s="360" t="e">
        <f t="shared" si="457"/>
        <v>#REF!</v>
      </c>
      <c r="G443" s="360" t="e">
        <f t="shared" si="457"/>
        <v>#REF!</v>
      </c>
      <c r="H443" s="360" t="e">
        <f t="shared" si="457"/>
        <v>#REF!</v>
      </c>
      <c r="I443" s="360" t="e">
        <f t="shared" si="457"/>
        <v>#REF!</v>
      </c>
      <c r="J443" s="360" t="e">
        <f t="shared" si="270"/>
        <v>#REF!</v>
      </c>
      <c r="K443" s="360"/>
      <c r="L443" s="360" t="e">
        <f t="shared" si="271"/>
        <v>#REF!</v>
      </c>
      <c r="M443" s="360" t="e">
        <f t="shared" si="272"/>
        <v>#REF!</v>
      </c>
      <c r="N443" s="360" t="e">
        <f t="shared" si="273"/>
        <v>#REF!</v>
      </c>
      <c r="O443" s="360" t="e">
        <f t="shared" si="274"/>
        <v>#REF!</v>
      </c>
      <c r="P443" s="360" t="e">
        <f t="shared" si="275"/>
        <v>#REF!</v>
      </c>
      <c r="Q443" s="360" t="e">
        <f t="shared" si="276"/>
        <v>#REF!</v>
      </c>
      <c r="R443" s="225"/>
      <c r="S443" s="225"/>
      <c r="T443" s="225"/>
      <c r="U443" s="225"/>
      <c r="V443" s="225"/>
      <c r="W443" s="225"/>
      <c r="X443" s="225"/>
      <c r="Y443" s="225"/>
      <c r="Z443" s="225"/>
    </row>
    <row r="444" spans="1:26" ht="15.75" customHeight="1">
      <c r="A444" s="360" t="e">
        <f t="shared" si="266"/>
        <v>#REF!</v>
      </c>
      <c r="B444" s="360" t="e">
        <f t="shared" si="267"/>
        <v>#REF!</v>
      </c>
      <c r="C444" s="360" t="e">
        <f t="shared" si="268"/>
        <v>#REF!</v>
      </c>
      <c r="D444" s="360" t="e">
        <f t="shared" ref="D444:I444" si="458">IF(#REF!&lt;&gt;"",1,"")</f>
        <v>#REF!</v>
      </c>
      <c r="E444" s="360" t="e">
        <f t="shared" si="458"/>
        <v>#REF!</v>
      </c>
      <c r="F444" s="360" t="e">
        <f t="shared" si="458"/>
        <v>#REF!</v>
      </c>
      <c r="G444" s="360" t="e">
        <f t="shared" si="458"/>
        <v>#REF!</v>
      </c>
      <c r="H444" s="360" t="e">
        <f t="shared" si="458"/>
        <v>#REF!</v>
      </c>
      <c r="I444" s="360" t="e">
        <f t="shared" si="458"/>
        <v>#REF!</v>
      </c>
      <c r="J444" s="360" t="e">
        <f t="shared" si="270"/>
        <v>#REF!</v>
      </c>
      <c r="K444" s="360"/>
      <c r="L444" s="360" t="e">
        <f t="shared" si="271"/>
        <v>#REF!</v>
      </c>
      <c r="M444" s="360" t="e">
        <f t="shared" si="272"/>
        <v>#REF!</v>
      </c>
      <c r="N444" s="360" t="e">
        <f t="shared" si="273"/>
        <v>#REF!</v>
      </c>
      <c r="O444" s="360" t="e">
        <f t="shared" si="274"/>
        <v>#REF!</v>
      </c>
      <c r="P444" s="360" t="e">
        <f t="shared" si="275"/>
        <v>#REF!</v>
      </c>
      <c r="Q444" s="360" t="e">
        <f t="shared" si="276"/>
        <v>#REF!</v>
      </c>
      <c r="R444" s="225"/>
      <c r="S444" s="225"/>
      <c r="T444" s="225"/>
      <c r="U444" s="225"/>
      <c r="V444" s="225"/>
      <c r="W444" s="225"/>
      <c r="X444" s="225"/>
      <c r="Y444" s="225"/>
      <c r="Z444" s="225"/>
    </row>
    <row r="445" spans="1:26" ht="15.75" customHeight="1">
      <c r="A445" s="360" t="e">
        <f t="shared" si="266"/>
        <v>#REF!</v>
      </c>
      <c r="B445" s="360" t="e">
        <f t="shared" si="267"/>
        <v>#REF!</v>
      </c>
      <c r="C445" s="360" t="e">
        <f t="shared" si="268"/>
        <v>#REF!</v>
      </c>
      <c r="D445" s="360" t="e">
        <f t="shared" ref="D445:I445" si="459">IF(#REF!&lt;&gt;"",1,"")</f>
        <v>#REF!</v>
      </c>
      <c r="E445" s="360" t="e">
        <f t="shared" si="459"/>
        <v>#REF!</v>
      </c>
      <c r="F445" s="360" t="e">
        <f t="shared" si="459"/>
        <v>#REF!</v>
      </c>
      <c r="G445" s="360" t="e">
        <f t="shared" si="459"/>
        <v>#REF!</v>
      </c>
      <c r="H445" s="360" t="e">
        <f t="shared" si="459"/>
        <v>#REF!</v>
      </c>
      <c r="I445" s="360" t="e">
        <f t="shared" si="459"/>
        <v>#REF!</v>
      </c>
      <c r="J445" s="360" t="e">
        <f t="shared" si="270"/>
        <v>#REF!</v>
      </c>
      <c r="K445" s="360"/>
      <c r="L445" s="360" t="e">
        <f t="shared" si="271"/>
        <v>#REF!</v>
      </c>
      <c r="M445" s="360" t="e">
        <f t="shared" si="272"/>
        <v>#REF!</v>
      </c>
      <c r="N445" s="360" t="e">
        <f t="shared" si="273"/>
        <v>#REF!</v>
      </c>
      <c r="O445" s="360" t="e">
        <f t="shared" si="274"/>
        <v>#REF!</v>
      </c>
      <c r="P445" s="360" t="e">
        <f t="shared" si="275"/>
        <v>#REF!</v>
      </c>
      <c r="Q445" s="360" t="e">
        <f t="shared" si="276"/>
        <v>#REF!</v>
      </c>
      <c r="R445" s="225"/>
      <c r="S445" s="225"/>
      <c r="T445" s="225"/>
      <c r="U445" s="225"/>
      <c r="V445" s="225"/>
      <c r="W445" s="225"/>
      <c r="X445" s="225"/>
      <c r="Y445" s="225"/>
      <c r="Z445" s="225"/>
    </row>
    <row r="446" spans="1:26" ht="15.75" customHeight="1">
      <c r="A446" s="360" t="e">
        <f t="shared" si="266"/>
        <v>#REF!</v>
      </c>
      <c r="B446" s="360" t="e">
        <f t="shared" si="267"/>
        <v>#REF!</v>
      </c>
      <c r="C446" s="360" t="e">
        <f t="shared" si="268"/>
        <v>#REF!</v>
      </c>
      <c r="D446" s="360" t="e">
        <f t="shared" ref="D446:I446" si="460">IF(#REF!&lt;&gt;"",1,"")</f>
        <v>#REF!</v>
      </c>
      <c r="E446" s="360" t="e">
        <f t="shared" si="460"/>
        <v>#REF!</v>
      </c>
      <c r="F446" s="360" t="e">
        <f t="shared" si="460"/>
        <v>#REF!</v>
      </c>
      <c r="G446" s="360" t="e">
        <f t="shared" si="460"/>
        <v>#REF!</v>
      </c>
      <c r="H446" s="360" t="e">
        <f t="shared" si="460"/>
        <v>#REF!</v>
      </c>
      <c r="I446" s="360" t="e">
        <f t="shared" si="460"/>
        <v>#REF!</v>
      </c>
      <c r="J446" s="360" t="e">
        <f t="shared" si="270"/>
        <v>#REF!</v>
      </c>
      <c r="K446" s="360"/>
      <c r="L446" s="360" t="e">
        <f t="shared" si="271"/>
        <v>#REF!</v>
      </c>
      <c r="M446" s="360" t="e">
        <f t="shared" si="272"/>
        <v>#REF!</v>
      </c>
      <c r="N446" s="360" t="e">
        <f t="shared" si="273"/>
        <v>#REF!</v>
      </c>
      <c r="O446" s="360" t="e">
        <f t="shared" si="274"/>
        <v>#REF!</v>
      </c>
      <c r="P446" s="360" t="e">
        <f t="shared" si="275"/>
        <v>#REF!</v>
      </c>
      <c r="Q446" s="360" t="e">
        <f t="shared" si="276"/>
        <v>#REF!</v>
      </c>
      <c r="R446" s="225"/>
      <c r="S446" s="225"/>
      <c r="T446" s="225"/>
      <c r="U446" s="225"/>
      <c r="V446" s="225"/>
      <c r="W446" s="225"/>
      <c r="X446" s="225"/>
      <c r="Y446" s="225"/>
      <c r="Z446" s="225"/>
    </row>
    <row r="447" spans="1:26" ht="15.75" customHeight="1">
      <c r="A447" s="360" t="e">
        <f t="shared" si="266"/>
        <v>#REF!</v>
      </c>
      <c r="B447" s="360" t="e">
        <f t="shared" si="267"/>
        <v>#REF!</v>
      </c>
      <c r="C447" s="360" t="e">
        <f t="shared" si="268"/>
        <v>#REF!</v>
      </c>
      <c r="D447" s="360" t="e">
        <f t="shared" ref="D447:I447" si="461">IF(#REF!&lt;&gt;"",1,"")</f>
        <v>#REF!</v>
      </c>
      <c r="E447" s="360" t="e">
        <f t="shared" si="461"/>
        <v>#REF!</v>
      </c>
      <c r="F447" s="360" t="e">
        <f t="shared" si="461"/>
        <v>#REF!</v>
      </c>
      <c r="G447" s="360" t="e">
        <f t="shared" si="461"/>
        <v>#REF!</v>
      </c>
      <c r="H447" s="360" t="e">
        <f t="shared" si="461"/>
        <v>#REF!</v>
      </c>
      <c r="I447" s="360" t="e">
        <f t="shared" si="461"/>
        <v>#REF!</v>
      </c>
      <c r="J447" s="360" t="e">
        <f t="shared" si="270"/>
        <v>#REF!</v>
      </c>
      <c r="K447" s="360"/>
      <c r="L447" s="360" t="e">
        <f t="shared" si="271"/>
        <v>#REF!</v>
      </c>
      <c r="M447" s="360" t="e">
        <f t="shared" si="272"/>
        <v>#REF!</v>
      </c>
      <c r="N447" s="360" t="e">
        <f t="shared" si="273"/>
        <v>#REF!</v>
      </c>
      <c r="O447" s="360" t="e">
        <f t="shared" si="274"/>
        <v>#REF!</v>
      </c>
      <c r="P447" s="360" t="e">
        <f t="shared" si="275"/>
        <v>#REF!</v>
      </c>
      <c r="Q447" s="360" t="e">
        <f t="shared" si="276"/>
        <v>#REF!</v>
      </c>
      <c r="R447" s="225"/>
      <c r="S447" s="225"/>
      <c r="T447" s="225"/>
      <c r="U447" s="225"/>
      <c r="V447" s="225"/>
      <c r="W447" s="225"/>
      <c r="X447" s="225"/>
      <c r="Y447" s="225"/>
      <c r="Z447" s="225"/>
    </row>
    <row r="448" spans="1:26" ht="15.75" customHeight="1">
      <c r="A448" s="360" t="e">
        <f t="shared" si="266"/>
        <v>#REF!</v>
      </c>
      <c r="B448" s="360" t="e">
        <f t="shared" si="267"/>
        <v>#REF!</v>
      </c>
      <c r="C448" s="360" t="e">
        <f t="shared" si="268"/>
        <v>#REF!</v>
      </c>
      <c r="D448" s="360" t="e">
        <f t="shared" ref="D448:I448" si="462">IF(#REF!&lt;&gt;"",1,"")</f>
        <v>#REF!</v>
      </c>
      <c r="E448" s="360" t="e">
        <f t="shared" si="462"/>
        <v>#REF!</v>
      </c>
      <c r="F448" s="360" t="e">
        <f t="shared" si="462"/>
        <v>#REF!</v>
      </c>
      <c r="G448" s="360" t="e">
        <f t="shared" si="462"/>
        <v>#REF!</v>
      </c>
      <c r="H448" s="360" t="e">
        <f t="shared" si="462"/>
        <v>#REF!</v>
      </c>
      <c r="I448" s="360" t="e">
        <f t="shared" si="462"/>
        <v>#REF!</v>
      </c>
      <c r="J448" s="360" t="e">
        <f t="shared" si="270"/>
        <v>#REF!</v>
      </c>
      <c r="K448" s="360"/>
      <c r="L448" s="360" t="e">
        <f t="shared" si="271"/>
        <v>#REF!</v>
      </c>
      <c r="M448" s="360" t="e">
        <f t="shared" si="272"/>
        <v>#REF!</v>
      </c>
      <c r="N448" s="360" t="e">
        <f t="shared" si="273"/>
        <v>#REF!</v>
      </c>
      <c r="O448" s="360" t="e">
        <f t="shared" si="274"/>
        <v>#REF!</v>
      </c>
      <c r="P448" s="360" t="e">
        <f t="shared" si="275"/>
        <v>#REF!</v>
      </c>
      <c r="Q448" s="360" t="e">
        <f t="shared" si="276"/>
        <v>#REF!</v>
      </c>
      <c r="R448" s="225"/>
      <c r="S448" s="225"/>
      <c r="T448" s="225"/>
      <c r="U448" s="225"/>
      <c r="V448" s="225"/>
      <c r="W448" s="225"/>
      <c r="X448" s="225"/>
      <c r="Y448" s="225"/>
      <c r="Z448" s="225"/>
    </row>
    <row r="449" spans="1:26" ht="15.75" customHeight="1">
      <c r="A449" s="360" t="e">
        <f t="shared" si="266"/>
        <v>#REF!</v>
      </c>
      <c r="B449" s="360" t="e">
        <f t="shared" si="267"/>
        <v>#REF!</v>
      </c>
      <c r="C449" s="360" t="e">
        <f t="shared" si="268"/>
        <v>#REF!</v>
      </c>
      <c r="D449" s="360" t="e">
        <f t="shared" ref="D449:I449" si="463">IF(#REF!&lt;&gt;"",1,"")</f>
        <v>#REF!</v>
      </c>
      <c r="E449" s="360" t="e">
        <f t="shared" si="463"/>
        <v>#REF!</v>
      </c>
      <c r="F449" s="360" t="e">
        <f t="shared" si="463"/>
        <v>#REF!</v>
      </c>
      <c r="G449" s="360" t="e">
        <f t="shared" si="463"/>
        <v>#REF!</v>
      </c>
      <c r="H449" s="360" t="e">
        <f t="shared" si="463"/>
        <v>#REF!</v>
      </c>
      <c r="I449" s="360" t="e">
        <f t="shared" si="463"/>
        <v>#REF!</v>
      </c>
      <c r="J449" s="360" t="e">
        <f t="shared" si="270"/>
        <v>#REF!</v>
      </c>
      <c r="K449" s="360"/>
      <c r="L449" s="360" t="e">
        <f t="shared" si="271"/>
        <v>#REF!</v>
      </c>
      <c r="M449" s="360" t="e">
        <f t="shared" si="272"/>
        <v>#REF!</v>
      </c>
      <c r="N449" s="360" t="e">
        <f t="shared" si="273"/>
        <v>#REF!</v>
      </c>
      <c r="O449" s="360" t="e">
        <f t="shared" si="274"/>
        <v>#REF!</v>
      </c>
      <c r="P449" s="360" t="e">
        <f t="shared" si="275"/>
        <v>#REF!</v>
      </c>
      <c r="Q449" s="360" t="e">
        <f t="shared" si="276"/>
        <v>#REF!</v>
      </c>
      <c r="R449" s="225"/>
      <c r="S449" s="225"/>
      <c r="T449" s="225"/>
      <c r="U449" s="225"/>
      <c r="V449" s="225"/>
      <c r="W449" s="225"/>
      <c r="X449" s="225"/>
      <c r="Y449" s="225"/>
      <c r="Z449" s="225"/>
    </row>
    <row r="450" spans="1:26" ht="15.75" customHeight="1">
      <c r="A450" s="360" t="e">
        <f t="shared" si="266"/>
        <v>#REF!</v>
      </c>
      <c r="B450" s="360" t="e">
        <f t="shared" si="267"/>
        <v>#REF!</v>
      </c>
      <c r="C450" s="360" t="e">
        <f t="shared" si="268"/>
        <v>#REF!</v>
      </c>
      <c r="D450" s="360" t="e">
        <f t="shared" ref="D450:I450" si="464">IF(#REF!&lt;&gt;"",1,"")</f>
        <v>#REF!</v>
      </c>
      <c r="E450" s="360" t="e">
        <f t="shared" si="464"/>
        <v>#REF!</v>
      </c>
      <c r="F450" s="360" t="e">
        <f t="shared" si="464"/>
        <v>#REF!</v>
      </c>
      <c r="G450" s="360" t="e">
        <f t="shared" si="464"/>
        <v>#REF!</v>
      </c>
      <c r="H450" s="360" t="e">
        <f t="shared" si="464"/>
        <v>#REF!</v>
      </c>
      <c r="I450" s="360" t="e">
        <f t="shared" si="464"/>
        <v>#REF!</v>
      </c>
      <c r="J450" s="360" t="e">
        <f t="shared" si="270"/>
        <v>#REF!</v>
      </c>
      <c r="K450" s="360"/>
      <c r="L450" s="360" t="e">
        <f t="shared" si="271"/>
        <v>#REF!</v>
      </c>
      <c r="M450" s="360" t="e">
        <f t="shared" si="272"/>
        <v>#REF!</v>
      </c>
      <c r="N450" s="360" t="e">
        <f t="shared" si="273"/>
        <v>#REF!</v>
      </c>
      <c r="O450" s="360" t="e">
        <f t="shared" si="274"/>
        <v>#REF!</v>
      </c>
      <c r="P450" s="360" t="e">
        <f t="shared" si="275"/>
        <v>#REF!</v>
      </c>
      <c r="Q450" s="360" t="e">
        <f t="shared" si="276"/>
        <v>#REF!</v>
      </c>
      <c r="R450" s="225"/>
      <c r="S450" s="225"/>
      <c r="T450" s="225"/>
      <c r="U450" s="225"/>
      <c r="V450" s="225"/>
      <c r="W450" s="225"/>
      <c r="X450" s="225"/>
      <c r="Y450" s="225"/>
      <c r="Z450" s="225"/>
    </row>
    <row r="451" spans="1:26" ht="15.75" customHeight="1">
      <c r="A451" s="360" t="e">
        <f t="shared" si="266"/>
        <v>#REF!</v>
      </c>
      <c r="B451" s="360" t="e">
        <f t="shared" si="267"/>
        <v>#REF!</v>
      </c>
      <c r="C451" s="360" t="e">
        <f t="shared" si="268"/>
        <v>#REF!</v>
      </c>
      <c r="D451" s="360" t="e">
        <f t="shared" ref="D451:I451" si="465">IF(#REF!&lt;&gt;"",1,"")</f>
        <v>#REF!</v>
      </c>
      <c r="E451" s="360" t="e">
        <f t="shared" si="465"/>
        <v>#REF!</v>
      </c>
      <c r="F451" s="360" t="e">
        <f t="shared" si="465"/>
        <v>#REF!</v>
      </c>
      <c r="G451" s="360" t="e">
        <f t="shared" si="465"/>
        <v>#REF!</v>
      </c>
      <c r="H451" s="360" t="e">
        <f t="shared" si="465"/>
        <v>#REF!</v>
      </c>
      <c r="I451" s="360" t="e">
        <f t="shared" si="465"/>
        <v>#REF!</v>
      </c>
      <c r="J451" s="360" t="e">
        <f t="shared" si="270"/>
        <v>#REF!</v>
      </c>
      <c r="K451" s="360"/>
      <c r="L451" s="360" t="e">
        <f t="shared" si="271"/>
        <v>#REF!</v>
      </c>
      <c r="M451" s="360" t="e">
        <f t="shared" si="272"/>
        <v>#REF!</v>
      </c>
      <c r="N451" s="360" t="e">
        <f t="shared" si="273"/>
        <v>#REF!</v>
      </c>
      <c r="O451" s="360" t="e">
        <f t="shared" si="274"/>
        <v>#REF!</v>
      </c>
      <c r="P451" s="360" t="e">
        <f t="shared" si="275"/>
        <v>#REF!</v>
      </c>
      <c r="Q451" s="360" t="e">
        <f t="shared" si="276"/>
        <v>#REF!</v>
      </c>
      <c r="R451" s="225"/>
      <c r="S451" s="225"/>
      <c r="T451" s="225"/>
      <c r="U451" s="225"/>
      <c r="V451" s="225"/>
      <c r="W451" s="225"/>
      <c r="X451" s="225"/>
      <c r="Y451" s="225"/>
      <c r="Z451" s="225"/>
    </row>
    <row r="452" spans="1:26" ht="15.75" customHeight="1">
      <c r="A452" s="360" t="e">
        <f t="shared" si="266"/>
        <v>#REF!</v>
      </c>
      <c r="B452" s="360" t="e">
        <f t="shared" si="267"/>
        <v>#REF!</v>
      </c>
      <c r="C452" s="360" t="e">
        <f t="shared" si="268"/>
        <v>#REF!</v>
      </c>
      <c r="D452" s="360" t="e">
        <f t="shared" ref="D452:I452" si="466">IF(#REF!&lt;&gt;"",1,"")</f>
        <v>#REF!</v>
      </c>
      <c r="E452" s="360" t="e">
        <f t="shared" si="466"/>
        <v>#REF!</v>
      </c>
      <c r="F452" s="360" t="e">
        <f t="shared" si="466"/>
        <v>#REF!</v>
      </c>
      <c r="G452" s="360" t="e">
        <f t="shared" si="466"/>
        <v>#REF!</v>
      </c>
      <c r="H452" s="360" t="e">
        <f t="shared" si="466"/>
        <v>#REF!</v>
      </c>
      <c r="I452" s="360" t="e">
        <f t="shared" si="466"/>
        <v>#REF!</v>
      </c>
      <c r="J452" s="360" t="e">
        <f t="shared" si="270"/>
        <v>#REF!</v>
      </c>
      <c r="K452" s="360"/>
      <c r="L452" s="360" t="e">
        <f t="shared" si="271"/>
        <v>#REF!</v>
      </c>
      <c r="M452" s="360" t="e">
        <f t="shared" si="272"/>
        <v>#REF!</v>
      </c>
      <c r="N452" s="360" t="e">
        <f t="shared" si="273"/>
        <v>#REF!</v>
      </c>
      <c r="O452" s="360" t="e">
        <f t="shared" si="274"/>
        <v>#REF!</v>
      </c>
      <c r="P452" s="360" t="e">
        <f t="shared" si="275"/>
        <v>#REF!</v>
      </c>
      <c r="Q452" s="360" t="e">
        <f t="shared" si="276"/>
        <v>#REF!</v>
      </c>
      <c r="R452" s="225"/>
      <c r="S452" s="225"/>
      <c r="T452" s="225"/>
      <c r="U452" s="225"/>
      <c r="V452" s="225"/>
      <c r="W452" s="225"/>
      <c r="X452" s="225"/>
      <c r="Y452" s="225"/>
      <c r="Z452" s="225"/>
    </row>
    <row r="453" spans="1:26" ht="15.75" customHeight="1">
      <c r="A453" s="360" t="e">
        <f t="shared" si="266"/>
        <v>#REF!</v>
      </c>
      <c r="B453" s="360" t="e">
        <f t="shared" si="267"/>
        <v>#REF!</v>
      </c>
      <c r="C453" s="360" t="e">
        <f t="shared" si="268"/>
        <v>#REF!</v>
      </c>
      <c r="D453" s="360" t="e">
        <f t="shared" ref="D453:I453" si="467">IF(#REF!&lt;&gt;"",1,"")</f>
        <v>#REF!</v>
      </c>
      <c r="E453" s="360" t="e">
        <f t="shared" si="467"/>
        <v>#REF!</v>
      </c>
      <c r="F453" s="360" t="e">
        <f t="shared" si="467"/>
        <v>#REF!</v>
      </c>
      <c r="G453" s="360" t="e">
        <f t="shared" si="467"/>
        <v>#REF!</v>
      </c>
      <c r="H453" s="360" t="e">
        <f t="shared" si="467"/>
        <v>#REF!</v>
      </c>
      <c r="I453" s="360" t="e">
        <f t="shared" si="467"/>
        <v>#REF!</v>
      </c>
      <c r="J453" s="360" t="e">
        <f t="shared" si="270"/>
        <v>#REF!</v>
      </c>
      <c r="K453" s="360"/>
      <c r="L453" s="360" t="e">
        <f t="shared" si="271"/>
        <v>#REF!</v>
      </c>
      <c r="M453" s="360" t="e">
        <f t="shared" si="272"/>
        <v>#REF!</v>
      </c>
      <c r="N453" s="360" t="e">
        <f t="shared" si="273"/>
        <v>#REF!</v>
      </c>
      <c r="O453" s="360" t="e">
        <f t="shared" si="274"/>
        <v>#REF!</v>
      </c>
      <c r="P453" s="360" t="e">
        <f t="shared" si="275"/>
        <v>#REF!</v>
      </c>
      <c r="Q453" s="360" t="e">
        <f t="shared" si="276"/>
        <v>#REF!</v>
      </c>
      <c r="R453" s="225"/>
      <c r="S453" s="225"/>
      <c r="T453" s="225"/>
      <c r="U453" s="225"/>
      <c r="V453" s="225"/>
      <c r="W453" s="225"/>
      <c r="X453" s="225"/>
      <c r="Y453" s="225"/>
      <c r="Z453" s="225"/>
    </row>
    <row r="454" spans="1:26" ht="15.75" customHeight="1">
      <c r="A454" s="360" t="e">
        <f t="shared" si="266"/>
        <v>#REF!</v>
      </c>
      <c r="B454" s="360" t="e">
        <f t="shared" si="267"/>
        <v>#REF!</v>
      </c>
      <c r="C454" s="360" t="e">
        <f t="shared" si="268"/>
        <v>#REF!</v>
      </c>
      <c r="D454" s="360" t="e">
        <f t="shared" ref="D454:I454" si="468">IF(#REF!&lt;&gt;"",1,"")</f>
        <v>#REF!</v>
      </c>
      <c r="E454" s="360" t="e">
        <f t="shared" si="468"/>
        <v>#REF!</v>
      </c>
      <c r="F454" s="360" t="e">
        <f t="shared" si="468"/>
        <v>#REF!</v>
      </c>
      <c r="G454" s="360" t="e">
        <f t="shared" si="468"/>
        <v>#REF!</v>
      </c>
      <c r="H454" s="360" t="e">
        <f t="shared" si="468"/>
        <v>#REF!</v>
      </c>
      <c r="I454" s="360" t="e">
        <f t="shared" si="468"/>
        <v>#REF!</v>
      </c>
      <c r="J454" s="360" t="e">
        <f t="shared" si="270"/>
        <v>#REF!</v>
      </c>
      <c r="K454" s="360"/>
      <c r="L454" s="360" t="e">
        <f t="shared" si="271"/>
        <v>#REF!</v>
      </c>
      <c r="M454" s="360" t="e">
        <f t="shared" si="272"/>
        <v>#REF!</v>
      </c>
      <c r="N454" s="360" t="e">
        <f t="shared" si="273"/>
        <v>#REF!</v>
      </c>
      <c r="O454" s="360" t="e">
        <f t="shared" si="274"/>
        <v>#REF!</v>
      </c>
      <c r="P454" s="360" t="e">
        <f t="shared" si="275"/>
        <v>#REF!</v>
      </c>
      <c r="Q454" s="360" t="e">
        <f t="shared" si="276"/>
        <v>#REF!</v>
      </c>
      <c r="R454" s="225"/>
      <c r="S454" s="225"/>
      <c r="T454" s="225"/>
      <c r="U454" s="225"/>
      <c r="V454" s="225"/>
      <c r="W454" s="225"/>
      <c r="X454" s="225"/>
      <c r="Y454" s="225"/>
      <c r="Z454" s="225"/>
    </row>
    <row r="455" spans="1:26" ht="15.75" customHeight="1">
      <c r="A455" s="360" t="e">
        <f t="shared" si="266"/>
        <v>#REF!</v>
      </c>
      <c r="B455" s="360" t="e">
        <f t="shared" si="267"/>
        <v>#REF!</v>
      </c>
      <c r="C455" s="360" t="e">
        <f t="shared" si="268"/>
        <v>#REF!</v>
      </c>
      <c r="D455" s="360" t="e">
        <f t="shared" ref="D455:I455" si="469">IF(#REF!&lt;&gt;"",1,"")</f>
        <v>#REF!</v>
      </c>
      <c r="E455" s="360" t="e">
        <f t="shared" si="469"/>
        <v>#REF!</v>
      </c>
      <c r="F455" s="360" t="e">
        <f t="shared" si="469"/>
        <v>#REF!</v>
      </c>
      <c r="G455" s="360" t="e">
        <f t="shared" si="469"/>
        <v>#REF!</v>
      </c>
      <c r="H455" s="360" t="e">
        <f t="shared" si="469"/>
        <v>#REF!</v>
      </c>
      <c r="I455" s="360" t="e">
        <f t="shared" si="469"/>
        <v>#REF!</v>
      </c>
      <c r="J455" s="360" t="e">
        <f t="shared" si="270"/>
        <v>#REF!</v>
      </c>
      <c r="K455" s="360"/>
      <c r="L455" s="360" t="e">
        <f t="shared" si="271"/>
        <v>#REF!</v>
      </c>
      <c r="M455" s="360" t="e">
        <f t="shared" si="272"/>
        <v>#REF!</v>
      </c>
      <c r="N455" s="360" t="e">
        <f t="shared" si="273"/>
        <v>#REF!</v>
      </c>
      <c r="O455" s="360" t="e">
        <f t="shared" si="274"/>
        <v>#REF!</v>
      </c>
      <c r="P455" s="360" t="e">
        <f t="shared" si="275"/>
        <v>#REF!</v>
      </c>
      <c r="Q455" s="360" t="e">
        <f t="shared" si="276"/>
        <v>#REF!</v>
      </c>
      <c r="R455" s="225"/>
      <c r="S455" s="225"/>
      <c r="T455" s="225"/>
      <c r="U455" s="225"/>
      <c r="V455" s="225"/>
      <c r="W455" s="225"/>
      <c r="X455" s="225"/>
      <c r="Y455" s="225"/>
      <c r="Z455" s="225"/>
    </row>
    <row r="456" spans="1:26" ht="15.75" customHeight="1">
      <c r="A456" s="360" t="e">
        <f t="shared" si="266"/>
        <v>#REF!</v>
      </c>
      <c r="B456" s="360" t="e">
        <f t="shared" si="267"/>
        <v>#REF!</v>
      </c>
      <c r="C456" s="360" t="e">
        <f t="shared" si="268"/>
        <v>#REF!</v>
      </c>
      <c r="D456" s="360" t="e">
        <f t="shared" ref="D456:I456" si="470">IF(#REF!&lt;&gt;"",1,"")</f>
        <v>#REF!</v>
      </c>
      <c r="E456" s="360" t="e">
        <f t="shared" si="470"/>
        <v>#REF!</v>
      </c>
      <c r="F456" s="360" t="e">
        <f t="shared" si="470"/>
        <v>#REF!</v>
      </c>
      <c r="G456" s="360" t="e">
        <f t="shared" si="470"/>
        <v>#REF!</v>
      </c>
      <c r="H456" s="360" t="e">
        <f t="shared" si="470"/>
        <v>#REF!</v>
      </c>
      <c r="I456" s="360" t="e">
        <f t="shared" si="470"/>
        <v>#REF!</v>
      </c>
      <c r="J456" s="360" t="e">
        <f t="shared" si="270"/>
        <v>#REF!</v>
      </c>
      <c r="K456" s="360"/>
      <c r="L456" s="360" t="e">
        <f t="shared" si="271"/>
        <v>#REF!</v>
      </c>
      <c r="M456" s="360" t="e">
        <f t="shared" si="272"/>
        <v>#REF!</v>
      </c>
      <c r="N456" s="360" t="e">
        <f t="shared" si="273"/>
        <v>#REF!</v>
      </c>
      <c r="O456" s="360" t="e">
        <f t="shared" si="274"/>
        <v>#REF!</v>
      </c>
      <c r="P456" s="360" t="e">
        <f t="shared" si="275"/>
        <v>#REF!</v>
      </c>
      <c r="Q456" s="360" t="e">
        <f t="shared" si="276"/>
        <v>#REF!</v>
      </c>
      <c r="R456" s="225"/>
      <c r="S456" s="225"/>
      <c r="T456" s="225"/>
      <c r="U456" s="225"/>
      <c r="V456" s="225"/>
      <c r="W456" s="225"/>
      <c r="X456" s="225"/>
      <c r="Y456" s="225"/>
      <c r="Z456" s="225"/>
    </row>
    <row r="457" spans="1:26" ht="15.75" customHeight="1">
      <c r="A457" s="360" t="e">
        <f t="shared" si="266"/>
        <v>#REF!</v>
      </c>
      <c r="B457" s="360" t="e">
        <f t="shared" si="267"/>
        <v>#REF!</v>
      </c>
      <c r="C457" s="360" t="e">
        <f t="shared" si="268"/>
        <v>#REF!</v>
      </c>
      <c r="D457" s="360" t="e">
        <f t="shared" ref="D457:I457" si="471">IF(#REF!&lt;&gt;"",1,"")</f>
        <v>#REF!</v>
      </c>
      <c r="E457" s="360" t="e">
        <f t="shared" si="471"/>
        <v>#REF!</v>
      </c>
      <c r="F457" s="360" t="e">
        <f t="shared" si="471"/>
        <v>#REF!</v>
      </c>
      <c r="G457" s="360" t="e">
        <f t="shared" si="471"/>
        <v>#REF!</v>
      </c>
      <c r="H457" s="360" t="e">
        <f t="shared" si="471"/>
        <v>#REF!</v>
      </c>
      <c r="I457" s="360" t="e">
        <f t="shared" si="471"/>
        <v>#REF!</v>
      </c>
      <c r="J457" s="360" t="e">
        <f t="shared" si="270"/>
        <v>#REF!</v>
      </c>
      <c r="K457" s="360"/>
      <c r="L457" s="360" t="e">
        <f t="shared" si="271"/>
        <v>#REF!</v>
      </c>
      <c r="M457" s="360" t="e">
        <f t="shared" si="272"/>
        <v>#REF!</v>
      </c>
      <c r="N457" s="360" t="e">
        <f t="shared" si="273"/>
        <v>#REF!</v>
      </c>
      <c r="O457" s="360" t="e">
        <f t="shared" si="274"/>
        <v>#REF!</v>
      </c>
      <c r="P457" s="360" t="e">
        <f t="shared" si="275"/>
        <v>#REF!</v>
      </c>
      <c r="Q457" s="360" t="e">
        <f t="shared" si="276"/>
        <v>#REF!</v>
      </c>
      <c r="R457" s="225"/>
      <c r="S457" s="225"/>
      <c r="T457" s="225"/>
      <c r="U457" s="225"/>
      <c r="V457" s="225"/>
      <c r="W457" s="225"/>
      <c r="X457" s="225"/>
      <c r="Y457" s="225"/>
      <c r="Z457" s="225"/>
    </row>
    <row r="458" spans="1:26" ht="15.75" customHeight="1">
      <c r="A458" s="360" t="e">
        <f t="shared" si="266"/>
        <v>#REF!</v>
      </c>
      <c r="B458" s="360" t="e">
        <f t="shared" si="267"/>
        <v>#REF!</v>
      </c>
      <c r="C458" s="360" t="e">
        <f t="shared" si="268"/>
        <v>#REF!</v>
      </c>
      <c r="D458" s="360" t="e">
        <f t="shared" ref="D458:I458" si="472">IF(#REF!&lt;&gt;"",1,"")</f>
        <v>#REF!</v>
      </c>
      <c r="E458" s="360" t="e">
        <f t="shared" si="472"/>
        <v>#REF!</v>
      </c>
      <c r="F458" s="360" t="e">
        <f t="shared" si="472"/>
        <v>#REF!</v>
      </c>
      <c r="G458" s="360" t="e">
        <f t="shared" si="472"/>
        <v>#REF!</v>
      </c>
      <c r="H458" s="360" t="e">
        <f t="shared" si="472"/>
        <v>#REF!</v>
      </c>
      <c r="I458" s="360" t="e">
        <f t="shared" si="472"/>
        <v>#REF!</v>
      </c>
      <c r="J458" s="360" t="e">
        <f t="shared" si="270"/>
        <v>#REF!</v>
      </c>
      <c r="K458" s="360"/>
      <c r="L458" s="360" t="e">
        <f t="shared" si="271"/>
        <v>#REF!</v>
      </c>
      <c r="M458" s="360" t="e">
        <f t="shared" si="272"/>
        <v>#REF!</v>
      </c>
      <c r="N458" s="360" t="e">
        <f t="shared" si="273"/>
        <v>#REF!</v>
      </c>
      <c r="O458" s="360" t="e">
        <f t="shared" si="274"/>
        <v>#REF!</v>
      </c>
      <c r="P458" s="360" t="e">
        <f t="shared" si="275"/>
        <v>#REF!</v>
      </c>
      <c r="Q458" s="360" t="e">
        <f t="shared" si="276"/>
        <v>#REF!</v>
      </c>
      <c r="R458" s="225"/>
      <c r="S458" s="225"/>
      <c r="T458" s="225"/>
      <c r="U458" s="225"/>
      <c r="V458" s="225"/>
      <c r="W458" s="225"/>
      <c r="X458" s="225"/>
      <c r="Y458" s="225"/>
      <c r="Z458" s="225"/>
    </row>
    <row r="459" spans="1:26" ht="15.75" customHeight="1">
      <c r="A459" s="360" t="e">
        <f t="shared" si="266"/>
        <v>#REF!</v>
      </c>
      <c r="B459" s="360" t="e">
        <f t="shared" si="267"/>
        <v>#REF!</v>
      </c>
      <c r="C459" s="360" t="e">
        <f t="shared" si="268"/>
        <v>#REF!</v>
      </c>
      <c r="D459" s="360" t="e">
        <f t="shared" ref="D459:I459" si="473">IF(#REF!&lt;&gt;"",1,"")</f>
        <v>#REF!</v>
      </c>
      <c r="E459" s="360" t="e">
        <f t="shared" si="473"/>
        <v>#REF!</v>
      </c>
      <c r="F459" s="360" t="e">
        <f t="shared" si="473"/>
        <v>#REF!</v>
      </c>
      <c r="G459" s="360" t="e">
        <f t="shared" si="473"/>
        <v>#REF!</v>
      </c>
      <c r="H459" s="360" t="e">
        <f t="shared" si="473"/>
        <v>#REF!</v>
      </c>
      <c r="I459" s="360" t="e">
        <f t="shared" si="473"/>
        <v>#REF!</v>
      </c>
      <c r="J459" s="360" t="e">
        <f t="shared" si="270"/>
        <v>#REF!</v>
      </c>
      <c r="K459" s="360"/>
      <c r="L459" s="360" t="e">
        <f t="shared" si="271"/>
        <v>#REF!</v>
      </c>
      <c r="M459" s="360" t="e">
        <f t="shared" si="272"/>
        <v>#REF!</v>
      </c>
      <c r="N459" s="360" t="e">
        <f t="shared" si="273"/>
        <v>#REF!</v>
      </c>
      <c r="O459" s="360" t="e">
        <f t="shared" si="274"/>
        <v>#REF!</v>
      </c>
      <c r="P459" s="360" t="e">
        <f t="shared" si="275"/>
        <v>#REF!</v>
      </c>
      <c r="Q459" s="360" t="e">
        <f t="shared" si="276"/>
        <v>#REF!</v>
      </c>
      <c r="R459" s="225"/>
      <c r="S459" s="225"/>
      <c r="T459" s="225"/>
      <c r="U459" s="225"/>
      <c r="V459" s="225"/>
      <c r="W459" s="225"/>
      <c r="X459" s="225"/>
      <c r="Y459" s="225"/>
      <c r="Z459" s="225"/>
    </row>
    <row r="460" spans="1:26" ht="15.75" customHeight="1">
      <c r="A460" s="360" t="e">
        <f t="shared" si="266"/>
        <v>#REF!</v>
      </c>
      <c r="B460" s="360" t="e">
        <f t="shared" si="267"/>
        <v>#REF!</v>
      </c>
      <c r="C460" s="360" t="e">
        <f t="shared" si="268"/>
        <v>#REF!</v>
      </c>
      <c r="D460" s="360" t="e">
        <f t="shared" ref="D460:I460" si="474">IF(#REF!&lt;&gt;"",1,"")</f>
        <v>#REF!</v>
      </c>
      <c r="E460" s="360" t="e">
        <f t="shared" si="474"/>
        <v>#REF!</v>
      </c>
      <c r="F460" s="360" t="e">
        <f t="shared" si="474"/>
        <v>#REF!</v>
      </c>
      <c r="G460" s="360" t="e">
        <f t="shared" si="474"/>
        <v>#REF!</v>
      </c>
      <c r="H460" s="360" t="e">
        <f t="shared" si="474"/>
        <v>#REF!</v>
      </c>
      <c r="I460" s="360" t="e">
        <f t="shared" si="474"/>
        <v>#REF!</v>
      </c>
      <c r="J460" s="360" t="e">
        <f t="shared" si="270"/>
        <v>#REF!</v>
      </c>
      <c r="K460" s="360"/>
      <c r="L460" s="360" t="e">
        <f t="shared" si="271"/>
        <v>#REF!</v>
      </c>
      <c r="M460" s="360" t="e">
        <f t="shared" si="272"/>
        <v>#REF!</v>
      </c>
      <c r="N460" s="360" t="e">
        <f t="shared" si="273"/>
        <v>#REF!</v>
      </c>
      <c r="O460" s="360" t="e">
        <f t="shared" si="274"/>
        <v>#REF!</v>
      </c>
      <c r="P460" s="360" t="e">
        <f t="shared" si="275"/>
        <v>#REF!</v>
      </c>
      <c r="Q460" s="360" t="e">
        <f t="shared" si="276"/>
        <v>#REF!</v>
      </c>
      <c r="R460" s="225"/>
      <c r="S460" s="225"/>
      <c r="T460" s="225"/>
      <c r="U460" s="225"/>
      <c r="V460" s="225"/>
      <c r="W460" s="225"/>
      <c r="X460" s="225"/>
      <c r="Y460" s="225"/>
      <c r="Z460" s="225"/>
    </row>
    <row r="461" spans="1:26" ht="15.75" customHeight="1">
      <c r="A461" s="360" t="e">
        <f t="shared" si="266"/>
        <v>#REF!</v>
      </c>
      <c r="B461" s="360" t="e">
        <f t="shared" si="267"/>
        <v>#REF!</v>
      </c>
      <c r="C461" s="360" t="e">
        <f t="shared" si="268"/>
        <v>#REF!</v>
      </c>
      <c r="D461" s="360" t="e">
        <f t="shared" ref="D461:I461" si="475">IF(#REF!&lt;&gt;"",1,"")</f>
        <v>#REF!</v>
      </c>
      <c r="E461" s="360" t="e">
        <f t="shared" si="475"/>
        <v>#REF!</v>
      </c>
      <c r="F461" s="360" t="e">
        <f t="shared" si="475"/>
        <v>#REF!</v>
      </c>
      <c r="G461" s="360" t="e">
        <f t="shared" si="475"/>
        <v>#REF!</v>
      </c>
      <c r="H461" s="360" t="e">
        <f t="shared" si="475"/>
        <v>#REF!</v>
      </c>
      <c r="I461" s="360" t="e">
        <f t="shared" si="475"/>
        <v>#REF!</v>
      </c>
      <c r="J461" s="360" t="e">
        <f t="shared" si="270"/>
        <v>#REF!</v>
      </c>
      <c r="K461" s="360"/>
      <c r="L461" s="360" t="e">
        <f t="shared" si="271"/>
        <v>#REF!</v>
      </c>
      <c r="M461" s="360" t="e">
        <f t="shared" si="272"/>
        <v>#REF!</v>
      </c>
      <c r="N461" s="360" t="e">
        <f t="shared" si="273"/>
        <v>#REF!</v>
      </c>
      <c r="O461" s="360" t="e">
        <f t="shared" si="274"/>
        <v>#REF!</v>
      </c>
      <c r="P461" s="360" t="e">
        <f t="shared" si="275"/>
        <v>#REF!</v>
      </c>
      <c r="Q461" s="360" t="e">
        <f t="shared" si="276"/>
        <v>#REF!</v>
      </c>
      <c r="R461" s="225"/>
      <c r="S461" s="225"/>
      <c r="T461" s="225"/>
      <c r="U461" s="225"/>
      <c r="V461" s="225"/>
      <c r="W461" s="225"/>
      <c r="X461" s="225"/>
      <c r="Y461" s="225"/>
      <c r="Z461" s="225"/>
    </row>
    <row r="462" spans="1:26" ht="15.75" customHeight="1">
      <c r="A462" s="360" t="e">
        <f t="shared" si="266"/>
        <v>#REF!</v>
      </c>
      <c r="B462" s="360" t="e">
        <f t="shared" si="267"/>
        <v>#REF!</v>
      </c>
      <c r="C462" s="360" t="e">
        <f t="shared" si="268"/>
        <v>#REF!</v>
      </c>
      <c r="D462" s="360" t="e">
        <f t="shared" ref="D462:I462" si="476">IF(#REF!&lt;&gt;"",1,"")</f>
        <v>#REF!</v>
      </c>
      <c r="E462" s="360" t="e">
        <f t="shared" si="476"/>
        <v>#REF!</v>
      </c>
      <c r="F462" s="360" t="e">
        <f t="shared" si="476"/>
        <v>#REF!</v>
      </c>
      <c r="G462" s="360" t="e">
        <f t="shared" si="476"/>
        <v>#REF!</v>
      </c>
      <c r="H462" s="360" t="e">
        <f t="shared" si="476"/>
        <v>#REF!</v>
      </c>
      <c r="I462" s="360" t="e">
        <f t="shared" si="476"/>
        <v>#REF!</v>
      </c>
      <c r="J462" s="360" t="e">
        <f t="shared" si="270"/>
        <v>#REF!</v>
      </c>
      <c r="K462" s="360"/>
      <c r="L462" s="360" t="e">
        <f t="shared" si="271"/>
        <v>#REF!</v>
      </c>
      <c r="M462" s="360" t="e">
        <f t="shared" si="272"/>
        <v>#REF!</v>
      </c>
      <c r="N462" s="360" t="e">
        <f t="shared" si="273"/>
        <v>#REF!</v>
      </c>
      <c r="O462" s="360" t="e">
        <f t="shared" si="274"/>
        <v>#REF!</v>
      </c>
      <c r="P462" s="360" t="e">
        <f t="shared" si="275"/>
        <v>#REF!</v>
      </c>
      <c r="Q462" s="360" t="e">
        <f t="shared" si="276"/>
        <v>#REF!</v>
      </c>
      <c r="R462" s="225"/>
      <c r="S462" s="225"/>
      <c r="T462" s="225"/>
      <c r="U462" s="225"/>
      <c r="V462" s="225"/>
      <c r="W462" s="225"/>
      <c r="X462" s="225"/>
      <c r="Y462" s="225"/>
      <c r="Z462" s="225"/>
    </row>
    <row r="463" spans="1:26" ht="15.75" customHeight="1">
      <c r="A463" s="360" t="e">
        <f t="shared" si="266"/>
        <v>#REF!</v>
      </c>
      <c r="B463" s="360" t="e">
        <f t="shared" si="267"/>
        <v>#REF!</v>
      </c>
      <c r="C463" s="360" t="e">
        <f t="shared" si="268"/>
        <v>#REF!</v>
      </c>
      <c r="D463" s="360" t="e">
        <f t="shared" ref="D463:I463" si="477">IF(#REF!&lt;&gt;"",1,"")</f>
        <v>#REF!</v>
      </c>
      <c r="E463" s="360" t="e">
        <f t="shared" si="477"/>
        <v>#REF!</v>
      </c>
      <c r="F463" s="360" t="e">
        <f t="shared" si="477"/>
        <v>#REF!</v>
      </c>
      <c r="G463" s="360" t="e">
        <f t="shared" si="477"/>
        <v>#REF!</v>
      </c>
      <c r="H463" s="360" t="e">
        <f t="shared" si="477"/>
        <v>#REF!</v>
      </c>
      <c r="I463" s="360" t="e">
        <f t="shared" si="477"/>
        <v>#REF!</v>
      </c>
      <c r="J463" s="360" t="e">
        <f t="shared" si="270"/>
        <v>#REF!</v>
      </c>
      <c r="K463" s="360"/>
      <c r="L463" s="360" t="e">
        <f t="shared" si="271"/>
        <v>#REF!</v>
      </c>
      <c r="M463" s="360" t="e">
        <f t="shared" si="272"/>
        <v>#REF!</v>
      </c>
      <c r="N463" s="360" t="e">
        <f t="shared" si="273"/>
        <v>#REF!</v>
      </c>
      <c r="O463" s="360" t="e">
        <f t="shared" si="274"/>
        <v>#REF!</v>
      </c>
      <c r="P463" s="360" t="e">
        <f t="shared" si="275"/>
        <v>#REF!</v>
      </c>
      <c r="Q463" s="360" t="e">
        <f t="shared" si="276"/>
        <v>#REF!</v>
      </c>
      <c r="R463" s="225"/>
      <c r="S463" s="225"/>
      <c r="T463" s="225"/>
      <c r="U463" s="225"/>
      <c r="V463" s="225"/>
      <c r="W463" s="225"/>
      <c r="X463" s="225"/>
      <c r="Y463" s="225"/>
      <c r="Z463" s="225"/>
    </row>
    <row r="464" spans="1:26" ht="15.75" customHeight="1">
      <c r="A464" s="360" t="e">
        <f t="shared" si="266"/>
        <v>#REF!</v>
      </c>
      <c r="B464" s="360" t="e">
        <f t="shared" si="267"/>
        <v>#REF!</v>
      </c>
      <c r="C464" s="360" t="e">
        <f t="shared" si="268"/>
        <v>#REF!</v>
      </c>
      <c r="D464" s="360" t="e">
        <f t="shared" ref="D464:I464" si="478">IF(#REF!&lt;&gt;"",1,"")</f>
        <v>#REF!</v>
      </c>
      <c r="E464" s="360" t="e">
        <f t="shared" si="478"/>
        <v>#REF!</v>
      </c>
      <c r="F464" s="360" t="e">
        <f t="shared" si="478"/>
        <v>#REF!</v>
      </c>
      <c r="G464" s="360" t="e">
        <f t="shared" si="478"/>
        <v>#REF!</v>
      </c>
      <c r="H464" s="360" t="e">
        <f t="shared" si="478"/>
        <v>#REF!</v>
      </c>
      <c r="I464" s="360" t="e">
        <f t="shared" si="478"/>
        <v>#REF!</v>
      </c>
      <c r="J464" s="360" t="e">
        <f t="shared" si="270"/>
        <v>#REF!</v>
      </c>
      <c r="K464" s="360"/>
      <c r="L464" s="360" t="e">
        <f t="shared" si="271"/>
        <v>#REF!</v>
      </c>
      <c r="M464" s="360" t="e">
        <f t="shared" si="272"/>
        <v>#REF!</v>
      </c>
      <c r="N464" s="360" t="e">
        <f t="shared" si="273"/>
        <v>#REF!</v>
      </c>
      <c r="O464" s="360" t="e">
        <f t="shared" si="274"/>
        <v>#REF!</v>
      </c>
      <c r="P464" s="360" t="e">
        <f t="shared" si="275"/>
        <v>#REF!</v>
      </c>
      <c r="Q464" s="360" t="e">
        <f t="shared" si="276"/>
        <v>#REF!</v>
      </c>
      <c r="R464" s="225"/>
      <c r="S464" s="225"/>
      <c r="T464" s="225"/>
      <c r="U464" s="225"/>
      <c r="V464" s="225"/>
      <c r="W464" s="225"/>
      <c r="X464" s="225"/>
      <c r="Y464" s="225"/>
      <c r="Z464" s="225"/>
    </row>
    <row r="465" spans="1:26" ht="15.75" customHeight="1">
      <c r="A465" s="360" t="e">
        <f t="shared" si="266"/>
        <v>#REF!</v>
      </c>
      <c r="B465" s="360" t="e">
        <f t="shared" si="267"/>
        <v>#REF!</v>
      </c>
      <c r="C465" s="360" t="e">
        <f t="shared" si="268"/>
        <v>#REF!</v>
      </c>
      <c r="D465" s="360" t="e">
        <f t="shared" ref="D465:I465" si="479">IF(#REF!&lt;&gt;"",1,"")</f>
        <v>#REF!</v>
      </c>
      <c r="E465" s="360" t="e">
        <f t="shared" si="479"/>
        <v>#REF!</v>
      </c>
      <c r="F465" s="360" t="e">
        <f t="shared" si="479"/>
        <v>#REF!</v>
      </c>
      <c r="G465" s="360" t="e">
        <f t="shared" si="479"/>
        <v>#REF!</v>
      </c>
      <c r="H465" s="360" t="e">
        <f t="shared" si="479"/>
        <v>#REF!</v>
      </c>
      <c r="I465" s="360" t="e">
        <f t="shared" si="479"/>
        <v>#REF!</v>
      </c>
      <c r="J465" s="360" t="e">
        <f t="shared" si="270"/>
        <v>#REF!</v>
      </c>
      <c r="K465" s="360"/>
      <c r="L465" s="360" t="e">
        <f t="shared" si="271"/>
        <v>#REF!</v>
      </c>
      <c r="M465" s="360" t="e">
        <f t="shared" si="272"/>
        <v>#REF!</v>
      </c>
      <c r="N465" s="360" t="e">
        <f t="shared" si="273"/>
        <v>#REF!</v>
      </c>
      <c r="O465" s="360" t="e">
        <f t="shared" si="274"/>
        <v>#REF!</v>
      </c>
      <c r="P465" s="360" t="e">
        <f t="shared" si="275"/>
        <v>#REF!</v>
      </c>
      <c r="Q465" s="360" t="e">
        <f t="shared" si="276"/>
        <v>#REF!</v>
      </c>
      <c r="R465" s="225"/>
      <c r="S465" s="225"/>
      <c r="T465" s="225"/>
      <c r="U465" s="225"/>
      <c r="V465" s="225"/>
      <c r="W465" s="225"/>
      <c r="X465" s="225"/>
      <c r="Y465" s="225"/>
      <c r="Z465" s="225"/>
    </row>
    <row r="466" spans="1:26" ht="15.75" customHeight="1">
      <c r="A466" s="360" t="e">
        <f t="shared" si="266"/>
        <v>#REF!</v>
      </c>
      <c r="B466" s="360" t="e">
        <f t="shared" si="267"/>
        <v>#REF!</v>
      </c>
      <c r="C466" s="360" t="e">
        <f t="shared" si="268"/>
        <v>#REF!</v>
      </c>
      <c r="D466" s="360" t="e">
        <f t="shared" ref="D466:I466" si="480">IF(#REF!&lt;&gt;"",1,"")</f>
        <v>#REF!</v>
      </c>
      <c r="E466" s="360" t="e">
        <f t="shared" si="480"/>
        <v>#REF!</v>
      </c>
      <c r="F466" s="360" t="e">
        <f t="shared" si="480"/>
        <v>#REF!</v>
      </c>
      <c r="G466" s="360" t="e">
        <f t="shared" si="480"/>
        <v>#REF!</v>
      </c>
      <c r="H466" s="360" t="e">
        <f t="shared" si="480"/>
        <v>#REF!</v>
      </c>
      <c r="I466" s="360" t="e">
        <f t="shared" si="480"/>
        <v>#REF!</v>
      </c>
      <c r="J466" s="360" t="e">
        <f t="shared" si="270"/>
        <v>#REF!</v>
      </c>
      <c r="K466" s="360"/>
      <c r="L466" s="360" t="e">
        <f t="shared" si="271"/>
        <v>#REF!</v>
      </c>
      <c r="M466" s="360" t="e">
        <f t="shared" si="272"/>
        <v>#REF!</v>
      </c>
      <c r="N466" s="360" t="e">
        <f t="shared" si="273"/>
        <v>#REF!</v>
      </c>
      <c r="O466" s="360" t="e">
        <f t="shared" si="274"/>
        <v>#REF!</v>
      </c>
      <c r="P466" s="360" t="e">
        <f t="shared" si="275"/>
        <v>#REF!</v>
      </c>
      <c r="Q466" s="360" t="e">
        <f t="shared" si="276"/>
        <v>#REF!</v>
      </c>
      <c r="R466" s="225"/>
      <c r="S466" s="225"/>
      <c r="T466" s="225"/>
      <c r="U466" s="225"/>
      <c r="V466" s="225"/>
      <c r="W466" s="225"/>
      <c r="X466" s="225"/>
      <c r="Y466" s="225"/>
      <c r="Z466" s="225"/>
    </row>
    <row r="467" spans="1:26" ht="15.75" customHeight="1">
      <c r="A467" s="360" t="e">
        <f t="shared" si="266"/>
        <v>#REF!</v>
      </c>
      <c r="B467" s="360" t="e">
        <f t="shared" si="267"/>
        <v>#REF!</v>
      </c>
      <c r="C467" s="360" t="e">
        <f t="shared" si="268"/>
        <v>#REF!</v>
      </c>
      <c r="D467" s="360" t="e">
        <f t="shared" ref="D467:I467" si="481">IF(#REF!&lt;&gt;"",1,"")</f>
        <v>#REF!</v>
      </c>
      <c r="E467" s="360" t="e">
        <f t="shared" si="481"/>
        <v>#REF!</v>
      </c>
      <c r="F467" s="360" t="e">
        <f t="shared" si="481"/>
        <v>#REF!</v>
      </c>
      <c r="G467" s="360" t="e">
        <f t="shared" si="481"/>
        <v>#REF!</v>
      </c>
      <c r="H467" s="360" t="e">
        <f t="shared" si="481"/>
        <v>#REF!</v>
      </c>
      <c r="I467" s="360" t="e">
        <f t="shared" si="481"/>
        <v>#REF!</v>
      </c>
      <c r="J467" s="360" t="e">
        <f t="shared" si="270"/>
        <v>#REF!</v>
      </c>
      <c r="K467" s="360"/>
      <c r="L467" s="360" t="e">
        <f t="shared" si="271"/>
        <v>#REF!</v>
      </c>
      <c r="M467" s="360" t="e">
        <f t="shared" si="272"/>
        <v>#REF!</v>
      </c>
      <c r="N467" s="360" t="e">
        <f t="shared" si="273"/>
        <v>#REF!</v>
      </c>
      <c r="O467" s="360" t="e">
        <f t="shared" si="274"/>
        <v>#REF!</v>
      </c>
      <c r="P467" s="360" t="e">
        <f t="shared" si="275"/>
        <v>#REF!</v>
      </c>
      <c r="Q467" s="360" t="e">
        <f t="shared" si="276"/>
        <v>#REF!</v>
      </c>
      <c r="R467" s="225"/>
      <c r="S467" s="225"/>
      <c r="T467" s="225"/>
      <c r="U467" s="225"/>
      <c r="V467" s="225"/>
      <c r="W467" s="225"/>
      <c r="X467" s="225"/>
      <c r="Y467" s="225"/>
      <c r="Z467" s="225"/>
    </row>
    <row r="468" spans="1:26" ht="15.75" customHeight="1">
      <c r="A468" s="360" t="e">
        <f t="shared" si="266"/>
        <v>#REF!</v>
      </c>
      <c r="B468" s="360" t="e">
        <f t="shared" si="267"/>
        <v>#REF!</v>
      </c>
      <c r="C468" s="360" t="e">
        <f t="shared" si="268"/>
        <v>#REF!</v>
      </c>
      <c r="D468" s="360" t="e">
        <f t="shared" ref="D468:I468" si="482">IF(#REF!&lt;&gt;"",1,"")</f>
        <v>#REF!</v>
      </c>
      <c r="E468" s="360" t="e">
        <f t="shared" si="482"/>
        <v>#REF!</v>
      </c>
      <c r="F468" s="360" t="e">
        <f t="shared" si="482"/>
        <v>#REF!</v>
      </c>
      <c r="G468" s="360" t="e">
        <f t="shared" si="482"/>
        <v>#REF!</v>
      </c>
      <c r="H468" s="360" t="e">
        <f t="shared" si="482"/>
        <v>#REF!</v>
      </c>
      <c r="I468" s="360" t="e">
        <f t="shared" si="482"/>
        <v>#REF!</v>
      </c>
      <c r="J468" s="360" t="e">
        <f t="shared" si="270"/>
        <v>#REF!</v>
      </c>
      <c r="K468" s="360"/>
      <c r="L468" s="360" t="e">
        <f t="shared" si="271"/>
        <v>#REF!</v>
      </c>
      <c r="M468" s="360" t="e">
        <f t="shared" si="272"/>
        <v>#REF!</v>
      </c>
      <c r="N468" s="360" t="e">
        <f t="shared" si="273"/>
        <v>#REF!</v>
      </c>
      <c r="O468" s="360" t="e">
        <f t="shared" si="274"/>
        <v>#REF!</v>
      </c>
      <c r="P468" s="360" t="e">
        <f t="shared" si="275"/>
        <v>#REF!</v>
      </c>
      <c r="Q468" s="360" t="e">
        <f t="shared" si="276"/>
        <v>#REF!</v>
      </c>
      <c r="R468" s="225"/>
      <c r="S468" s="225"/>
      <c r="T468" s="225"/>
      <c r="U468" s="225"/>
      <c r="V468" s="225"/>
      <c r="W468" s="225"/>
      <c r="X468" s="225"/>
      <c r="Y468" s="225"/>
      <c r="Z468" s="225"/>
    </row>
    <row r="469" spans="1:26" ht="15.75" customHeight="1">
      <c r="A469" s="360" t="e">
        <f t="shared" si="266"/>
        <v>#REF!</v>
      </c>
      <c r="B469" s="360" t="e">
        <f t="shared" si="267"/>
        <v>#REF!</v>
      </c>
      <c r="C469" s="360" t="e">
        <f t="shared" si="268"/>
        <v>#REF!</v>
      </c>
      <c r="D469" s="360" t="e">
        <f t="shared" ref="D469:I469" si="483">IF(#REF!&lt;&gt;"",1,"")</f>
        <v>#REF!</v>
      </c>
      <c r="E469" s="360" t="e">
        <f t="shared" si="483"/>
        <v>#REF!</v>
      </c>
      <c r="F469" s="360" t="e">
        <f t="shared" si="483"/>
        <v>#REF!</v>
      </c>
      <c r="G469" s="360" t="e">
        <f t="shared" si="483"/>
        <v>#REF!</v>
      </c>
      <c r="H469" s="360" t="e">
        <f t="shared" si="483"/>
        <v>#REF!</v>
      </c>
      <c r="I469" s="360" t="e">
        <f t="shared" si="483"/>
        <v>#REF!</v>
      </c>
      <c r="J469" s="360" t="e">
        <f t="shared" si="270"/>
        <v>#REF!</v>
      </c>
      <c r="K469" s="360"/>
      <c r="L469" s="360" t="e">
        <f t="shared" si="271"/>
        <v>#REF!</v>
      </c>
      <c r="M469" s="360" t="e">
        <f t="shared" si="272"/>
        <v>#REF!</v>
      </c>
      <c r="N469" s="360" t="e">
        <f t="shared" si="273"/>
        <v>#REF!</v>
      </c>
      <c r="O469" s="360" t="e">
        <f t="shared" si="274"/>
        <v>#REF!</v>
      </c>
      <c r="P469" s="360" t="e">
        <f t="shared" si="275"/>
        <v>#REF!</v>
      </c>
      <c r="Q469" s="360" t="e">
        <f t="shared" si="276"/>
        <v>#REF!</v>
      </c>
      <c r="R469" s="225"/>
      <c r="S469" s="225"/>
      <c r="T469" s="225"/>
      <c r="U469" s="225"/>
      <c r="V469" s="225"/>
      <c r="W469" s="225"/>
      <c r="X469" s="225"/>
      <c r="Y469" s="225"/>
      <c r="Z469" s="225"/>
    </row>
    <row r="470" spans="1:26" ht="15.75" customHeight="1">
      <c r="A470" s="360" t="e">
        <f t="shared" si="266"/>
        <v>#REF!</v>
      </c>
      <c r="B470" s="360" t="e">
        <f t="shared" si="267"/>
        <v>#REF!</v>
      </c>
      <c r="C470" s="360" t="e">
        <f t="shared" si="268"/>
        <v>#REF!</v>
      </c>
      <c r="D470" s="360" t="e">
        <f t="shared" ref="D470:I470" si="484">IF(#REF!&lt;&gt;"",1,"")</f>
        <v>#REF!</v>
      </c>
      <c r="E470" s="360" t="e">
        <f t="shared" si="484"/>
        <v>#REF!</v>
      </c>
      <c r="F470" s="360" t="e">
        <f t="shared" si="484"/>
        <v>#REF!</v>
      </c>
      <c r="G470" s="360" t="e">
        <f t="shared" si="484"/>
        <v>#REF!</v>
      </c>
      <c r="H470" s="360" t="e">
        <f t="shared" si="484"/>
        <v>#REF!</v>
      </c>
      <c r="I470" s="360" t="e">
        <f t="shared" si="484"/>
        <v>#REF!</v>
      </c>
      <c r="J470" s="360" t="e">
        <f t="shared" si="270"/>
        <v>#REF!</v>
      </c>
      <c r="K470" s="360"/>
      <c r="L470" s="360" t="e">
        <f t="shared" si="271"/>
        <v>#REF!</v>
      </c>
      <c r="M470" s="360" t="e">
        <f t="shared" si="272"/>
        <v>#REF!</v>
      </c>
      <c r="N470" s="360" t="e">
        <f t="shared" si="273"/>
        <v>#REF!</v>
      </c>
      <c r="O470" s="360" t="e">
        <f t="shared" si="274"/>
        <v>#REF!</v>
      </c>
      <c r="P470" s="360" t="e">
        <f t="shared" si="275"/>
        <v>#REF!</v>
      </c>
      <c r="Q470" s="360" t="e">
        <f t="shared" si="276"/>
        <v>#REF!</v>
      </c>
      <c r="R470" s="225"/>
      <c r="S470" s="225"/>
      <c r="T470" s="225"/>
      <c r="U470" s="225"/>
      <c r="V470" s="225"/>
      <c r="W470" s="225"/>
      <c r="X470" s="225"/>
      <c r="Y470" s="225"/>
      <c r="Z470" s="225"/>
    </row>
    <row r="471" spans="1:26" ht="15.75" customHeight="1">
      <c r="A471" s="360" t="e">
        <f t="shared" si="266"/>
        <v>#REF!</v>
      </c>
      <c r="B471" s="360" t="e">
        <f t="shared" si="267"/>
        <v>#REF!</v>
      </c>
      <c r="C471" s="360" t="e">
        <f t="shared" si="268"/>
        <v>#REF!</v>
      </c>
      <c r="D471" s="360" t="e">
        <f t="shared" ref="D471:I471" si="485">IF(#REF!&lt;&gt;"",1,"")</f>
        <v>#REF!</v>
      </c>
      <c r="E471" s="360" t="e">
        <f t="shared" si="485"/>
        <v>#REF!</v>
      </c>
      <c r="F471" s="360" t="e">
        <f t="shared" si="485"/>
        <v>#REF!</v>
      </c>
      <c r="G471" s="360" t="e">
        <f t="shared" si="485"/>
        <v>#REF!</v>
      </c>
      <c r="H471" s="360" t="e">
        <f t="shared" si="485"/>
        <v>#REF!</v>
      </c>
      <c r="I471" s="360" t="e">
        <f t="shared" si="485"/>
        <v>#REF!</v>
      </c>
      <c r="J471" s="360" t="e">
        <f t="shared" si="270"/>
        <v>#REF!</v>
      </c>
      <c r="K471" s="360"/>
      <c r="L471" s="360" t="e">
        <f t="shared" si="271"/>
        <v>#REF!</v>
      </c>
      <c r="M471" s="360" t="e">
        <f t="shared" si="272"/>
        <v>#REF!</v>
      </c>
      <c r="N471" s="360" t="e">
        <f t="shared" si="273"/>
        <v>#REF!</v>
      </c>
      <c r="O471" s="360" t="e">
        <f t="shared" si="274"/>
        <v>#REF!</v>
      </c>
      <c r="P471" s="360" t="e">
        <f t="shared" si="275"/>
        <v>#REF!</v>
      </c>
      <c r="Q471" s="360" t="e">
        <f t="shared" si="276"/>
        <v>#REF!</v>
      </c>
      <c r="R471" s="225"/>
      <c r="S471" s="225"/>
      <c r="T471" s="225"/>
      <c r="U471" s="225"/>
      <c r="V471" s="225"/>
      <c r="W471" s="225"/>
      <c r="X471" s="225"/>
      <c r="Y471" s="225"/>
      <c r="Z471" s="225"/>
    </row>
    <row r="472" spans="1:26" ht="15.75" customHeight="1">
      <c r="A472" s="360" t="e">
        <f t="shared" si="266"/>
        <v>#REF!</v>
      </c>
      <c r="B472" s="360" t="e">
        <f t="shared" si="267"/>
        <v>#REF!</v>
      </c>
      <c r="C472" s="360" t="e">
        <f t="shared" si="268"/>
        <v>#REF!</v>
      </c>
      <c r="D472" s="360" t="e">
        <f t="shared" ref="D472:I472" si="486">IF(#REF!&lt;&gt;"",1,"")</f>
        <v>#REF!</v>
      </c>
      <c r="E472" s="360" t="e">
        <f t="shared" si="486"/>
        <v>#REF!</v>
      </c>
      <c r="F472" s="360" t="e">
        <f t="shared" si="486"/>
        <v>#REF!</v>
      </c>
      <c r="G472" s="360" t="e">
        <f t="shared" si="486"/>
        <v>#REF!</v>
      </c>
      <c r="H472" s="360" t="e">
        <f t="shared" si="486"/>
        <v>#REF!</v>
      </c>
      <c r="I472" s="360" t="e">
        <f t="shared" si="486"/>
        <v>#REF!</v>
      </c>
      <c r="J472" s="360" t="e">
        <f t="shared" si="270"/>
        <v>#REF!</v>
      </c>
      <c r="K472" s="360"/>
      <c r="L472" s="360" t="e">
        <f t="shared" si="271"/>
        <v>#REF!</v>
      </c>
      <c r="M472" s="360" t="e">
        <f t="shared" si="272"/>
        <v>#REF!</v>
      </c>
      <c r="N472" s="360" t="e">
        <f t="shared" si="273"/>
        <v>#REF!</v>
      </c>
      <c r="O472" s="360" t="e">
        <f t="shared" si="274"/>
        <v>#REF!</v>
      </c>
      <c r="P472" s="360" t="e">
        <f t="shared" si="275"/>
        <v>#REF!</v>
      </c>
      <c r="Q472" s="360" t="e">
        <f t="shared" si="276"/>
        <v>#REF!</v>
      </c>
      <c r="R472" s="225"/>
      <c r="S472" s="225"/>
      <c r="T472" s="225"/>
      <c r="U472" s="225"/>
      <c r="V472" s="225"/>
      <c r="W472" s="225"/>
      <c r="X472" s="225"/>
      <c r="Y472" s="225"/>
      <c r="Z472" s="225"/>
    </row>
    <row r="473" spans="1:26" ht="15.75" customHeight="1">
      <c r="A473" s="360" t="e">
        <f t="shared" si="266"/>
        <v>#REF!</v>
      </c>
      <c r="B473" s="360" t="e">
        <f t="shared" si="267"/>
        <v>#REF!</v>
      </c>
      <c r="C473" s="360" t="e">
        <f t="shared" si="268"/>
        <v>#REF!</v>
      </c>
      <c r="D473" s="360" t="e">
        <f t="shared" ref="D473:I473" si="487">IF(#REF!&lt;&gt;"",1,"")</f>
        <v>#REF!</v>
      </c>
      <c r="E473" s="360" t="e">
        <f t="shared" si="487"/>
        <v>#REF!</v>
      </c>
      <c r="F473" s="360" t="e">
        <f t="shared" si="487"/>
        <v>#REF!</v>
      </c>
      <c r="G473" s="360" t="e">
        <f t="shared" si="487"/>
        <v>#REF!</v>
      </c>
      <c r="H473" s="360" t="e">
        <f t="shared" si="487"/>
        <v>#REF!</v>
      </c>
      <c r="I473" s="360" t="e">
        <f t="shared" si="487"/>
        <v>#REF!</v>
      </c>
      <c r="J473" s="360" t="e">
        <f t="shared" si="270"/>
        <v>#REF!</v>
      </c>
      <c r="K473" s="360"/>
      <c r="L473" s="360" t="e">
        <f t="shared" si="271"/>
        <v>#REF!</v>
      </c>
      <c r="M473" s="360" t="e">
        <f t="shared" si="272"/>
        <v>#REF!</v>
      </c>
      <c r="N473" s="360" t="e">
        <f t="shared" si="273"/>
        <v>#REF!</v>
      </c>
      <c r="O473" s="360" t="e">
        <f t="shared" si="274"/>
        <v>#REF!</v>
      </c>
      <c r="P473" s="360" t="e">
        <f t="shared" si="275"/>
        <v>#REF!</v>
      </c>
      <c r="Q473" s="360" t="e">
        <f t="shared" si="276"/>
        <v>#REF!</v>
      </c>
      <c r="R473" s="225"/>
      <c r="S473" s="225"/>
      <c r="T473" s="225"/>
      <c r="U473" s="225"/>
      <c r="V473" s="225"/>
      <c r="W473" s="225"/>
      <c r="X473" s="225"/>
      <c r="Y473" s="225"/>
      <c r="Z473" s="225"/>
    </row>
    <row r="474" spans="1:26" ht="15.75" customHeight="1">
      <c r="A474" s="360" t="e">
        <f t="shared" si="266"/>
        <v>#REF!</v>
      </c>
      <c r="B474" s="360" t="e">
        <f t="shared" si="267"/>
        <v>#REF!</v>
      </c>
      <c r="C474" s="360" t="e">
        <f t="shared" si="268"/>
        <v>#REF!</v>
      </c>
      <c r="D474" s="360" t="e">
        <f t="shared" ref="D474:I474" si="488">IF(#REF!&lt;&gt;"",1,"")</f>
        <v>#REF!</v>
      </c>
      <c r="E474" s="360" t="e">
        <f t="shared" si="488"/>
        <v>#REF!</v>
      </c>
      <c r="F474" s="360" t="e">
        <f t="shared" si="488"/>
        <v>#REF!</v>
      </c>
      <c r="G474" s="360" t="e">
        <f t="shared" si="488"/>
        <v>#REF!</v>
      </c>
      <c r="H474" s="360" t="e">
        <f t="shared" si="488"/>
        <v>#REF!</v>
      </c>
      <c r="I474" s="360" t="e">
        <f t="shared" si="488"/>
        <v>#REF!</v>
      </c>
      <c r="J474" s="360" t="e">
        <f t="shared" si="270"/>
        <v>#REF!</v>
      </c>
      <c r="K474" s="360"/>
      <c r="L474" s="360" t="e">
        <f t="shared" si="271"/>
        <v>#REF!</v>
      </c>
      <c r="M474" s="360" t="e">
        <f t="shared" si="272"/>
        <v>#REF!</v>
      </c>
      <c r="N474" s="360" t="e">
        <f t="shared" si="273"/>
        <v>#REF!</v>
      </c>
      <c r="O474" s="360" t="e">
        <f t="shared" si="274"/>
        <v>#REF!</v>
      </c>
      <c r="P474" s="360" t="e">
        <f t="shared" si="275"/>
        <v>#REF!</v>
      </c>
      <c r="Q474" s="360" t="e">
        <f t="shared" si="276"/>
        <v>#REF!</v>
      </c>
      <c r="R474" s="225"/>
      <c r="S474" s="225"/>
      <c r="T474" s="225"/>
      <c r="U474" s="225"/>
      <c r="V474" s="225"/>
      <c r="W474" s="225"/>
      <c r="X474" s="225"/>
      <c r="Y474" s="225"/>
      <c r="Z474" s="225"/>
    </row>
    <row r="475" spans="1:26" ht="15.75" customHeight="1">
      <c r="A475" s="360" t="e">
        <f t="shared" si="266"/>
        <v>#REF!</v>
      </c>
      <c r="B475" s="360" t="e">
        <f t="shared" si="267"/>
        <v>#REF!</v>
      </c>
      <c r="C475" s="360" t="e">
        <f t="shared" si="268"/>
        <v>#REF!</v>
      </c>
      <c r="D475" s="360" t="e">
        <f t="shared" ref="D475:I475" si="489">IF(#REF!&lt;&gt;"",1,"")</f>
        <v>#REF!</v>
      </c>
      <c r="E475" s="360" t="e">
        <f t="shared" si="489"/>
        <v>#REF!</v>
      </c>
      <c r="F475" s="360" t="e">
        <f t="shared" si="489"/>
        <v>#REF!</v>
      </c>
      <c r="G475" s="360" t="e">
        <f t="shared" si="489"/>
        <v>#REF!</v>
      </c>
      <c r="H475" s="360" t="e">
        <f t="shared" si="489"/>
        <v>#REF!</v>
      </c>
      <c r="I475" s="360" t="e">
        <f t="shared" si="489"/>
        <v>#REF!</v>
      </c>
      <c r="J475" s="360" t="e">
        <f t="shared" si="270"/>
        <v>#REF!</v>
      </c>
      <c r="K475" s="360"/>
      <c r="L475" s="360" t="e">
        <f t="shared" si="271"/>
        <v>#REF!</v>
      </c>
      <c r="M475" s="360" t="e">
        <f t="shared" si="272"/>
        <v>#REF!</v>
      </c>
      <c r="N475" s="360" t="e">
        <f t="shared" si="273"/>
        <v>#REF!</v>
      </c>
      <c r="O475" s="360" t="e">
        <f t="shared" si="274"/>
        <v>#REF!</v>
      </c>
      <c r="P475" s="360" t="e">
        <f t="shared" si="275"/>
        <v>#REF!</v>
      </c>
      <c r="Q475" s="360" t="e">
        <f t="shared" si="276"/>
        <v>#REF!</v>
      </c>
      <c r="R475" s="225"/>
      <c r="S475" s="225"/>
      <c r="T475" s="225"/>
      <c r="U475" s="225"/>
      <c r="V475" s="225"/>
      <c r="W475" s="225"/>
      <c r="X475" s="225"/>
      <c r="Y475" s="225"/>
      <c r="Z475" s="225"/>
    </row>
    <row r="476" spans="1:26" ht="15.75" customHeight="1">
      <c r="A476" s="360" t="e">
        <f t="shared" si="266"/>
        <v>#REF!</v>
      </c>
      <c r="B476" s="360" t="e">
        <f t="shared" si="267"/>
        <v>#REF!</v>
      </c>
      <c r="C476" s="360" t="e">
        <f t="shared" si="268"/>
        <v>#REF!</v>
      </c>
      <c r="D476" s="360" t="e">
        <f t="shared" ref="D476:I476" si="490">IF(#REF!&lt;&gt;"",1,"")</f>
        <v>#REF!</v>
      </c>
      <c r="E476" s="360" t="e">
        <f t="shared" si="490"/>
        <v>#REF!</v>
      </c>
      <c r="F476" s="360" t="e">
        <f t="shared" si="490"/>
        <v>#REF!</v>
      </c>
      <c r="G476" s="360" t="e">
        <f t="shared" si="490"/>
        <v>#REF!</v>
      </c>
      <c r="H476" s="360" t="e">
        <f t="shared" si="490"/>
        <v>#REF!</v>
      </c>
      <c r="I476" s="360" t="e">
        <f t="shared" si="490"/>
        <v>#REF!</v>
      </c>
      <c r="J476" s="360" t="e">
        <f t="shared" si="270"/>
        <v>#REF!</v>
      </c>
      <c r="K476" s="360"/>
      <c r="L476" s="360" t="e">
        <f t="shared" si="271"/>
        <v>#REF!</v>
      </c>
      <c r="M476" s="360" t="e">
        <f t="shared" si="272"/>
        <v>#REF!</v>
      </c>
      <c r="N476" s="360" t="e">
        <f t="shared" si="273"/>
        <v>#REF!</v>
      </c>
      <c r="O476" s="360" t="e">
        <f t="shared" si="274"/>
        <v>#REF!</v>
      </c>
      <c r="P476" s="360" t="e">
        <f t="shared" si="275"/>
        <v>#REF!</v>
      </c>
      <c r="Q476" s="360" t="e">
        <f t="shared" si="276"/>
        <v>#REF!</v>
      </c>
      <c r="R476" s="225"/>
      <c r="S476" s="225"/>
      <c r="T476" s="225"/>
      <c r="U476" s="225"/>
      <c r="V476" s="225"/>
      <c r="W476" s="225"/>
      <c r="X476" s="225"/>
      <c r="Y476" s="225"/>
      <c r="Z476" s="225"/>
    </row>
    <row r="477" spans="1:26" ht="15.75" customHeight="1">
      <c r="A477" s="360" t="e">
        <f t="shared" si="266"/>
        <v>#REF!</v>
      </c>
      <c r="B477" s="360" t="e">
        <f t="shared" si="267"/>
        <v>#REF!</v>
      </c>
      <c r="C477" s="360" t="e">
        <f t="shared" si="268"/>
        <v>#REF!</v>
      </c>
      <c r="D477" s="360" t="e">
        <f t="shared" ref="D477:I477" si="491">IF(#REF!&lt;&gt;"",1,"")</f>
        <v>#REF!</v>
      </c>
      <c r="E477" s="360" t="e">
        <f t="shared" si="491"/>
        <v>#REF!</v>
      </c>
      <c r="F477" s="360" t="e">
        <f t="shared" si="491"/>
        <v>#REF!</v>
      </c>
      <c r="G477" s="360" t="e">
        <f t="shared" si="491"/>
        <v>#REF!</v>
      </c>
      <c r="H477" s="360" t="e">
        <f t="shared" si="491"/>
        <v>#REF!</v>
      </c>
      <c r="I477" s="360" t="e">
        <f t="shared" si="491"/>
        <v>#REF!</v>
      </c>
      <c r="J477" s="360" t="e">
        <f t="shared" si="270"/>
        <v>#REF!</v>
      </c>
      <c r="K477" s="360"/>
      <c r="L477" s="360" t="e">
        <f t="shared" si="271"/>
        <v>#REF!</v>
      </c>
      <c r="M477" s="360" t="e">
        <f t="shared" si="272"/>
        <v>#REF!</v>
      </c>
      <c r="N477" s="360" t="e">
        <f t="shared" si="273"/>
        <v>#REF!</v>
      </c>
      <c r="O477" s="360" t="e">
        <f t="shared" si="274"/>
        <v>#REF!</v>
      </c>
      <c r="P477" s="360" t="e">
        <f t="shared" si="275"/>
        <v>#REF!</v>
      </c>
      <c r="Q477" s="360" t="e">
        <f t="shared" si="276"/>
        <v>#REF!</v>
      </c>
      <c r="R477" s="225"/>
      <c r="S477" s="225"/>
      <c r="T477" s="225"/>
      <c r="U477" s="225"/>
      <c r="V477" s="225"/>
      <c r="W477" s="225"/>
      <c r="X477" s="225"/>
      <c r="Y477" s="225"/>
      <c r="Z477" s="225"/>
    </row>
    <row r="478" spans="1:26" ht="15.75" customHeight="1">
      <c r="A478" s="360" t="e">
        <f t="shared" si="266"/>
        <v>#REF!</v>
      </c>
      <c r="B478" s="360" t="e">
        <f t="shared" si="267"/>
        <v>#REF!</v>
      </c>
      <c r="C478" s="360" t="e">
        <f t="shared" si="268"/>
        <v>#REF!</v>
      </c>
      <c r="D478" s="360" t="e">
        <f t="shared" ref="D478:I478" si="492">IF(#REF!&lt;&gt;"",1,"")</f>
        <v>#REF!</v>
      </c>
      <c r="E478" s="360" t="e">
        <f t="shared" si="492"/>
        <v>#REF!</v>
      </c>
      <c r="F478" s="360" t="e">
        <f t="shared" si="492"/>
        <v>#REF!</v>
      </c>
      <c r="G478" s="360" t="e">
        <f t="shared" si="492"/>
        <v>#REF!</v>
      </c>
      <c r="H478" s="360" t="e">
        <f t="shared" si="492"/>
        <v>#REF!</v>
      </c>
      <c r="I478" s="360" t="e">
        <f t="shared" si="492"/>
        <v>#REF!</v>
      </c>
      <c r="J478" s="360" t="e">
        <f t="shared" si="270"/>
        <v>#REF!</v>
      </c>
      <c r="K478" s="360"/>
      <c r="L478" s="360" t="e">
        <f t="shared" si="271"/>
        <v>#REF!</v>
      </c>
      <c r="M478" s="360" t="e">
        <f t="shared" si="272"/>
        <v>#REF!</v>
      </c>
      <c r="N478" s="360" t="e">
        <f t="shared" si="273"/>
        <v>#REF!</v>
      </c>
      <c r="O478" s="360" t="e">
        <f t="shared" si="274"/>
        <v>#REF!</v>
      </c>
      <c r="P478" s="360" t="e">
        <f t="shared" si="275"/>
        <v>#REF!</v>
      </c>
      <c r="Q478" s="360" t="e">
        <f t="shared" si="276"/>
        <v>#REF!</v>
      </c>
      <c r="R478" s="225"/>
      <c r="S478" s="225"/>
      <c r="T478" s="225"/>
      <c r="U478" s="225"/>
      <c r="V478" s="225"/>
      <c r="W478" s="225"/>
      <c r="X478" s="225"/>
      <c r="Y478" s="225"/>
      <c r="Z478" s="225"/>
    </row>
    <row r="479" spans="1:26" ht="15.75" customHeight="1">
      <c r="A479" s="360" t="e">
        <f t="shared" si="266"/>
        <v>#REF!</v>
      </c>
      <c r="B479" s="360" t="e">
        <f t="shared" si="267"/>
        <v>#REF!</v>
      </c>
      <c r="C479" s="360" t="e">
        <f t="shared" si="268"/>
        <v>#REF!</v>
      </c>
      <c r="D479" s="360" t="e">
        <f t="shared" ref="D479:I479" si="493">IF(#REF!&lt;&gt;"",1,"")</f>
        <v>#REF!</v>
      </c>
      <c r="E479" s="360" t="e">
        <f t="shared" si="493"/>
        <v>#REF!</v>
      </c>
      <c r="F479" s="360" t="e">
        <f t="shared" si="493"/>
        <v>#REF!</v>
      </c>
      <c r="G479" s="360" t="e">
        <f t="shared" si="493"/>
        <v>#REF!</v>
      </c>
      <c r="H479" s="360" t="e">
        <f t="shared" si="493"/>
        <v>#REF!</v>
      </c>
      <c r="I479" s="360" t="e">
        <f t="shared" si="493"/>
        <v>#REF!</v>
      </c>
      <c r="J479" s="360" t="e">
        <f t="shared" si="270"/>
        <v>#REF!</v>
      </c>
      <c r="K479" s="360"/>
      <c r="L479" s="360" t="e">
        <f t="shared" si="271"/>
        <v>#REF!</v>
      </c>
      <c r="M479" s="360" t="e">
        <f t="shared" si="272"/>
        <v>#REF!</v>
      </c>
      <c r="N479" s="360" t="e">
        <f t="shared" si="273"/>
        <v>#REF!</v>
      </c>
      <c r="O479" s="360" t="e">
        <f t="shared" si="274"/>
        <v>#REF!</v>
      </c>
      <c r="P479" s="360" t="e">
        <f t="shared" si="275"/>
        <v>#REF!</v>
      </c>
      <c r="Q479" s="360" t="e">
        <f t="shared" si="276"/>
        <v>#REF!</v>
      </c>
      <c r="R479" s="225"/>
      <c r="S479" s="225"/>
      <c r="T479" s="225"/>
      <c r="U479" s="225"/>
      <c r="V479" s="225"/>
      <c r="W479" s="225"/>
      <c r="X479" s="225"/>
      <c r="Y479" s="225"/>
      <c r="Z479" s="225"/>
    </row>
    <row r="480" spans="1:26" ht="15.75" customHeight="1">
      <c r="A480" s="360" t="e">
        <f t="shared" si="266"/>
        <v>#REF!</v>
      </c>
      <c r="B480" s="360" t="e">
        <f t="shared" si="267"/>
        <v>#REF!</v>
      </c>
      <c r="C480" s="360" t="e">
        <f t="shared" si="268"/>
        <v>#REF!</v>
      </c>
      <c r="D480" s="360" t="e">
        <f t="shared" ref="D480:I480" si="494">IF(#REF!&lt;&gt;"",1,"")</f>
        <v>#REF!</v>
      </c>
      <c r="E480" s="360" t="e">
        <f t="shared" si="494"/>
        <v>#REF!</v>
      </c>
      <c r="F480" s="360" t="e">
        <f t="shared" si="494"/>
        <v>#REF!</v>
      </c>
      <c r="G480" s="360" t="e">
        <f t="shared" si="494"/>
        <v>#REF!</v>
      </c>
      <c r="H480" s="360" t="e">
        <f t="shared" si="494"/>
        <v>#REF!</v>
      </c>
      <c r="I480" s="360" t="e">
        <f t="shared" si="494"/>
        <v>#REF!</v>
      </c>
      <c r="J480" s="360" t="e">
        <f t="shared" si="270"/>
        <v>#REF!</v>
      </c>
      <c r="K480" s="360"/>
      <c r="L480" s="360" t="e">
        <f t="shared" si="271"/>
        <v>#REF!</v>
      </c>
      <c r="M480" s="360" t="e">
        <f t="shared" si="272"/>
        <v>#REF!</v>
      </c>
      <c r="N480" s="360" t="e">
        <f t="shared" si="273"/>
        <v>#REF!</v>
      </c>
      <c r="O480" s="360" t="e">
        <f t="shared" si="274"/>
        <v>#REF!</v>
      </c>
      <c r="P480" s="360" t="e">
        <f t="shared" si="275"/>
        <v>#REF!</v>
      </c>
      <c r="Q480" s="360" t="e">
        <f t="shared" si="276"/>
        <v>#REF!</v>
      </c>
      <c r="R480" s="225"/>
      <c r="S480" s="225"/>
      <c r="T480" s="225"/>
      <c r="U480" s="225"/>
      <c r="V480" s="225"/>
      <c r="W480" s="225"/>
      <c r="X480" s="225"/>
      <c r="Y480" s="225"/>
      <c r="Z480" s="225"/>
    </row>
    <row r="481" spans="1:26" ht="15.75" customHeight="1">
      <c r="A481" s="360" t="e">
        <f t="shared" si="266"/>
        <v>#REF!</v>
      </c>
      <c r="B481" s="360" t="e">
        <f t="shared" si="267"/>
        <v>#REF!</v>
      </c>
      <c r="C481" s="360" t="e">
        <f t="shared" si="268"/>
        <v>#REF!</v>
      </c>
      <c r="D481" s="360" t="e">
        <f t="shared" ref="D481:I481" si="495">IF(#REF!&lt;&gt;"",1,"")</f>
        <v>#REF!</v>
      </c>
      <c r="E481" s="360" t="e">
        <f t="shared" si="495"/>
        <v>#REF!</v>
      </c>
      <c r="F481" s="360" t="e">
        <f t="shared" si="495"/>
        <v>#REF!</v>
      </c>
      <c r="G481" s="360" t="e">
        <f t="shared" si="495"/>
        <v>#REF!</v>
      </c>
      <c r="H481" s="360" t="e">
        <f t="shared" si="495"/>
        <v>#REF!</v>
      </c>
      <c r="I481" s="360" t="e">
        <f t="shared" si="495"/>
        <v>#REF!</v>
      </c>
      <c r="J481" s="360" t="e">
        <f t="shared" si="270"/>
        <v>#REF!</v>
      </c>
      <c r="K481" s="360"/>
      <c r="L481" s="360" t="e">
        <f t="shared" si="271"/>
        <v>#REF!</v>
      </c>
      <c r="M481" s="360" t="e">
        <f t="shared" si="272"/>
        <v>#REF!</v>
      </c>
      <c r="N481" s="360" t="e">
        <f t="shared" si="273"/>
        <v>#REF!</v>
      </c>
      <c r="O481" s="360" t="e">
        <f t="shared" si="274"/>
        <v>#REF!</v>
      </c>
      <c r="P481" s="360" t="e">
        <f t="shared" si="275"/>
        <v>#REF!</v>
      </c>
      <c r="Q481" s="360" t="e">
        <f t="shared" si="276"/>
        <v>#REF!</v>
      </c>
      <c r="R481" s="225"/>
      <c r="S481" s="225"/>
      <c r="T481" s="225"/>
      <c r="U481" s="225"/>
      <c r="V481" s="225"/>
      <c r="W481" s="225"/>
      <c r="X481" s="225"/>
      <c r="Y481" s="225"/>
      <c r="Z481" s="225"/>
    </row>
    <row r="482" spans="1:26" ht="15.75" customHeight="1">
      <c r="A482" s="360" t="e">
        <f t="shared" si="266"/>
        <v>#REF!</v>
      </c>
      <c r="B482" s="360" t="e">
        <f t="shared" si="267"/>
        <v>#REF!</v>
      </c>
      <c r="C482" s="360" t="e">
        <f t="shared" si="268"/>
        <v>#REF!</v>
      </c>
      <c r="D482" s="360" t="e">
        <f t="shared" ref="D482:I482" si="496">IF(#REF!&lt;&gt;"",1,"")</f>
        <v>#REF!</v>
      </c>
      <c r="E482" s="360" t="e">
        <f t="shared" si="496"/>
        <v>#REF!</v>
      </c>
      <c r="F482" s="360" t="e">
        <f t="shared" si="496"/>
        <v>#REF!</v>
      </c>
      <c r="G482" s="360" t="e">
        <f t="shared" si="496"/>
        <v>#REF!</v>
      </c>
      <c r="H482" s="360" t="e">
        <f t="shared" si="496"/>
        <v>#REF!</v>
      </c>
      <c r="I482" s="360" t="e">
        <f t="shared" si="496"/>
        <v>#REF!</v>
      </c>
      <c r="J482" s="360" t="e">
        <f t="shared" si="270"/>
        <v>#REF!</v>
      </c>
      <c r="K482" s="360"/>
      <c r="L482" s="360" t="e">
        <f t="shared" si="271"/>
        <v>#REF!</v>
      </c>
      <c r="M482" s="360" t="e">
        <f t="shared" si="272"/>
        <v>#REF!</v>
      </c>
      <c r="N482" s="360" t="e">
        <f t="shared" si="273"/>
        <v>#REF!</v>
      </c>
      <c r="O482" s="360" t="e">
        <f t="shared" si="274"/>
        <v>#REF!</v>
      </c>
      <c r="P482" s="360" t="e">
        <f t="shared" si="275"/>
        <v>#REF!</v>
      </c>
      <c r="Q482" s="360" t="e">
        <f t="shared" si="276"/>
        <v>#REF!</v>
      </c>
      <c r="R482" s="225"/>
      <c r="S482" s="225"/>
      <c r="T482" s="225"/>
      <c r="U482" s="225"/>
      <c r="V482" s="225"/>
      <c r="W482" s="225"/>
      <c r="X482" s="225"/>
      <c r="Y482" s="225"/>
      <c r="Z482" s="225"/>
    </row>
    <row r="483" spans="1:26" ht="15.75" customHeight="1">
      <c r="A483" s="360" t="e">
        <f t="shared" si="266"/>
        <v>#REF!</v>
      </c>
      <c r="B483" s="360" t="e">
        <f t="shared" si="267"/>
        <v>#REF!</v>
      </c>
      <c r="C483" s="360" t="e">
        <f t="shared" si="268"/>
        <v>#REF!</v>
      </c>
      <c r="D483" s="360" t="e">
        <f t="shared" ref="D483:I483" si="497">IF(#REF!&lt;&gt;"",1,"")</f>
        <v>#REF!</v>
      </c>
      <c r="E483" s="360" t="e">
        <f t="shared" si="497"/>
        <v>#REF!</v>
      </c>
      <c r="F483" s="360" t="e">
        <f t="shared" si="497"/>
        <v>#REF!</v>
      </c>
      <c r="G483" s="360" t="e">
        <f t="shared" si="497"/>
        <v>#REF!</v>
      </c>
      <c r="H483" s="360" t="e">
        <f t="shared" si="497"/>
        <v>#REF!</v>
      </c>
      <c r="I483" s="360" t="e">
        <f t="shared" si="497"/>
        <v>#REF!</v>
      </c>
      <c r="J483" s="360" t="e">
        <f t="shared" si="270"/>
        <v>#REF!</v>
      </c>
      <c r="K483" s="360"/>
      <c r="L483" s="360" t="e">
        <f t="shared" si="271"/>
        <v>#REF!</v>
      </c>
      <c r="M483" s="360" t="e">
        <f t="shared" si="272"/>
        <v>#REF!</v>
      </c>
      <c r="N483" s="360" t="e">
        <f t="shared" si="273"/>
        <v>#REF!</v>
      </c>
      <c r="O483" s="360" t="e">
        <f t="shared" si="274"/>
        <v>#REF!</v>
      </c>
      <c r="P483" s="360" t="e">
        <f t="shared" si="275"/>
        <v>#REF!</v>
      </c>
      <c r="Q483" s="360" t="e">
        <f t="shared" si="276"/>
        <v>#REF!</v>
      </c>
      <c r="R483" s="225"/>
      <c r="S483" s="225"/>
      <c r="T483" s="225"/>
      <c r="U483" s="225"/>
      <c r="V483" s="225"/>
      <c r="W483" s="225"/>
      <c r="X483" s="225"/>
      <c r="Y483" s="225"/>
      <c r="Z483" s="225"/>
    </row>
    <row r="484" spans="1:26" ht="15.75" customHeight="1">
      <c r="A484" s="360" t="e">
        <f t="shared" si="266"/>
        <v>#REF!</v>
      </c>
      <c r="B484" s="360" t="e">
        <f t="shared" si="267"/>
        <v>#REF!</v>
      </c>
      <c r="C484" s="360" t="e">
        <f t="shared" si="268"/>
        <v>#REF!</v>
      </c>
      <c r="D484" s="360" t="e">
        <f t="shared" ref="D484:I484" si="498">IF(#REF!&lt;&gt;"",1,"")</f>
        <v>#REF!</v>
      </c>
      <c r="E484" s="360" t="e">
        <f t="shared" si="498"/>
        <v>#REF!</v>
      </c>
      <c r="F484" s="360" t="e">
        <f t="shared" si="498"/>
        <v>#REF!</v>
      </c>
      <c r="G484" s="360" t="e">
        <f t="shared" si="498"/>
        <v>#REF!</v>
      </c>
      <c r="H484" s="360" t="e">
        <f t="shared" si="498"/>
        <v>#REF!</v>
      </c>
      <c r="I484" s="360" t="e">
        <f t="shared" si="498"/>
        <v>#REF!</v>
      </c>
      <c r="J484" s="360" t="e">
        <f t="shared" si="270"/>
        <v>#REF!</v>
      </c>
      <c r="K484" s="360"/>
      <c r="L484" s="360" t="e">
        <f t="shared" si="271"/>
        <v>#REF!</v>
      </c>
      <c r="M484" s="360" t="e">
        <f t="shared" si="272"/>
        <v>#REF!</v>
      </c>
      <c r="N484" s="360" t="e">
        <f t="shared" si="273"/>
        <v>#REF!</v>
      </c>
      <c r="O484" s="360" t="e">
        <f t="shared" si="274"/>
        <v>#REF!</v>
      </c>
      <c r="P484" s="360" t="e">
        <f t="shared" si="275"/>
        <v>#REF!</v>
      </c>
      <c r="Q484" s="360" t="e">
        <f t="shared" si="276"/>
        <v>#REF!</v>
      </c>
      <c r="R484" s="225"/>
      <c r="S484" s="225"/>
      <c r="T484" s="225"/>
      <c r="U484" s="225"/>
      <c r="V484" s="225"/>
      <c r="W484" s="225"/>
      <c r="X484" s="225"/>
      <c r="Y484" s="225"/>
      <c r="Z484" s="225"/>
    </row>
    <row r="485" spans="1:26" ht="15.75" customHeight="1">
      <c r="A485" s="360" t="e">
        <f t="shared" si="266"/>
        <v>#REF!</v>
      </c>
      <c r="B485" s="360" t="e">
        <f t="shared" si="267"/>
        <v>#REF!</v>
      </c>
      <c r="C485" s="360" t="e">
        <f t="shared" si="268"/>
        <v>#REF!</v>
      </c>
      <c r="D485" s="360" t="e">
        <f t="shared" ref="D485:I485" si="499">IF(#REF!&lt;&gt;"",1,"")</f>
        <v>#REF!</v>
      </c>
      <c r="E485" s="360" t="e">
        <f t="shared" si="499"/>
        <v>#REF!</v>
      </c>
      <c r="F485" s="360" t="e">
        <f t="shared" si="499"/>
        <v>#REF!</v>
      </c>
      <c r="G485" s="360" t="e">
        <f t="shared" si="499"/>
        <v>#REF!</v>
      </c>
      <c r="H485" s="360" t="e">
        <f t="shared" si="499"/>
        <v>#REF!</v>
      </c>
      <c r="I485" s="360" t="e">
        <f t="shared" si="499"/>
        <v>#REF!</v>
      </c>
      <c r="J485" s="360" t="e">
        <f t="shared" si="270"/>
        <v>#REF!</v>
      </c>
      <c r="K485" s="360"/>
      <c r="L485" s="360" t="e">
        <f t="shared" si="271"/>
        <v>#REF!</v>
      </c>
      <c r="M485" s="360" t="e">
        <f t="shared" si="272"/>
        <v>#REF!</v>
      </c>
      <c r="N485" s="360" t="e">
        <f t="shared" si="273"/>
        <v>#REF!</v>
      </c>
      <c r="O485" s="360" t="e">
        <f t="shared" si="274"/>
        <v>#REF!</v>
      </c>
      <c r="P485" s="360" t="e">
        <f t="shared" si="275"/>
        <v>#REF!</v>
      </c>
      <c r="Q485" s="360" t="e">
        <f t="shared" si="276"/>
        <v>#REF!</v>
      </c>
      <c r="R485" s="225"/>
      <c r="S485" s="225"/>
      <c r="T485" s="225"/>
      <c r="U485" s="225"/>
      <c r="V485" s="225"/>
      <c r="W485" s="225"/>
      <c r="X485" s="225"/>
      <c r="Y485" s="225"/>
      <c r="Z485" s="225"/>
    </row>
    <row r="486" spans="1:26" ht="15.75" customHeight="1">
      <c r="A486" s="360" t="e">
        <f t="shared" si="266"/>
        <v>#REF!</v>
      </c>
      <c r="B486" s="360" t="e">
        <f t="shared" si="267"/>
        <v>#REF!</v>
      </c>
      <c r="C486" s="360" t="e">
        <f t="shared" si="268"/>
        <v>#REF!</v>
      </c>
      <c r="D486" s="360" t="e">
        <f t="shared" ref="D486:I486" si="500">IF(#REF!&lt;&gt;"",1,"")</f>
        <v>#REF!</v>
      </c>
      <c r="E486" s="360" t="e">
        <f t="shared" si="500"/>
        <v>#REF!</v>
      </c>
      <c r="F486" s="360" t="e">
        <f t="shared" si="500"/>
        <v>#REF!</v>
      </c>
      <c r="G486" s="360" t="e">
        <f t="shared" si="500"/>
        <v>#REF!</v>
      </c>
      <c r="H486" s="360" t="e">
        <f t="shared" si="500"/>
        <v>#REF!</v>
      </c>
      <c r="I486" s="360" t="e">
        <f t="shared" si="500"/>
        <v>#REF!</v>
      </c>
      <c r="J486" s="360" t="e">
        <f t="shared" si="270"/>
        <v>#REF!</v>
      </c>
      <c r="K486" s="360"/>
      <c r="L486" s="360" t="e">
        <f t="shared" si="271"/>
        <v>#REF!</v>
      </c>
      <c r="M486" s="360" t="e">
        <f t="shared" si="272"/>
        <v>#REF!</v>
      </c>
      <c r="N486" s="360" t="e">
        <f t="shared" si="273"/>
        <v>#REF!</v>
      </c>
      <c r="O486" s="360" t="e">
        <f t="shared" si="274"/>
        <v>#REF!</v>
      </c>
      <c r="P486" s="360" t="e">
        <f t="shared" si="275"/>
        <v>#REF!</v>
      </c>
      <c r="Q486" s="360" t="e">
        <f t="shared" si="276"/>
        <v>#REF!</v>
      </c>
      <c r="R486" s="225"/>
      <c r="S486" s="225"/>
      <c r="T486" s="225"/>
      <c r="U486" s="225"/>
      <c r="V486" s="225"/>
      <c r="W486" s="225"/>
      <c r="X486" s="225"/>
      <c r="Y486" s="225"/>
      <c r="Z486" s="225"/>
    </row>
    <row r="487" spans="1:26" ht="15.75" customHeight="1">
      <c r="A487" s="360" t="e">
        <f t="shared" si="266"/>
        <v>#REF!</v>
      </c>
      <c r="B487" s="360" t="e">
        <f t="shared" si="267"/>
        <v>#REF!</v>
      </c>
      <c r="C487" s="360" t="e">
        <f t="shared" si="268"/>
        <v>#REF!</v>
      </c>
      <c r="D487" s="360" t="e">
        <f t="shared" ref="D487:I487" si="501">IF(#REF!&lt;&gt;"",1,"")</f>
        <v>#REF!</v>
      </c>
      <c r="E487" s="360" t="e">
        <f t="shared" si="501"/>
        <v>#REF!</v>
      </c>
      <c r="F487" s="360" t="e">
        <f t="shared" si="501"/>
        <v>#REF!</v>
      </c>
      <c r="G487" s="360" t="e">
        <f t="shared" si="501"/>
        <v>#REF!</v>
      </c>
      <c r="H487" s="360" t="e">
        <f t="shared" si="501"/>
        <v>#REF!</v>
      </c>
      <c r="I487" s="360" t="e">
        <f t="shared" si="501"/>
        <v>#REF!</v>
      </c>
      <c r="J487" s="360" t="e">
        <f t="shared" si="270"/>
        <v>#REF!</v>
      </c>
      <c r="K487" s="360"/>
      <c r="L487" s="360" t="e">
        <f t="shared" si="271"/>
        <v>#REF!</v>
      </c>
      <c r="M487" s="360" t="e">
        <f t="shared" si="272"/>
        <v>#REF!</v>
      </c>
      <c r="N487" s="360" t="e">
        <f t="shared" si="273"/>
        <v>#REF!</v>
      </c>
      <c r="O487" s="360" t="e">
        <f t="shared" si="274"/>
        <v>#REF!</v>
      </c>
      <c r="P487" s="360" t="e">
        <f t="shared" si="275"/>
        <v>#REF!</v>
      </c>
      <c r="Q487" s="360" t="e">
        <f t="shared" si="276"/>
        <v>#REF!</v>
      </c>
      <c r="R487" s="225"/>
      <c r="S487" s="225"/>
      <c r="T487" s="225"/>
      <c r="U487" s="225"/>
      <c r="V487" s="225"/>
      <c r="W487" s="225"/>
      <c r="X487" s="225"/>
      <c r="Y487" s="225"/>
      <c r="Z487" s="225"/>
    </row>
    <row r="488" spans="1:26" ht="15.75" customHeight="1">
      <c r="A488" s="360" t="e">
        <f t="shared" si="266"/>
        <v>#REF!</v>
      </c>
      <c r="B488" s="360" t="e">
        <f t="shared" si="267"/>
        <v>#REF!</v>
      </c>
      <c r="C488" s="360" t="e">
        <f t="shared" si="268"/>
        <v>#REF!</v>
      </c>
      <c r="D488" s="360" t="e">
        <f t="shared" ref="D488:I488" si="502">IF(#REF!&lt;&gt;"",1,"")</f>
        <v>#REF!</v>
      </c>
      <c r="E488" s="360" t="e">
        <f t="shared" si="502"/>
        <v>#REF!</v>
      </c>
      <c r="F488" s="360" t="e">
        <f t="shared" si="502"/>
        <v>#REF!</v>
      </c>
      <c r="G488" s="360" t="e">
        <f t="shared" si="502"/>
        <v>#REF!</v>
      </c>
      <c r="H488" s="360" t="e">
        <f t="shared" si="502"/>
        <v>#REF!</v>
      </c>
      <c r="I488" s="360" t="e">
        <f t="shared" si="502"/>
        <v>#REF!</v>
      </c>
      <c r="J488" s="360" t="e">
        <f t="shared" si="270"/>
        <v>#REF!</v>
      </c>
      <c r="K488" s="360"/>
      <c r="L488" s="360" t="e">
        <f t="shared" si="271"/>
        <v>#REF!</v>
      </c>
      <c r="M488" s="360" t="e">
        <f t="shared" si="272"/>
        <v>#REF!</v>
      </c>
      <c r="N488" s="360" t="e">
        <f t="shared" si="273"/>
        <v>#REF!</v>
      </c>
      <c r="O488" s="360" t="e">
        <f t="shared" si="274"/>
        <v>#REF!</v>
      </c>
      <c r="P488" s="360" t="e">
        <f t="shared" si="275"/>
        <v>#REF!</v>
      </c>
      <c r="Q488" s="360" t="e">
        <f t="shared" si="276"/>
        <v>#REF!</v>
      </c>
      <c r="R488" s="225"/>
      <c r="S488" s="225"/>
      <c r="T488" s="225"/>
      <c r="U488" s="225"/>
      <c r="V488" s="225"/>
      <c r="W488" s="225"/>
      <c r="X488" s="225"/>
      <c r="Y488" s="225"/>
      <c r="Z488" s="225"/>
    </row>
    <row r="489" spans="1:26" ht="15.75" customHeight="1">
      <c r="A489" s="360" t="e">
        <f t="shared" si="266"/>
        <v>#REF!</v>
      </c>
      <c r="B489" s="360" t="e">
        <f t="shared" si="267"/>
        <v>#REF!</v>
      </c>
      <c r="C489" s="360" t="e">
        <f t="shared" si="268"/>
        <v>#REF!</v>
      </c>
      <c r="D489" s="360" t="e">
        <f t="shared" ref="D489:I489" si="503">IF(#REF!&lt;&gt;"",1,"")</f>
        <v>#REF!</v>
      </c>
      <c r="E489" s="360" t="e">
        <f t="shared" si="503"/>
        <v>#REF!</v>
      </c>
      <c r="F489" s="360" t="e">
        <f t="shared" si="503"/>
        <v>#REF!</v>
      </c>
      <c r="G489" s="360" t="e">
        <f t="shared" si="503"/>
        <v>#REF!</v>
      </c>
      <c r="H489" s="360" t="e">
        <f t="shared" si="503"/>
        <v>#REF!</v>
      </c>
      <c r="I489" s="360" t="e">
        <f t="shared" si="503"/>
        <v>#REF!</v>
      </c>
      <c r="J489" s="360" t="e">
        <f t="shared" si="270"/>
        <v>#REF!</v>
      </c>
      <c r="K489" s="360"/>
      <c r="L489" s="360" t="e">
        <f t="shared" si="271"/>
        <v>#REF!</v>
      </c>
      <c r="M489" s="360" t="e">
        <f t="shared" si="272"/>
        <v>#REF!</v>
      </c>
      <c r="N489" s="360" t="e">
        <f t="shared" si="273"/>
        <v>#REF!</v>
      </c>
      <c r="O489" s="360" t="e">
        <f t="shared" si="274"/>
        <v>#REF!</v>
      </c>
      <c r="P489" s="360" t="e">
        <f t="shared" si="275"/>
        <v>#REF!</v>
      </c>
      <c r="Q489" s="360" t="e">
        <f t="shared" si="276"/>
        <v>#REF!</v>
      </c>
      <c r="R489" s="225"/>
      <c r="S489" s="225"/>
      <c r="T489" s="225"/>
      <c r="U489" s="225"/>
      <c r="V489" s="225"/>
      <c r="W489" s="225"/>
      <c r="X489" s="225"/>
      <c r="Y489" s="225"/>
      <c r="Z489" s="225"/>
    </row>
    <row r="490" spans="1:26" ht="15.75" customHeight="1">
      <c r="A490" s="360" t="e">
        <f t="shared" si="266"/>
        <v>#REF!</v>
      </c>
      <c r="B490" s="360" t="e">
        <f t="shared" si="267"/>
        <v>#REF!</v>
      </c>
      <c r="C490" s="360" t="e">
        <f t="shared" si="268"/>
        <v>#REF!</v>
      </c>
      <c r="D490" s="360" t="e">
        <f t="shared" ref="D490:I490" si="504">IF(#REF!&lt;&gt;"",1,"")</f>
        <v>#REF!</v>
      </c>
      <c r="E490" s="360" t="e">
        <f t="shared" si="504"/>
        <v>#REF!</v>
      </c>
      <c r="F490" s="360" t="e">
        <f t="shared" si="504"/>
        <v>#REF!</v>
      </c>
      <c r="G490" s="360" t="e">
        <f t="shared" si="504"/>
        <v>#REF!</v>
      </c>
      <c r="H490" s="360" t="e">
        <f t="shared" si="504"/>
        <v>#REF!</v>
      </c>
      <c r="I490" s="360" t="e">
        <f t="shared" si="504"/>
        <v>#REF!</v>
      </c>
      <c r="J490" s="360" t="e">
        <f t="shared" si="270"/>
        <v>#REF!</v>
      </c>
      <c r="K490" s="360"/>
      <c r="L490" s="360" t="e">
        <f t="shared" si="271"/>
        <v>#REF!</v>
      </c>
      <c r="M490" s="360" t="e">
        <f t="shared" si="272"/>
        <v>#REF!</v>
      </c>
      <c r="N490" s="360" t="e">
        <f t="shared" si="273"/>
        <v>#REF!</v>
      </c>
      <c r="O490" s="360" t="e">
        <f t="shared" si="274"/>
        <v>#REF!</v>
      </c>
      <c r="P490" s="360" t="e">
        <f t="shared" si="275"/>
        <v>#REF!</v>
      </c>
      <c r="Q490" s="360" t="e">
        <f t="shared" si="276"/>
        <v>#REF!</v>
      </c>
      <c r="R490" s="225"/>
      <c r="S490" s="225"/>
      <c r="T490" s="225"/>
      <c r="U490" s="225"/>
      <c r="V490" s="225"/>
      <c r="W490" s="225"/>
      <c r="X490" s="225"/>
      <c r="Y490" s="225"/>
      <c r="Z490" s="225"/>
    </row>
    <row r="491" spans="1:26" ht="15.75" customHeight="1">
      <c r="A491" s="360" t="e">
        <f t="shared" si="266"/>
        <v>#REF!</v>
      </c>
      <c r="B491" s="360" t="e">
        <f t="shared" si="267"/>
        <v>#REF!</v>
      </c>
      <c r="C491" s="360" t="e">
        <f t="shared" si="268"/>
        <v>#REF!</v>
      </c>
      <c r="D491" s="360" t="e">
        <f t="shared" ref="D491:I491" si="505">IF(#REF!&lt;&gt;"",1,"")</f>
        <v>#REF!</v>
      </c>
      <c r="E491" s="360" t="e">
        <f t="shared" si="505"/>
        <v>#REF!</v>
      </c>
      <c r="F491" s="360" t="e">
        <f t="shared" si="505"/>
        <v>#REF!</v>
      </c>
      <c r="G491" s="360" t="e">
        <f t="shared" si="505"/>
        <v>#REF!</v>
      </c>
      <c r="H491" s="360" t="e">
        <f t="shared" si="505"/>
        <v>#REF!</v>
      </c>
      <c r="I491" s="360" t="e">
        <f t="shared" si="505"/>
        <v>#REF!</v>
      </c>
      <c r="J491" s="360" t="e">
        <f t="shared" si="270"/>
        <v>#REF!</v>
      </c>
      <c r="K491" s="360"/>
      <c r="L491" s="360" t="e">
        <f t="shared" si="271"/>
        <v>#REF!</v>
      </c>
      <c r="M491" s="360" t="e">
        <f t="shared" si="272"/>
        <v>#REF!</v>
      </c>
      <c r="N491" s="360" t="e">
        <f t="shared" si="273"/>
        <v>#REF!</v>
      </c>
      <c r="O491" s="360" t="e">
        <f t="shared" si="274"/>
        <v>#REF!</v>
      </c>
      <c r="P491" s="360" t="e">
        <f t="shared" si="275"/>
        <v>#REF!</v>
      </c>
      <c r="Q491" s="360" t="e">
        <f t="shared" si="276"/>
        <v>#REF!</v>
      </c>
      <c r="R491" s="225"/>
      <c r="S491" s="225"/>
      <c r="T491" s="225"/>
      <c r="U491" s="225"/>
      <c r="V491" s="225"/>
      <c r="W491" s="225"/>
      <c r="X491" s="225"/>
      <c r="Y491" s="225"/>
      <c r="Z491" s="225"/>
    </row>
    <row r="492" spans="1:26" ht="15.75" customHeight="1">
      <c r="A492" s="360" t="e">
        <f t="shared" si="266"/>
        <v>#REF!</v>
      </c>
      <c r="B492" s="360" t="e">
        <f t="shared" si="267"/>
        <v>#REF!</v>
      </c>
      <c r="C492" s="360" t="e">
        <f t="shared" si="268"/>
        <v>#REF!</v>
      </c>
      <c r="D492" s="360" t="e">
        <f t="shared" ref="D492:I492" si="506">IF(#REF!&lt;&gt;"",1,"")</f>
        <v>#REF!</v>
      </c>
      <c r="E492" s="360" t="e">
        <f t="shared" si="506"/>
        <v>#REF!</v>
      </c>
      <c r="F492" s="360" t="e">
        <f t="shared" si="506"/>
        <v>#REF!</v>
      </c>
      <c r="G492" s="360" t="e">
        <f t="shared" si="506"/>
        <v>#REF!</v>
      </c>
      <c r="H492" s="360" t="e">
        <f t="shared" si="506"/>
        <v>#REF!</v>
      </c>
      <c r="I492" s="360" t="e">
        <f t="shared" si="506"/>
        <v>#REF!</v>
      </c>
      <c r="J492" s="360" t="e">
        <f t="shared" si="270"/>
        <v>#REF!</v>
      </c>
      <c r="K492" s="360"/>
      <c r="L492" s="360" t="e">
        <f t="shared" si="271"/>
        <v>#REF!</v>
      </c>
      <c r="M492" s="360" t="e">
        <f t="shared" si="272"/>
        <v>#REF!</v>
      </c>
      <c r="N492" s="360" t="e">
        <f t="shared" si="273"/>
        <v>#REF!</v>
      </c>
      <c r="O492" s="360" t="e">
        <f t="shared" si="274"/>
        <v>#REF!</v>
      </c>
      <c r="P492" s="360" t="e">
        <f t="shared" si="275"/>
        <v>#REF!</v>
      </c>
      <c r="Q492" s="360" t="e">
        <f t="shared" si="276"/>
        <v>#REF!</v>
      </c>
      <c r="R492" s="225"/>
      <c r="S492" s="225"/>
      <c r="T492" s="225"/>
      <c r="U492" s="225"/>
      <c r="V492" s="225"/>
      <c r="W492" s="225"/>
      <c r="X492" s="225"/>
      <c r="Y492" s="225"/>
      <c r="Z492" s="225"/>
    </row>
    <row r="493" spans="1:26" ht="15.75" customHeight="1">
      <c r="A493" s="360" t="e">
        <f t="shared" si="266"/>
        <v>#REF!</v>
      </c>
      <c r="B493" s="360" t="e">
        <f t="shared" si="267"/>
        <v>#REF!</v>
      </c>
      <c r="C493" s="360" t="e">
        <f t="shared" si="268"/>
        <v>#REF!</v>
      </c>
      <c r="D493" s="360" t="e">
        <f t="shared" ref="D493:I493" si="507">IF(#REF!&lt;&gt;"",1,"")</f>
        <v>#REF!</v>
      </c>
      <c r="E493" s="360" t="e">
        <f t="shared" si="507"/>
        <v>#REF!</v>
      </c>
      <c r="F493" s="360" t="e">
        <f t="shared" si="507"/>
        <v>#REF!</v>
      </c>
      <c r="G493" s="360" t="e">
        <f t="shared" si="507"/>
        <v>#REF!</v>
      </c>
      <c r="H493" s="360" t="e">
        <f t="shared" si="507"/>
        <v>#REF!</v>
      </c>
      <c r="I493" s="360" t="e">
        <f t="shared" si="507"/>
        <v>#REF!</v>
      </c>
      <c r="J493" s="360" t="e">
        <f t="shared" si="270"/>
        <v>#REF!</v>
      </c>
      <c r="K493" s="360"/>
      <c r="L493" s="360" t="e">
        <f t="shared" si="271"/>
        <v>#REF!</v>
      </c>
      <c r="M493" s="360" t="e">
        <f t="shared" si="272"/>
        <v>#REF!</v>
      </c>
      <c r="N493" s="360" t="e">
        <f t="shared" si="273"/>
        <v>#REF!</v>
      </c>
      <c r="O493" s="360" t="e">
        <f t="shared" si="274"/>
        <v>#REF!</v>
      </c>
      <c r="P493" s="360" t="e">
        <f t="shared" si="275"/>
        <v>#REF!</v>
      </c>
      <c r="Q493" s="360" t="e">
        <f t="shared" si="276"/>
        <v>#REF!</v>
      </c>
      <c r="R493" s="225"/>
      <c r="S493" s="225"/>
      <c r="T493" s="225"/>
      <c r="U493" s="225"/>
      <c r="V493" s="225"/>
      <c r="W493" s="225"/>
      <c r="X493" s="225"/>
      <c r="Y493" s="225"/>
      <c r="Z493" s="225"/>
    </row>
    <row r="494" spans="1:26" ht="15.75" customHeight="1">
      <c r="A494" s="360" t="e">
        <f t="shared" si="266"/>
        <v>#REF!</v>
      </c>
      <c r="B494" s="360" t="e">
        <f t="shared" si="267"/>
        <v>#REF!</v>
      </c>
      <c r="C494" s="360" t="e">
        <f t="shared" si="268"/>
        <v>#REF!</v>
      </c>
      <c r="D494" s="360" t="e">
        <f t="shared" ref="D494:I494" si="508">IF(#REF!&lt;&gt;"",1,"")</f>
        <v>#REF!</v>
      </c>
      <c r="E494" s="360" t="e">
        <f t="shared" si="508"/>
        <v>#REF!</v>
      </c>
      <c r="F494" s="360" t="e">
        <f t="shared" si="508"/>
        <v>#REF!</v>
      </c>
      <c r="G494" s="360" t="e">
        <f t="shared" si="508"/>
        <v>#REF!</v>
      </c>
      <c r="H494" s="360" t="e">
        <f t="shared" si="508"/>
        <v>#REF!</v>
      </c>
      <c r="I494" s="360" t="e">
        <f t="shared" si="508"/>
        <v>#REF!</v>
      </c>
      <c r="J494" s="360" t="e">
        <f t="shared" si="270"/>
        <v>#REF!</v>
      </c>
      <c r="K494" s="360"/>
      <c r="L494" s="360" t="e">
        <f t="shared" si="271"/>
        <v>#REF!</v>
      </c>
      <c r="M494" s="360" t="e">
        <f t="shared" si="272"/>
        <v>#REF!</v>
      </c>
      <c r="N494" s="360" t="e">
        <f t="shared" si="273"/>
        <v>#REF!</v>
      </c>
      <c r="O494" s="360" t="e">
        <f t="shared" si="274"/>
        <v>#REF!</v>
      </c>
      <c r="P494" s="360" t="e">
        <f t="shared" si="275"/>
        <v>#REF!</v>
      </c>
      <c r="Q494" s="360" t="e">
        <f t="shared" si="276"/>
        <v>#REF!</v>
      </c>
      <c r="R494" s="225"/>
      <c r="S494" s="225"/>
      <c r="T494" s="225"/>
      <c r="U494" s="225"/>
      <c r="V494" s="225"/>
      <c r="W494" s="225"/>
      <c r="X494" s="225"/>
      <c r="Y494" s="225"/>
      <c r="Z494" s="225"/>
    </row>
    <row r="495" spans="1:26" ht="15.75" customHeight="1">
      <c r="A495" s="360" t="e">
        <f t="shared" si="266"/>
        <v>#REF!</v>
      </c>
      <c r="B495" s="360" t="e">
        <f t="shared" si="267"/>
        <v>#REF!</v>
      </c>
      <c r="C495" s="360" t="e">
        <f t="shared" si="268"/>
        <v>#REF!</v>
      </c>
      <c r="D495" s="360" t="e">
        <f t="shared" ref="D495:I495" si="509">IF(#REF!&lt;&gt;"",1,"")</f>
        <v>#REF!</v>
      </c>
      <c r="E495" s="360" t="e">
        <f t="shared" si="509"/>
        <v>#REF!</v>
      </c>
      <c r="F495" s="360" t="e">
        <f t="shared" si="509"/>
        <v>#REF!</v>
      </c>
      <c r="G495" s="360" t="e">
        <f t="shared" si="509"/>
        <v>#REF!</v>
      </c>
      <c r="H495" s="360" t="e">
        <f t="shared" si="509"/>
        <v>#REF!</v>
      </c>
      <c r="I495" s="360" t="e">
        <f t="shared" si="509"/>
        <v>#REF!</v>
      </c>
      <c r="J495" s="360" t="e">
        <f t="shared" si="270"/>
        <v>#REF!</v>
      </c>
      <c r="K495" s="360"/>
      <c r="L495" s="360" t="e">
        <f t="shared" si="271"/>
        <v>#REF!</v>
      </c>
      <c r="M495" s="360" t="e">
        <f t="shared" si="272"/>
        <v>#REF!</v>
      </c>
      <c r="N495" s="360" t="e">
        <f t="shared" si="273"/>
        <v>#REF!</v>
      </c>
      <c r="O495" s="360" t="e">
        <f t="shared" si="274"/>
        <v>#REF!</v>
      </c>
      <c r="P495" s="360" t="e">
        <f t="shared" si="275"/>
        <v>#REF!</v>
      </c>
      <c r="Q495" s="360" t="e">
        <f t="shared" si="276"/>
        <v>#REF!</v>
      </c>
      <c r="R495" s="225"/>
      <c r="S495" s="225"/>
      <c r="T495" s="225"/>
      <c r="U495" s="225"/>
      <c r="V495" s="225"/>
      <c r="W495" s="225"/>
      <c r="X495" s="225"/>
      <c r="Y495" s="225"/>
      <c r="Z495" s="225"/>
    </row>
    <row r="496" spans="1:26" ht="15.75" customHeight="1">
      <c r="A496" s="360" t="e">
        <f t="shared" si="266"/>
        <v>#REF!</v>
      </c>
      <c r="B496" s="360" t="e">
        <f t="shared" si="267"/>
        <v>#REF!</v>
      </c>
      <c r="C496" s="360" t="e">
        <f t="shared" si="268"/>
        <v>#REF!</v>
      </c>
      <c r="D496" s="360" t="e">
        <f t="shared" ref="D496:I496" si="510">IF(#REF!&lt;&gt;"",1,"")</f>
        <v>#REF!</v>
      </c>
      <c r="E496" s="360" t="e">
        <f t="shared" si="510"/>
        <v>#REF!</v>
      </c>
      <c r="F496" s="360" t="e">
        <f t="shared" si="510"/>
        <v>#REF!</v>
      </c>
      <c r="G496" s="360" t="e">
        <f t="shared" si="510"/>
        <v>#REF!</v>
      </c>
      <c r="H496" s="360" t="e">
        <f t="shared" si="510"/>
        <v>#REF!</v>
      </c>
      <c r="I496" s="360" t="e">
        <f t="shared" si="510"/>
        <v>#REF!</v>
      </c>
      <c r="J496" s="360" t="e">
        <f t="shared" si="270"/>
        <v>#REF!</v>
      </c>
      <c r="K496" s="360"/>
      <c r="L496" s="360" t="e">
        <f t="shared" si="271"/>
        <v>#REF!</v>
      </c>
      <c r="M496" s="360" t="e">
        <f t="shared" si="272"/>
        <v>#REF!</v>
      </c>
      <c r="N496" s="360" t="e">
        <f t="shared" si="273"/>
        <v>#REF!</v>
      </c>
      <c r="O496" s="360" t="e">
        <f t="shared" si="274"/>
        <v>#REF!</v>
      </c>
      <c r="P496" s="360" t="e">
        <f t="shared" si="275"/>
        <v>#REF!</v>
      </c>
      <c r="Q496" s="360" t="e">
        <f t="shared" si="276"/>
        <v>#REF!</v>
      </c>
      <c r="R496" s="225"/>
      <c r="S496" s="225"/>
      <c r="T496" s="225"/>
      <c r="U496" s="225"/>
      <c r="V496" s="225"/>
      <c r="W496" s="225"/>
      <c r="X496" s="225"/>
      <c r="Y496" s="225"/>
      <c r="Z496" s="225"/>
    </row>
    <row r="497" spans="1:26" ht="15.75" customHeight="1">
      <c r="A497" s="360" t="e">
        <f t="shared" si="266"/>
        <v>#REF!</v>
      </c>
      <c r="B497" s="360" t="e">
        <f t="shared" si="267"/>
        <v>#REF!</v>
      </c>
      <c r="C497" s="360" t="e">
        <f t="shared" si="268"/>
        <v>#REF!</v>
      </c>
      <c r="D497" s="360" t="e">
        <f t="shared" ref="D497:I497" si="511">IF(#REF!&lt;&gt;"",1,"")</f>
        <v>#REF!</v>
      </c>
      <c r="E497" s="360" t="e">
        <f t="shared" si="511"/>
        <v>#REF!</v>
      </c>
      <c r="F497" s="360" t="e">
        <f t="shared" si="511"/>
        <v>#REF!</v>
      </c>
      <c r="G497" s="360" t="e">
        <f t="shared" si="511"/>
        <v>#REF!</v>
      </c>
      <c r="H497" s="360" t="e">
        <f t="shared" si="511"/>
        <v>#REF!</v>
      </c>
      <c r="I497" s="360" t="e">
        <f t="shared" si="511"/>
        <v>#REF!</v>
      </c>
      <c r="J497" s="360" t="e">
        <f t="shared" si="270"/>
        <v>#REF!</v>
      </c>
      <c r="K497" s="360"/>
      <c r="L497" s="360" t="e">
        <f t="shared" si="271"/>
        <v>#REF!</v>
      </c>
      <c r="M497" s="360" t="e">
        <f t="shared" si="272"/>
        <v>#REF!</v>
      </c>
      <c r="N497" s="360" t="e">
        <f t="shared" si="273"/>
        <v>#REF!</v>
      </c>
      <c r="O497" s="360" t="e">
        <f t="shared" si="274"/>
        <v>#REF!</v>
      </c>
      <c r="P497" s="360" t="e">
        <f t="shared" si="275"/>
        <v>#REF!</v>
      </c>
      <c r="Q497" s="360" t="e">
        <f t="shared" si="276"/>
        <v>#REF!</v>
      </c>
      <c r="R497" s="225"/>
      <c r="S497" s="225"/>
      <c r="T497" s="225"/>
      <c r="U497" s="225"/>
      <c r="V497" s="225"/>
      <c r="W497" s="225"/>
      <c r="X497" s="225"/>
      <c r="Y497" s="225"/>
      <c r="Z497" s="225"/>
    </row>
    <row r="498" spans="1:26" ht="15.75" customHeight="1">
      <c r="A498" s="360" t="e">
        <f t="shared" si="266"/>
        <v>#REF!</v>
      </c>
      <c r="B498" s="360" t="e">
        <f t="shared" si="267"/>
        <v>#REF!</v>
      </c>
      <c r="C498" s="360" t="e">
        <f t="shared" si="268"/>
        <v>#REF!</v>
      </c>
      <c r="D498" s="360" t="e">
        <f t="shared" ref="D498:I498" si="512">IF(#REF!&lt;&gt;"",1,"")</f>
        <v>#REF!</v>
      </c>
      <c r="E498" s="360" t="e">
        <f t="shared" si="512"/>
        <v>#REF!</v>
      </c>
      <c r="F498" s="360" t="e">
        <f t="shared" si="512"/>
        <v>#REF!</v>
      </c>
      <c r="G498" s="360" t="e">
        <f t="shared" si="512"/>
        <v>#REF!</v>
      </c>
      <c r="H498" s="360" t="e">
        <f t="shared" si="512"/>
        <v>#REF!</v>
      </c>
      <c r="I498" s="360" t="e">
        <f t="shared" si="512"/>
        <v>#REF!</v>
      </c>
      <c r="J498" s="360" t="e">
        <f t="shared" si="270"/>
        <v>#REF!</v>
      </c>
      <c r="K498" s="360"/>
      <c r="L498" s="360" t="e">
        <f t="shared" si="271"/>
        <v>#REF!</v>
      </c>
      <c r="M498" s="360" t="e">
        <f t="shared" si="272"/>
        <v>#REF!</v>
      </c>
      <c r="N498" s="360" t="e">
        <f t="shared" si="273"/>
        <v>#REF!</v>
      </c>
      <c r="O498" s="360" t="e">
        <f t="shared" si="274"/>
        <v>#REF!</v>
      </c>
      <c r="P498" s="360" t="e">
        <f t="shared" si="275"/>
        <v>#REF!</v>
      </c>
      <c r="Q498" s="360" t="e">
        <f t="shared" si="276"/>
        <v>#REF!</v>
      </c>
      <c r="R498" s="225"/>
      <c r="S498" s="225"/>
      <c r="T498" s="225"/>
      <c r="U498" s="225"/>
      <c r="V498" s="225"/>
      <c r="W498" s="225"/>
      <c r="X498" s="225"/>
      <c r="Y498" s="225"/>
      <c r="Z498" s="225"/>
    </row>
    <row r="499" spans="1:26" ht="15.75" customHeight="1">
      <c r="A499" s="360" t="e">
        <f t="shared" si="266"/>
        <v>#REF!</v>
      </c>
      <c r="B499" s="360" t="e">
        <f t="shared" si="267"/>
        <v>#REF!</v>
      </c>
      <c r="C499" s="360" t="e">
        <f t="shared" si="268"/>
        <v>#REF!</v>
      </c>
      <c r="D499" s="360" t="e">
        <f t="shared" ref="D499:I499" si="513">IF(#REF!&lt;&gt;"",1,"")</f>
        <v>#REF!</v>
      </c>
      <c r="E499" s="360" t="e">
        <f t="shared" si="513"/>
        <v>#REF!</v>
      </c>
      <c r="F499" s="360" t="e">
        <f t="shared" si="513"/>
        <v>#REF!</v>
      </c>
      <c r="G499" s="360" t="e">
        <f t="shared" si="513"/>
        <v>#REF!</v>
      </c>
      <c r="H499" s="360" t="e">
        <f t="shared" si="513"/>
        <v>#REF!</v>
      </c>
      <c r="I499" s="360" t="e">
        <f t="shared" si="513"/>
        <v>#REF!</v>
      </c>
      <c r="J499" s="360" t="e">
        <f t="shared" si="270"/>
        <v>#REF!</v>
      </c>
      <c r="K499" s="360"/>
      <c r="L499" s="360" t="e">
        <f t="shared" si="271"/>
        <v>#REF!</v>
      </c>
      <c r="M499" s="360" t="e">
        <f t="shared" si="272"/>
        <v>#REF!</v>
      </c>
      <c r="N499" s="360" t="e">
        <f t="shared" si="273"/>
        <v>#REF!</v>
      </c>
      <c r="O499" s="360" t="e">
        <f t="shared" si="274"/>
        <v>#REF!</v>
      </c>
      <c r="P499" s="360" t="e">
        <f t="shared" si="275"/>
        <v>#REF!</v>
      </c>
      <c r="Q499" s="360" t="e">
        <f t="shared" si="276"/>
        <v>#REF!</v>
      </c>
      <c r="R499" s="225"/>
      <c r="S499" s="225"/>
      <c r="T499" s="225"/>
      <c r="U499" s="225"/>
      <c r="V499" s="225"/>
      <c r="W499" s="225"/>
      <c r="X499" s="225"/>
      <c r="Y499" s="225"/>
      <c r="Z499" s="225"/>
    </row>
    <row r="500" spans="1:26" ht="15.75" customHeight="1">
      <c r="A500" s="360" t="e">
        <f t="shared" si="266"/>
        <v>#REF!</v>
      </c>
      <c r="B500" s="360" t="e">
        <f t="shared" si="267"/>
        <v>#REF!</v>
      </c>
      <c r="C500" s="360" t="e">
        <f t="shared" si="268"/>
        <v>#REF!</v>
      </c>
      <c r="D500" s="360" t="e">
        <f t="shared" ref="D500:I500" si="514">IF(#REF!&lt;&gt;"",1,"")</f>
        <v>#REF!</v>
      </c>
      <c r="E500" s="360" t="e">
        <f t="shared" si="514"/>
        <v>#REF!</v>
      </c>
      <c r="F500" s="360" t="e">
        <f t="shared" si="514"/>
        <v>#REF!</v>
      </c>
      <c r="G500" s="360" t="e">
        <f t="shared" si="514"/>
        <v>#REF!</v>
      </c>
      <c r="H500" s="360" t="e">
        <f t="shared" si="514"/>
        <v>#REF!</v>
      </c>
      <c r="I500" s="360" t="e">
        <f t="shared" si="514"/>
        <v>#REF!</v>
      </c>
      <c r="J500" s="360" t="e">
        <f t="shared" si="270"/>
        <v>#REF!</v>
      </c>
      <c r="K500" s="360"/>
      <c r="L500" s="360" t="e">
        <f t="shared" si="271"/>
        <v>#REF!</v>
      </c>
      <c r="M500" s="360" t="e">
        <f t="shared" si="272"/>
        <v>#REF!</v>
      </c>
      <c r="N500" s="360" t="e">
        <f t="shared" si="273"/>
        <v>#REF!</v>
      </c>
      <c r="O500" s="360" t="e">
        <f t="shared" si="274"/>
        <v>#REF!</v>
      </c>
      <c r="P500" s="360" t="e">
        <f t="shared" si="275"/>
        <v>#REF!</v>
      </c>
      <c r="Q500" s="360" t="e">
        <f t="shared" si="276"/>
        <v>#REF!</v>
      </c>
      <c r="R500" s="225"/>
      <c r="S500" s="225"/>
      <c r="T500" s="225"/>
      <c r="U500" s="225"/>
      <c r="V500" s="225"/>
      <c r="W500" s="225"/>
      <c r="X500" s="225"/>
      <c r="Y500" s="225"/>
      <c r="Z500" s="225"/>
    </row>
    <row r="501" spans="1:26" ht="15.75" customHeight="1">
      <c r="A501" s="360" t="e">
        <f t="shared" si="266"/>
        <v>#REF!</v>
      </c>
      <c r="B501" s="360" t="e">
        <f t="shared" si="267"/>
        <v>#REF!</v>
      </c>
      <c r="C501" s="360" t="e">
        <f t="shared" si="268"/>
        <v>#REF!</v>
      </c>
      <c r="D501" s="360" t="e">
        <f t="shared" ref="D501:I501" si="515">IF(#REF!&lt;&gt;"",1,"")</f>
        <v>#REF!</v>
      </c>
      <c r="E501" s="360" t="e">
        <f t="shared" si="515"/>
        <v>#REF!</v>
      </c>
      <c r="F501" s="360" t="e">
        <f t="shared" si="515"/>
        <v>#REF!</v>
      </c>
      <c r="G501" s="360" t="e">
        <f t="shared" si="515"/>
        <v>#REF!</v>
      </c>
      <c r="H501" s="360" t="e">
        <f t="shared" si="515"/>
        <v>#REF!</v>
      </c>
      <c r="I501" s="360" t="e">
        <f t="shared" si="515"/>
        <v>#REF!</v>
      </c>
      <c r="J501" s="360" t="e">
        <f t="shared" si="270"/>
        <v>#REF!</v>
      </c>
      <c r="K501" s="360"/>
      <c r="L501" s="360" t="e">
        <f t="shared" si="271"/>
        <v>#REF!</v>
      </c>
      <c r="M501" s="360" t="e">
        <f t="shared" si="272"/>
        <v>#REF!</v>
      </c>
      <c r="N501" s="360" t="e">
        <f t="shared" si="273"/>
        <v>#REF!</v>
      </c>
      <c r="O501" s="360" t="e">
        <f t="shared" si="274"/>
        <v>#REF!</v>
      </c>
      <c r="P501" s="360" t="e">
        <f t="shared" si="275"/>
        <v>#REF!</v>
      </c>
      <c r="Q501" s="360" t="e">
        <f t="shared" si="276"/>
        <v>#REF!</v>
      </c>
      <c r="R501" s="225"/>
      <c r="S501" s="225"/>
      <c r="T501" s="225"/>
      <c r="U501" s="225"/>
      <c r="V501" s="225"/>
      <c r="W501" s="225"/>
      <c r="X501" s="225"/>
      <c r="Y501" s="225"/>
      <c r="Z501" s="225"/>
    </row>
    <row r="502" spans="1:26" ht="15.75" customHeight="1">
      <c r="A502" s="360" t="e">
        <f t="shared" si="266"/>
        <v>#REF!</v>
      </c>
      <c r="B502" s="360" t="e">
        <f t="shared" si="267"/>
        <v>#REF!</v>
      </c>
      <c r="C502" s="360" t="e">
        <f t="shared" si="268"/>
        <v>#REF!</v>
      </c>
      <c r="D502" s="360" t="e">
        <f t="shared" ref="D502:I502" si="516">IF(#REF!&lt;&gt;"",1,"")</f>
        <v>#REF!</v>
      </c>
      <c r="E502" s="360" t="e">
        <f t="shared" si="516"/>
        <v>#REF!</v>
      </c>
      <c r="F502" s="360" t="e">
        <f t="shared" si="516"/>
        <v>#REF!</v>
      </c>
      <c r="G502" s="360" t="e">
        <f t="shared" si="516"/>
        <v>#REF!</v>
      </c>
      <c r="H502" s="360" t="e">
        <f t="shared" si="516"/>
        <v>#REF!</v>
      </c>
      <c r="I502" s="360" t="e">
        <f t="shared" si="516"/>
        <v>#REF!</v>
      </c>
      <c r="J502" s="360" t="e">
        <f t="shared" si="270"/>
        <v>#REF!</v>
      </c>
      <c r="K502" s="360"/>
      <c r="L502" s="360" t="e">
        <f t="shared" si="271"/>
        <v>#REF!</v>
      </c>
      <c r="M502" s="360" t="e">
        <f t="shared" si="272"/>
        <v>#REF!</v>
      </c>
      <c r="N502" s="360" t="e">
        <f t="shared" si="273"/>
        <v>#REF!</v>
      </c>
      <c r="O502" s="360" t="e">
        <f t="shared" si="274"/>
        <v>#REF!</v>
      </c>
      <c r="P502" s="360" t="e">
        <f t="shared" si="275"/>
        <v>#REF!</v>
      </c>
      <c r="Q502" s="360" t="e">
        <f t="shared" si="276"/>
        <v>#REF!</v>
      </c>
      <c r="R502" s="225"/>
      <c r="S502" s="225"/>
      <c r="T502" s="225"/>
      <c r="U502" s="225"/>
      <c r="V502" s="225"/>
      <c r="W502" s="225"/>
      <c r="X502" s="225"/>
      <c r="Y502" s="225"/>
      <c r="Z502" s="225"/>
    </row>
    <row r="503" spans="1:26" ht="15.75" customHeight="1">
      <c r="A503" s="360" t="e">
        <f t="shared" si="266"/>
        <v>#REF!</v>
      </c>
      <c r="B503" s="360" t="e">
        <f t="shared" si="267"/>
        <v>#REF!</v>
      </c>
      <c r="C503" s="360" t="e">
        <f t="shared" si="268"/>
        <v>#REF!</v>
      </c>
      <c r="D503" s="360" t="e">
        <f t="shared" ref="D503:I503" si="517">IF(#REF!&lt;&gt;"",1,"")</f>
        <v>#REF!</v>
      </c>
      <c r="E503" s="360" t="e">
        <f t="shared" si="517"/>
        <v>#REF!</v>
      </c>
      <c r="F503" s="360" t="e">
        <f t="shared" si="517"/>
        <v>#REF!</v>
      </c>
      <c r="G503" s="360" t="e">
        <f t="shared" si="517"/>
        <v>#REF!</v>
      </c>
      <c r="H503" s="360" t="e">
        <f t="shared" si="517"/>
        <v>#REF!</v>
      </c>
      <c r="I503" s="360" t="e">
        <f t="shared" si="517"/>
        <v>#REF!</v>
      </c>
      <c r="J503" s="360" t="e">
        <f t="shared" si="270"/>
        <v>#REF!</v>
      </c>
      <c r="K503" s="360"/>
      <c r="L503" s="360" t="e">
        <f t="shared" si="271"/>
        <v>#REF!</v>
      </c>
      <c r="M503" s="360" t="e">
        <f t="shared" si="272"/>
        <v>#REF!</v>
      </c>
      <c r="N503" s="360" t="e">
        <f t="shared" si="273"/>
        <v>#REF!</v>
      </c>
      <c r="O503" s="360" t="e">
        <f t="shared" si="274"/>
        <v>#REF!</v>
      </c>
      <c r="P503" s="360" t="e">
        <f t="shared" si="275"/>
        <v>#REF!</v>
      </c>
      <c r="Q503" s="360" t="e">
        <f t="shared" si="276"/>
        <v>#REF!</v>
      </c>
      <c r="R503" s="225"/>
      <c r="S503" s="225"/>
      <c r="T503" s="225"/>
      <c r="U503" s="225"/>
      <c r="V503" s="225"/>
      <c r="W503" s="225"/>
      <c r="X503" s="225"/>
      <c r="Y503" s="225"/>
      <c r="Z503" s="225"/>
    </row>
    <row r="504" spans="1:26" ht="15.75" customHeight="1">
      <c r="A504" s="360" t="e">
        <f t="shared" si="266"/>
        <v>#REF!</v>
      </c>
      <c r="B504" s="360" t="e">
        <f t="shared" si="267"/>
        <v>#REF!</v>
      </c>
      <c r="C504" s="360" t="e">
        <f t="shared" si="268"/>
        <v>#REF!</v>
      </c>
      <c r="D504" s="360" t="e">
        <f t="shared" ref="D504:I504" si="518">IF(#REF!&lt;&gt;"",1,"")</f>
        <v>#REF!</v>
      </c>
      <c r="E504" s="360" t="e">
        <f t="shared" si="518"/>
        <v>#REF!</v>
      </c>
      <c r="F504" s="360" t="e">
        <f t="shared" si="518"/>
        <v>#REF!</v>
      </c>
      <c r="G504" s="360" t="e">
        <f t="shared" si="518"/>
        <v>#REF!</v>
      </c>
      <c r="H504" s="360" t="e">
        <f t="shared" si="518"/>
        <v>#REF!</v>
      </c>
      <c r="I504" s="360" t="e">
        <f t="shared" si="518"/>
        <v>#REF!</v>
      </c>
      <c r="J504" s="360" t="e">
        <f t="shared" si="270"/>
        <v>#REF!</v>
      </c>
      <c r="K504" s="360"/>
      <c r="L504" s="360" t="e">
        <f t="shared" si="271"/>
        <v>#REF!</v>
      </c>
      <c r="M504" s="360" t="e">
        <f t="shared" si="272"/>
        <v>#REF!</v>
      </c>
      <c r="N504" s="360" t="e">
        <f t="shared" si="273"/>
        <v>#REF!</v>
      </c>
      <c r="O504" s="360" t="e">
        <f t="shared" si="274"/>
        <v>#REF!</v>
      </c>
      <c r="P504" s="360" t="e">
        <f t="shared" si="275"/>
        <v>#REF!</v>
      </c>
      <c r="Q504" s="360" t="e">
        <f t="shared" si="276"/>
        <v>#REF!</v>
      </c>
      <c r="R504" s="225"/>
      <c r="S504" s="225"/>
      <c r="T504" s="225"/>
      <c r="U504" s="225"/>
      <c r="V504" s="225"/>
      <c r="W504" s="225"/>
      <c r="X504" s="225"/>
      <c r="Y504" s="225"/>
      <c r="Z504" s="225"/>
    </row>
    <row r="505" spans="1:26" ht="15.75" customHeight="1">
      <c r="A505" s="360" t="e">
        <f t="shared" si="266"/>
        <v>#REF!</v>
      </c>
      <c r="B505" s="360" t="e">
        <f t="shared" si="267"/>
        <v>#REF!</v>
      </c>
      <c r="C505" s="360" t="e">
        <f t="shared" si="268"/>
        <v>#REF!</v>
      </c>
      <c r="D505" s="360" t="e">
        <f t="shared" ref="D505:I505" si="519">IF(#REF!&lt;&gt;"",1,"")</f>
        <v>#REF!</v>
      </c>
      <c r="E505" s="360" t="e">
        <f t="shared" si="519"/>
        <v>#REF!</v>
      </c>
      <c r="F505" s="360" t="e">
        <f t="shared" si="519"/>
        <v>#REF!</v>
      </c>
      <c r="G505" s="360" t="e">
        <f t="shared" si="519"/>
        <v>#REF!</v>
      </c>
      <c r="H505" s="360" t="e">
        <f t="shared" si="519"/>
        <v>#REF!</v>
      </c>
      <c r="I505" s="360" t="e">
        <f t="shared" si="519"/>
        <v>#REF!</v>
      </c>
      <c r="J505" s="360" t="e">
        <f t="shared" si="270"/>
        <v>#REF!</v>
      </c>
      <c r="K505" s="360"/>
      <c r="L505" s="360" t="e">
        <f t="shared" si="271"/>
        <v>#REF!</v>
      </c>
      <c r="M505" s="360" t="e">
        <f t="shared" si="272"/>
        <v>#REF!</v>
      </c>
      <c r="N505" s="360" t="e">
        <f t="shared" si="273"/>
        <v>#REF!</v>
      </c>
      <c r="O505" s="360" t="e">
        <f t="shared" si="274"/>
        <v>#REF!</v>
      </c>
      <c r="P505" s="360" t="e">
        <f t="shared" si="275"/>
        <v>#REF!</v>
      </c>
      <c r="Q505" s="360" t="e">
        <f t="shared" si="276"/>
        <v>#REF!</v>
      </c>
      <c r="R505" s="225"/>
      <c r="S505" s="225"/>
      <c r="T505" s="225"/>
      <c r="U505" s="225"/>
      <c r="V505" s="225"/>
      <c r="W505" s="225"/>
      <c r="X505" s="225"/>
      <c r="Y505" s="225"/>
      <c r="Z505" s="225"/>
    </row>
    <row r="506" spans="1:26" ht="15.75" customHeight="1">
      <c r="A506" s="360" t="e">
        <f t="shared" si="266"/>
        <v>#REF!</v>
      </c>
      <c r="B506" s="360" t="e">
        <f t="shared" si="267"/>
        <v>#REF!</v>
      </c>
      <c r="C506" s="360" t="e">
        <f t="shared" si="268"/>
        <v>#REF!</v>
      </c>
      <c r="D506" s="360" t="e">
        <f t="shared" ref="D506:I506" si="520">IF(#REF!&lt;&gt;"",1,"")</f>
        <v>#REF!</v>
      </c>
      <c r="E506" s="360" t="e">
        <f t="shared" si="520"/>
        <v>#REF!</v>
      </c>
      <c r="F506" s="360" t="e">
        <f t="shared" si="520"/>
        <v>#REF!</v>
      </c>
      <c r="G506" s="360" t="e">
        <f t="shared" si="520"/>
        <v>#REF!</v>
      </c>
      <c r="H506" s="360" t="e">
        <f t="shared" si="520"/>
        <v>#REF!</v>
      </c>
      <c r="I506" s="360" t="e">
        <f t="shared" si="520"/>
        <v>#REF!</v>
      </c>
      <c r="J506" s="360" t="e">
        <f t="shared" si="270"/>
        <v>#REF!</v>
      </c>
      <c r="K506" s="360"/>
      <c r="L506" s="360" t="e">
        <f t="shared" si="271"/>
        <v>#REF!</v>
      </c>
      <c r="M506" s="360" t="e">
        <f t="shared" si="272"/>
        <v>#REF!</v>
      </c>
      <c r="N506" s="360" t="e">
        <f t="shared" si="273"/>
        <v>#REF!</v>
      </c>
      <c r="O506" s="360" t="e">
        <f t="shared" si="274"/>
        <v>#REF!</v>
      </c>
      <c r="P506" s="360" t="e">
        <f t="shared" si="275"/>
        <v>#REF!</v>
      </c>
      <c r="Q506" s="360" t="e">
        <f t="shared" si="276"/>
        <v>#REF!</v>
      </c>
      <c r="R506" s="225"/>
      <c r="S506" s="225"/>
      <c r="T506" s="225"/>
      <c r="U506" s="225"/>
      <c r="V506" s="225"/>
      <c r="W506" s="225"/>
      <c r="X506" s="225"/>
      <c r="Y506" s="225"/>
      <c r="Z506" s="225"/>
    </row>
    <row r="507" spans="1:26" ht="15.75" customHeight="1">
      <c r="A507" s="360" t="e">
        <f t="shared" si="266"/>
        <v>#REF!</v>
      </c>
      <c r="B507" s="360" t="e">
        <f t="shared" si="267"/>
        <v>#REF!</v>
      </c>
      <c r="C507" s="360" t="e">
        <f t="shared" si="268"/>
        <v>#REF!</v>
      </c>
      <c r="D507" s="360" t="e">
        <f t="shared" ref="D507:I507" si="521">IF(#REF!&lt;&gt;"",1,"")</f>
        <v>#REF!</v>
      </c>
      <c r="E507" s="360" t="e">
        <f t="shared" si="521"/>
        <v>#REF!</v>
      </c>
      <c r="F507" s="360" t="e">
        <f t="shared" si="521"/>
        <v>#REF!</v>
      </c>
      <c r="G507" s="360" t="e">
        <f t="shared" si="521"/>
        <v>#REF!</v>
      </c>
      <c r="H507" s="360" t="e">
        <f t="shared" si="521"/>
        <v>#REF!</v>
      </c>
      <c r="I507" s="360" t="e">
        <f t="shared" si="521"/>
        <v>#REF!</v>
      </c>
      <c r="J507" s="360" t="e">
        <f t="shared" si="270"/>
        <v>#REF!</v>
      </c>
      <c r="K507" s="360"/>
      <c r="L507" s="360" t="e">
        <f t="shared" si="271"/>
        <v>#REF!</v>
      </c>
      <c r="M507" s="360" t="e">
        <f t="shared" si="272"/>
        <v>#REF!</v>
      </c>
      <c r="N507" s="360" t="e">
        <f t="shared" si="273"/>
        <v>#REF!</v>
      </c>
      <c r="O507" s="360" t="e">
        <f t="shared" si="274"/>
        <v>#REF!</v>
      </c>
      <c r="P507" s="360" t="e">
        <f t="shared" si="275"/>
        <v>#REF!</v>
      </c>
      <c r="Q507" s="360" t="e">
        <f t="shared" si="276"/>
        <v>#REF!</v>
      </c>
      <c r="R507" s="225"/>
      <c r="S507" s="225"/>
      <c r="T507" s="225"/>
      <c r="U507" s="225"/>
      <c r="V507" s="225"/>
      <c r="W507" s="225"/>
      <c r="X507" s="225"/>
      <c r="Y507" s="225"/>
      <c r="Z507" s="225"/>
    </row>
    <row r="508" spans="1:26" ht="15.75" customHeight="1">
      <c r="A508" s="360" t="e">
        <f t="shared" si="266"/>
        <v>#REF!</v>
      </c>
      <c r="B508" s="360" t="e">
        <f t="shared" si="267"/>
        <v>#REF!</v>
      </c>
      <c r="C508" s="360" t="e">
        <f t="shared" si="268"/>
        <v>#REF!</v>
      </c>
      <c r="D508" s="360" t="e">
        <f t="shared" ref="D508:I508" si="522">IF(#REF!&lt;&gt;"",1,"")</f>
        <v>#REF!</v>
      </c>
      <c r="E508" s="360" t="e">
        <f t="shared" si="522"/>
        <v>#REF!</v>
      </c>
      <c r="F508" s="360" t="e">
        <f t="shared" si="522"/>
        <v>#REF!</v>
      </c>
      <c r="G508" s="360" t="e">
        <f t="shared" si="522"/>
        <v>#REF!</v>
      </c>
      <c r="H508" s="360" t="e">
        <f t="shared" si="522"/>
        <v>#REF!</v>
      </c>
      <c r="I508" s="360" t="e">
        <f t="shared" si="522"/>
        <v>#REF!</v>
      </c>
      <c r="J508" s="360" t="e">
        <f t="shared" si="270"/>
        <v>#REF!</v>
      </c>
      <c r="K508" s="360"/>
      <c r="L508" s="360" t="e">
        <f t="shared" si="271"/>
        <v>#REF!</v>
      </c>
      <c r="M508" s="360" t="e">
        <f t="shared" si="272"/>
        <v>#REF!</v>
      </c>
      <c r="N508" s="360" t="e">
        <f t="shared" si="273"/>
        <v>#REF!</v>
      </c>
      <c r="O508" s="360" t="e">
        <f t="shared" si="274"/>
        <v>#REF!</v>
      </c>
      <c r="P508" s="360" t="e">
        <f t="shared" si="275"/>
        <v>#REF!</v>
      </c>
      <c r="Q508" s="360" t="e">
        <f t="shared" si="276"/>
        <v>#REF!</v>
      </c>
      <c r="R508" s="225"/>
      <c r="S508" s="225"/>
      <c r="T508" s="225"/>
      <c r="U508" s="225"/>
      <c r="V508" s="225"/>
      <c r="W508" s="225"/>
      <c r="X508" s="225"/>
      <c r="Y508" s="225"/>
      <c r="Z508" s="225"/>
    </row>
    <row r="509" spans="1:26" ht="15.75" customHeight="1">
      <c r="A509" s="360" t="e">
        <f t="shared" si="266"/>
        <v>#REF!</v>
      </c>
      <c r="B509" s="360" t="e">
        <f t="shared" si="267"/>
        <v>#REF!</v>
      </c>
      <c r="C509" s="360" t="e">
        <f t="shared" si="268"/>
        <v>#REF!</v>
      </c>
      <c r="D509" s="360" t="e">
        <f t="shared" ref="D509:I509" si="523">IF(#REF!&lt;&gt;"",1,"")</f>
        <v>#REF!</v>
      </c>
      <c r="E509" s="360" t="e">
        <f t="shared" si="523"/>
        <v>#REF!</v>
      </c>
      <c r="F509" s="360" t="e">
        <f t="shared" si="523"/>
        <v>#REF!</v>
      </c>
      <c r="G509" s="360" t="e">
        <f t="shared" si="523"/>
        <v>#REF!</v>
      </c>
      <c r="H509" s="360" t="e">
        <f t="shared" si="523"/>
        <v>#REF!</v>
      </c>
      <c r="I509" s="360" t="e">
        <f t="shared" si="523"/>
        <v>#REF!</v>
      </c>
      <c r="J509" s="360" t="e">
        <f t="shared" si="270"/>
        <v>#REF!</v>
      </c>
      <c r="K509" s="360"/>
      <c r="L509" s="360" t="e">
        <f t="shared" si="271"/>
        <v>#REF!</v>
      </c>
      <c r="M509" s="360" t="e">
        <f t="shared" si="272"/>
        <v>#REF!</v>
      </c>
      <c r="N509" s="360" t="e">
        <f t="shared" si="273"/>
        <v>#REF!</v>
      </c>
      <c r="O509" s="360" t="e">
        <f t="shared" si="274"/>
        <v>#REF!</v>
      </c>
      <c r="P509" s="360" t="e">
        <f t="shared" si="275"/>
        <v>#REF!</v>
      </c>
      <c r="Q509" s="360" t="e">
        <f t="shared" si="276"/>
        <v>#REF!</v>
      </c>
      <c r="R509" s="225"/>
      <c r="S509" s="225"/>
      <c r="T509" s="225"/>
      <c r="U509" s="225"/>
      <c r="V509" s="225"/>
      <c r="W509" s="225"/>
      <c r="X509" s="225"/>
      <c r="Y509" s="225"/>
      <c r="Z509" s="225"/>
    </row>
    <row r="510" spans="1:26" ht="15.75" customHeight="1">
      <c r="A510" s="360" t="e">
        <f t="shared" si="266"/>
        <v>#REF!</v>
      </c>
      <c r="B510" s="360" t="e">
        <f t="shared" si="267"/>
        <v>#REF!</v>
      </c>
      <c r="C510" s="360" t="e">
        <f t="shared" si="268"/>
        <v>#REF!</v>
      </c>
      <c r="D510" s="360" t="e">
        <f t="shared" ref="D510:I510" si="524">IF(#REF!&lt;&gt;"",1,"")</f>
        <v>#REF!</v>
      </c>
      <c r="E510" s="360" t="e">
        <f t="shared" si="524"/>
        <v>#REF!</v>
      </c>
      <c r="F510" s="360" t="e">
        <f t="shared" si="524"/>
        <v>#REF!</v>
      </c>
      <c r="G510" s="360" t="e">
        <f t="shared" si="524"/>
        <v>#REF!</v>
      </c>
      <c r="H510" s="360" t="e">
        <f t="shared" si="524"/>
        <v>#REF!</v>
      </c>
      <c r="I510" s="360" t="e">
        <f t="shared" si="524"/>
        <v>#REF!</v>
      </c>
      <c r="J510" s="360" t="e">
        <f t="shared" si="270"/>
        <v>#REF!</v>
      </c>
      <c r="K510" s="360"/>
      <c r="L510" s="360" t="e">
        <f t="shared" si="271"/>
        <v>#REF!</v>
      </c>
      <c r="M510" s="360" t="e">
        <f t="shared" si="272"/>
        <v>#REF!</v>
      </c>
      <c r="N510" s="360" t="e">
        <f t="shared" si="273"/>
        <v>#REF!</v>
      </c>
      <c r="O510" s="360" t="e">
        <f t="shared" si="274"/>
        <v>#REF!</v>
      </c>
      <c r="P510" s="360" t="e">
        <f t="shared" si="275"/>
        <v>#REF!</v>
      </c>
      <c r="Q510" s="360" t="e">
        <f t="shared" si="276"/>
        <v>#REF!</v>
      </c>
      <c r="R510" s="225"/>
      <c r="S510" s="225"/>
      <c r="T510" s="225"/>
      <c r="U510" s="225"/>
      <c r="V510" s="225"/>
      <c r="W510" s="225"/>
      <c r="X510" s="225"/>
      <c r="Y510" s="225"/>
      <c r="Z510" s="225"/>
    </row>
    <row r="511" spans="1:26" ht="15.75" customHeight="1">
      <c r="A511" s="360" t="e">
        <f t="shared" si="266"/>
        <v>#REF!</v>
      </c>
      <c r="B511" s="360" t="e">
        <f t="shared" si="267"/>
        <v>#REF!</v>
      </c>
      <c r="C511" s="360" t="e">
        <f t="shared" si="268"/>
        <v>#REF!</v>
      </c>
      <c r="D511" s="360" t="e">
        <f t="shared" ref="D511:I511" si="525">IF(#REF!&lt;&gt;"",1,"")</f>
        <v>#REF!</v>
      </c>
      <c r="E511" s="360" t="e">
        <f t="shared" si="525"/>
        <v>#REF!</v>
      </c>
      <c r="F511" s="360" t="e">
        <f t="shared" si="525"/>
        <v>#REF!</v>
      </c>
      <c r="G511" s="360" t="e">
        <f t="shared" si="525"/>
        <v>#REF!</v>
      </c>
      <c r="H511" s="360" t="e">
        <f t="shared" si="525"/>
        <v>#REF!</v>
      </c>
      <c r="I511" s="360" t="e">
        <f t="shared" si="525"/>
        <v>#REF!</v>
      </c>
      <c r="J511" s="360" t="e">
        <f t="shared" si="270"/>
        <v>#REF!</v>
      </c>
      <c r="K511" s="360"/>
      <c r="L511" s="360" t="e">
        <f t="shared" si="271"/>
        <v>#REF!</v>
      </c>
      <c r="M511" s="360" t="e">
        <f t="shared" si="272"/>
        <v>#REF!</v>
      </c>
      <c r="N511" s="360" t="e">
        <f t="shared" si="273"/>
        <v>#REF!</v>
      </c>
      <c r="O511" s="360" t="e">
        <f t="shared" si="274"/>
        <v>#REF!</v>
      </c>
      <c r="P511" s="360" t="e">
        <f t="shared" si="275"/>
        <v>#REF!</v>
      </c>
      <c r="Q511" s="360" t="e">
        <f t="shared" si="276"/>
        <v>#REF!</v>
      </c>
      <c r="R511" s="225"/>
      <c r="S511" s="225"/>
      <c r="T511" s="225"/>
      <c r="U511" s="225"/>
      <c r="V511" s="225"/>
      <c r="W511" s="225"/>
      <c r="X511" s="225"/>
      <c r="Y511" s="225"/>
      <c r="Z511" s="225"/>
    </row>
    <row r="512" spans="1:26" ht="15.75" customHeight="1">
      <c r="A512" s="360" t="e">
        <f t="shared" si="266"/>
        <v>#REF!</v>
      </c>
      <c r="B512" s="360" t="e">
        <f t="shared" si="267"/>
        <v>#REF!</v>
      </c>
      <c r="C512" s="360" t="e">
        <f t="shared" si="268"/>
        <v>#REF!</v>
      </c>
      <c r="D512" s="360" t="e">
        <f t="shared" ref="D512:I512" si="526">IF(#REF!&lt;&gt;"",1,"")</f>
        <v>#REF!</v>
      </c>
      <c r="E512" s="360" t="e">
        <f t="shared" si="526"/>
        <v>#REF!</v>
      </c>
      <c r="F512" s="360" t="e">
        <f t="shared" si="526"/>
        <v>#REF!</v>
      </c>
      <c r="G512" s="360" t="e">
        <f t="shared" si="526"/>
        <v>#REF!</v>
      </c>
      <c r="H512" s="360" t="e">
        <f t="shared" si="526"/>
        <v>#REF!</v>
      </c>
      <c r="I512" s="360" t="e">
        <f t="shared" si="526"/>
        <v>#REF!</v>
      </c>
      <c r="J512" s="360" t="e">
        <f t="shared" si="270"/>
        <v>#REF!</v>
      </c>
      <c r="K512" s="360"/>
      <c r="L512" s="360" t="e">
        <f t="shared" si="271"/>
        <v>#REF!</v>
      </c>
      <c r="M512" s="360" t="e">
        <f t="shared" si="272"/>
        <v>#REF!</v>
      </c>
      <c r="N512" s="360" t="e">
        <f t="shared" si="273"/>
        <v>#REF!</v>
      </c>
      <c r="O512" s="360" t="e">
        <f t="shared" si="274"/>
        <v>#REF!</v>
      </c>
      <c r="P512" s="360" t="e">
        <f t="shared" si="275"/>
        <v>#REF!</v>
      </c>
      <c r="Q512" s="360" t="e">
        <f t="shared" si="276"/>
        <v>#REF!</v>
      </c>
      <c r="R512" s="225"/>
      <c r="S512" s="225"/>
      <c r="T512" s="225"/>
      <c r="U512" s="225"/>
      <c r="V512" s="225"/>
      <c r="W512" s="225"/>
      <c r="X512" s="225"/>
      <c r="Y512" s="225"/>
      <c r="Z512" s="225"/>
    </row>
    <row r="513" spans="1:26" ht="15.75" customHeight="1">
      <c r="A513" s="360" t="e">
        <f t="shared" si="266"/>
        <v>#REF!</v>
      </c>
      <c r="B513" s="360" t="e">
        <f t="shared" si="267"/>
        <v>#REF!</v>
      </c>
      <c r="C513" s="360" t="e">
        <f t="shared" si="268"/>
        <v>#REF!</v>
      </c>
      <c r="D513" s="360" t="e">
        <f t="shared" ref="D513:I513" si="527">IF(#REF!&lt;&gt;"",1,"")</f>
        <v>#REF!</v>
      </c>
      <c r="E513" s="360" t="e">
        <f t="shared" si="527"/>
        <v>#REF!</v>
      </c>
      <c r="F513" s="360" t="e">
        <f t="shared" si="527"/>
        <v>#REF!</v>
      </c>
      <c r="G513" s="360" t="e">
        <f t="shared" si="527"/>
        <v>#REF!</v>
      </c>
      <c r="H513" s="360" t="e">
        <f t="shared" si="527"/>
        <v>#REF!</v>
      </c>
      <c r="I513" s="360" t="e">
        <f t="shared" si="527"/>
        <v>#REF!</v>
      </c>
      <c r="J513" s="360" t="e">
        <f t="shared" si="270"/>
        <v>#REF!</v>
      </c>
      <c r="K513" s="360"/>
      <c r="L513" s="360" t="e">
        <f t="shared" si="271"/>
        <v>#REF!</v>
      </c>
      <c r="M513" s="360" t="e">
        <f t="shared" si="272"/>
        <v>#REF!</v>
      </c>
      <c r="N513" s="360" t="e">
        <f t="shared" si="273"/>
        <v>#REF!</v>
      </c>
      <c r="O513" s="360" t="e">
        <f t="shared" si="274"/>
        <v>#REF!</v>
      </c>
      <c r="P513" s="360" t="e">
        <f t="shared" si="275"/>
        <v>#REF!</v>
      </c>
      <c r="Q513" s="360" t="e">
        <f t="shared" si="276"/>
        <v>#REF!</v>
      </c>
      <c r="R513" s="225"/>
      <c r="S513" s="225"/>
      <c r="T513" s="225"/>
      <c r="U513" s="225"/>
      <c r="V513" s="225"/>
      <c r="W513" s="225"/>
      <c r="X513" s="225"/>
      <c r="Y513" s="225"/>
      <c r="Z513" s="225"/>
    </row>
    <row r="514" spans="1:26" ht="15.75" customHeight="1">
      <c r="A514" s="360" t="e">
        <f t="shared" si="266"/>
        <v>#REF!</v>
      </c>
      <c r="B514" s="360" t="e">
        <f t="shared" si="267"/>
        <v>#REF!</v>
      </c>
      <c r="C514" s="360" t="e">
        <f t="shared" si="268"/>
        <v>#REF!</v>
      </c>
      <c r="D514" s="360" t="e">
        <f t="shared" ref="D514:I514" si="528">IF(#REF!&lt;&gt;"",1,"")</f>
        <v>#REF!</v>
      </c>
      <c r="E514" s="360" t="e">
        <f t="shared" si="528"/>
        <v>#REF!</v>
      </c>
      <c r="F514" s="360" t="e">
        <f t="shared" si="528"/>
        <v>#REF!</v>
      </c>
      <c r="G514" s="360" t="e">
        <f t="shared" si="528"/>
        <v>#REF!</v>
      </c>
      <c r="H514" s="360" t="e">
        <f t="shared" si="528"/>
        <v>#REF!</v>
      </c>
      <c r="I514" s="360" t="e">
        <f t="shared" si="528"/>
        <v>#REF!</v>
      </c>
      <c r="J514" s="360" t="e">
        <f t="shared" si="270"/>
        <v>#REF!</v>
      </c>
      <c r="K514" s="360"/>
      <c r="L514" s="360" t="e">
        <f t="shared" si="271"/>
        <v>#REF!</v>
      </c>
      <c r="M514" s="360" t="e">
        <f t="shared" si="272"/>
        <v>#REF!</v>
      </c>
      <c r="N514" s="360" t="e">
        <f t="shared" si="273"/>
        <v>#REF!</v>
      </c>
      <c r="O514" s="360" t="e">
        <f t="shared" si="274"/>
        <v>#REF!</v>
      </c>
      <c r="P514" s="360" t="e">
        <f t="shared" si="275"/>
        <v>#REF!</v>
      </c>
      <c r="Q514" s="360" t="e">
        <f t="shared" si="276"/>
        <v>#REF!</v>
      </c>
      <c r="R514" s="225"/>
      <c r="S514" s="225"/>
      <c r="T514" s="225"/>
      <c r="U514" s="225"/>
      <c r="V514" s="225"/>
      <c r="W514" s="225"/>
      <c r="X514" s="225"/>
      <c r="Y514" s="225"/>
      <c r="Z514" s="225"/>
    </row>
    <row r="515" spans="1:26" ht="15.75" customHeight="1">
      <c r="A515" s="360" t="e">
        <f t="shared" si="266"/>
        <v>#REF!</v>
      </c>
      <c r="B515" s="360" t="e">
        <f t="shared" si="267"/>
        <v>#REF!</v>
      </c>
      <c r="C515" s="360" t="e">
        <f t="shared" si="268"/>
        <v>#REF!</v>
      </c>
      <c r="D515" s="360" t="e">
        <f t="shared" ref="D515:I515" si="529">IF(#REF!&lt;&gt;"",1,"")</f>
        <v>#REF!</v>
      </c>
      <c r="E515" s="360" t="e">
        <f t="shared" si="529"/>
        <v>#REF!</v>
      </c>
      <c r="F515" s="360" t="e">
        <f t="shared" si="529"/>
        <v>#REF!</v>
      </c>
      <c r="G515" s="360" t="e">
        <f t="shared" si="529"/>
        <v>#REF!</v>
      </c>
      <c r="H515" s="360" t="e">
        <f t="shared" si="529"/>
        <v>#REF!</v>
      </c>
      <c r="I515" s="360" t="e">
        <f t="shared" si="529"/>
        <v>#REF!</v>
      </c>
      <c r="J515" s="360" t="e">
        <f t="shared" si="270"/>
        <v>#REF!</v>
      </c>
      <c r="K515" s="360"/>
      <c r="L515" s="360" t="e">
        <f t="shared" si="271"/>
        <v>#REF!</v>
      </c>
      <c r="M515" s="360" t="e">
        <f t="shared" si="272"/>
        <v>#REF!</v>
      </c>
      <c r="N515" s="360" t="e">
        <f t="shared" si="273"/>
        <v>#REF!</v>
      </c>
      <c r="O515" s="360" t="e">
        <f t="shared" si="274"/>
        <v>#REF!</v>
      </c>
      <c r="P515" s="360" t="e">
        <f t="shared" si="275"/>
        <v>#REF!</v>
      </c>
      <c r="Q515" s="360" t="e">
        <f t="shared" si="276"/>
        <v>#REF!</v>
      </c>
      <c r="R515" s="225"/>
      <c r="S515" s="225"/>
      <c r="T515" s="225"/>
      <c r="U515" s="225"/>
      <c r="V515" s="225"/>
      <c r="W515" s="225"/>
      <c r="X515" s="225"/>
      <c r="Y515" s="225"/>
      <c r="Z515" s="225"/>
    </row>
    <row r="516" spans="1:26" ht="15.75" customHeight="1">
      <c r="A516" s="360" t="e">
        <f t="shared" si="266"/>
        <v>#REF!</v>
      </c>
      <c r="B516" s="360" t="e">
        <f t="shared" si="267"/>
        <v>#REF!</v>
      </c>
      <c r="C516" s="360" t="e">
        <f t="shared" si="268"/>
        <v>#REF!</v>
      </c>
      <c r="D516" s="360" t="e">
        <f t="shared" ref="D516:I516" si="530">IF(#REF!&lt;&gt;"",1,"")</f>
        <v>#REF!</v>
      </c>
      <c r="E516" s="360" t="e">
        <f t="shared" si="530"/>
        <v>#REF!</v>
      </c>
      <c r="F516" s="360" t="e">
        <f t="shared" si="530"/>
        <v>#REF!</v>
      </c>
      <c r="G516" s="360" t="e">
        <f t="shared" si="530"/>
        <v>#REF!</v>
      </c>
      <c r="H516" s="360" t="e">
        <f t="shared" si="530"/>
        <v>#REF!</v>
      </c>
      <c r="I516" s="360" t="e">
        <f t="shared" si="530"/>
        <v>#REF!</v>
      </c>
      <c r="J516" s="360" t="e">
        <f t="shared" si="270"/>
        <v>#REF!</v>
      </c>
      <c r="K516" s="360"/>
      <c r="L516" s="360" t="e">
        <f t="shared" si="271"/>
        <v>#REF!</v>
      </c>
      <c r="M516" s="360" t="e">
        <f t="shared" si="272"/>
        <v>#REF!</v>
      </c>
      <c r="N516" s="360" t="e">
        <f t="shared" si="273"/>
        <v>#REF!</v>
      </c>
      <c r="O516" s="360" t="e">
        <f t="shared" si="274"/>
        <v>#REF!</v>
      </c>
      <c r="P516" s="360" t="e">
        <f t="shared" si="275"/>
        <v>#REF!</v>
      </c>
      <c r="Q516" s="360" t="e">
        <f t="shared" si="276"/>
        <v>#REF!</v>
      </c>
      <c r="R516" s="225"/>
      <c r="S516" s="225"/>
      <c r="T516" s="225"/>
      <c r="U516" s="225"/>
      <c r="V516" s="225"/>
      <c r="W516" s="225"/>
      <c r="X516" s="225"/>
      <c r="Y516" s="225"/>
      <c r="Z516" s="225"/>
    </row>
    <row r="517" spans="1:26" ht="15.75" customHeight="1">
      <c r="A517" s="360" t="e">
        <f t="shared" ref="A517:A771" si="531">#REF!</f>
        <v>#REF!</v>
      </c>
      <c r="B517" s="360" t="e">
        <f t="shared" ref="B517:B771" si="532">IF(#REF!&lt;&gt;"",1,"")</f>
        <v>#REF!</v>
      </c>
      <c r="C517" s="360" t="e">
        <f t="shared" ref="C517:C771" si="533">IF(#REF!&lt;&gt;"",LEFT(#REF!,1),"")</f>
        <v>#REF!</v>
      </c>
      <c r="D517" s="360" t="e">
        <f t="shared" ref="D517:I517" si="534">IF(#REF!&lt;&gt;"",1,"")</f>
        <v>#REF!</v>
      </c>
      <c r="E517" s="360" t="e">
        <f t="shared" si="534"/>
        <v>#REF!</v>
      </c>
      <c r="F517" s="360" t="e">
        <f t="shared" si="534"/>
        <v>#REF!</v>
      </c>
      <c r="G517" s="360" t="e">
        <f t="shared" si="534"/>
        <v>#REF!</v>
      </c>
      <c r="H517" s="360" t="e">
        <f t="shared" si="534"/>
        <v>#REF!</v>
      </c>
      <c r="I517" s="360" t="e">
        <f t="shared" si="534"/>
        <v>#REF!</v>
      </c>
      <c r="J517" s="360" t="e">
        <f t="shared" ref="J517:J771" si="535">CONCATENATE(L517,M517,N517,O517,P517,Q517)</f>
        <v>#REF!</v>
      </c>
      <c r="K517" s="360"/>
      <c r="L517" s="360" t="e">
        <f t="shared" ref="L517:L771" si="536">IF(B517&lt;&gt;"",IF(C517="",$L$6,""),"")</f>
        <v>#REF!</v>
      </c>
      <c r="M517" s="360" t="e">
        <f t="shared" ref="M517:M771" si="537">IF(C517&lt;&gt;"",IF(B517="",$M$6,""),"")</f>
        <v>#REF!</v>
      </c>
      <c r="N517" s="360" t="e">
        <f t="shared" ref="N517:N771" si="538">IF(B517&lt;&gt;"",IF(E517="",$N$6,""),"")</f>
        <v>#REF!</v>
      </c>
      <c r="O517" s="360" t="e">
        <f t="shared" ref="O517:O771" si="539">IF(B517&lt;&gt;"",IF(G517="",$O$6,""),"")</f>
        <v>#REF!</v>
      </c>
      <c r="P517" s="360" t="e">
        <f t="shared" ref="P517:P771" si="540">IF(C517="A",IF(I517&lt;&gt;"",$P$6,""),"")</f>
        <v>#REF!</v>
      </c>
      <c r="Q517" s="360" t="e">
        <f t="shared" ref="Q517:Q771" si="541">IF(C517="C",IF(I517="",$Q$6,""),"")</f>
        <v>#REF!</v>
      </c>
      <c r="R517" s="225"/>
      <c r="S517" s="225"/>
      <c r="T517" s="225"/>
      <c r="U517" s="225"/>
      <c r="V517" s="225"/>
      <c r="W517" s="225"/>
      <c r="X517" s="225"/>
      <c r="Y517" s="225"/>
      <c r="Z517" s="225"/>
    </row>
    <row r="518" spans="1:26" ht="15.75" customHeight="1">
      <c r="A518" s="360" t="e">
        <f t="shared" si="531"/>
        <v>#REF!</v>
      </c>
      <c r="B518" s="360" t="e">
        <f t="shared" si="532"/>
        <v>#REF!</v>
      </c>
      <c r="C518" s="360" t="e">
        <f t="shared" si="533"/>
        <v>#REF!</v>
      </c>
      <c r="D518" s="360" t="e">
        <f t="shared" ref="D518:I518" si="542">IF(#REF!&lt;&gt;"",1,"")</f>
        <v>#REF!</v>
      </c>
      <c r="E518" s="360" t="e">
        <f t="shared" si="542"/>
        <v>#REF!</v>
      </c>
      <c r="F518" s="360" t="e">
        <f t="shared" si="542"/>
        <v>#REF!</v>
      </c>
      <c r="G518" s="360" t="e">
        <f t="shared" si="542"/>
        <v>#REF!</v>
      </c>
      <c r="H518" s="360" t="e">
        <f t="shared" si="542"/>
        <v>#REF!</v>
      </c>
      <c r="I518" s="360" t="e">
        <f t="shared" si="542"/>
        <v>#REF!</v>
      </c>
      <c r="J518" s="360" t="e">
        <f t="shared" si="535"/>
        <v>#REF!</v>
      </c>
      <c r="K518" s="360"/>
      <c r="L518" s="360" t="e">
        <f t="shared" si="536"/>
        <v>#REF!</v>
      </c>
      <c r="M518" s="360" t="e">
        <f t="shared" si="537"/>
        <v>#REF!</v>
      </c>
      <c r="N518" s="360" t="e">
        <f t="shared" si="538"/>
        <v>#REF!</v>
      </c>
      <c r="O518" s="360" t="e">
        <f t="shared" si="539"/>
        <v>#REF!</v>
      </c>
      <c r="P518" s="360" t="e">
        <f t="shared" si="540"/>
        <v>#REF!</v>
      </c>
      <c r="Q518" s="360" t="e">
        <f t="shared" si="541"/>
        <v>#REF!</v>
      </c>
      <c r="R518" s="225"/>
      <c r="S518" s="225"/>
      <c r="T518" s="225"/>
      <c r="U518" s="225"/>
      <c r="V518" s="225"/>
      <c r="W518" s="225"/>
      <c r="X518" s="225"/>
      <c r="Y518" s="225"/>
      <c r="Z518" s="225"/>
    </row>
    <row r="519" spans="1:26" ht="15.75" customHeight="1">
      <c r="A519" s="360" t="e">
        <f t="shared" si="531"/>
        <v>#REF!</v>
      </c>
      <c r="B519" s="360" t="e">
        <f t="shared" si="532"/>
        <v>#REF!</v>
      </c>
      <c r="C519" s="360" t="e">
        <f t="shared" si="533"/>
        <v>#REF!</v>
      </c>
      <c r="D519" s="360" t="e">
        <f t="shared" ref="D519:I519" si="543">IF(#REF!&lt;&gt;"",1,"")</f>
        <v>#REF!</v>
      </c>
      <c r="E519" s="360" t="e">
        <f t="shared" si="543"/>
        <v>#REF!</v>
      </c>
      <c r="F519" s="360" t="e">
        <f t="shared" si="543"/>
        <v>#REF!</v>
      </c>
      <c r="G519" s="360" t="e">
        <f t="shared" si="543"/>
        <v>#REF!</v>
      </c>
      <c r="H519" s="360" t="e">
        <f t="shared" si="543"/>
        <v>#REF!</v>
      </c>
      <c r="I519" s="360" t="e">
        <f t="shared" si="543"/>
        <v>#REF!</v>
      </c>
      <c r="J519" s="360" t="e">
        <f t="shared" si="535"/>
        <v>#REF!</v>
      </c>
      <c r="K519" s="360"/>
      <c r="L519" s="360" t="e">
        <f t="shared" si="536"/>
        <v>#REF!</v>
      </c>
      <c r="M519" s="360" t="e">
        <f t="shared" si="537"/>
        <v>#REF!</v>
      </c>
      <c r="N519" s="360" t="e">
        <f t="shared" si="538"/>
        <v>#REF!</v>
      </c>
      <c r="O519" s="360" t="e">
        <f t="shared" si="539"/>
        <v>#REF!</v>
      </c>
      <c r="P519" s="360" t="e">
        <f t="shared" si="540"/>
        <v>#REF!</v>
      </c>
      <c r="Q519" s="360" t="e">
        <f t="shared" si="541"/>
        <v>#REF!</v>
      </c>
      <c r="R519" s="225"/>
      <c r="S519" s="225"/>
      <c r="T519" s="225"/>
      <c r="U519" s="225"/>
      <c r="V519" s="225"/>
      <c r="W519" s="225"/>
      <c r="X519" s="225"/>
      <c r="Y519" s="225"/>
      <c r="Z519" s="225"/>
    </row>
    <row r="520" spans="1:26" ht="15.75" customHeight="1">
      <c r="A520" s="360" t="e">
        <f t="shared" si="531"/>
        <v>#REF!</v>
      </c>
      <c r="B520" s="360" t="e">
        <f t="shared" si="532"/>
        <v>#REF!</v>
      </c>
      <c r="C520" s="360" t="e">
        <f t="shared" si="533"/>
        <v>#REF!</v>
      </c>
      <c r="D520" s="360" t="e">
        <f t="shared" ref="D520:I520" si="544">IF(#REF!&lt;&gt;"",1,"")</f>
        <v>#REF!</v>
      </c>
      <c r="E520" s="360" t="e">
        <f t="shared" si="544"/>
        <v>#REF!</v>
      </c>
      <c r="F520" s="360" t="e">
        <f t="shared" si="544"/>
        <v>#REF!</v>
      </c>
      <c r="G520" s="360" t="e">
        <f t="shared" si="544"/>
        <v>#REF!</v>
      </c>
      <c r="H520" s="360" t="e">
        <f t="shared" si="544"/>
        <v>#REF!</v>
      </c>
      <c r="I520" s="360" t="e">
        <f t="shared" si="544"/>
        <v>#REF!</v>
      </c>
      <c r="J520" s="360" t="e">
        <f t="shared" si="535"/>
        <v>#REF!</v>
      </c>
      <c r="K520" s="360"/>
      <c r="L520" s="360" t="e">
        <f t="shared" si="536"/>
        <v>#REF!</v>
      </c>
      <c r="M520" s="360" t="e">
        <f t="shared" si="537"/>
        <v>#REF!</v>
      </c>
      <c r="N520" s="360" t="e">
        <f t="shared" si="538"/>
        <v>#REF!</v>
      </c>
      <c r="O520" s="360" t="e">
        <f t="shared" si="539"/>
        <v>#REF!</v>
      </c>
      <c r="P520" s="360" t="e">
        <f t="shared" si="540"/>
        <v>#REF!</v>
      </c>
      <c r="Q520" s="360" t="e">
        <f t="shared" si="541"/>
        <v>#REF!</v>
      </c>
      <c r="R520" s="225"/>
      <c r="S520" s="225"/>
      <c r="T520" s="225"/>
      <c r="U520" s="225"/>
      <c r="V520" s="225"/>
      <c r="W520" s="225"/>
      <c r="X520" s="225"/>
      <c r="Y520" s="225"/>
      <c r="Z520" s="225"/>
    </row>
    <row r="521" spans="1:26" ht="15.75" customHeight="1">
      <c r="A521" s="360" t="e">
        <f t="shared" si="531"/>
        <v>#REF!</v>
      </c>
      <c r="B521" s="360" t="e">
        <f t="shared" si="532"/>
        <v>#REF!</v>
      </c>
      <c r="C521" s="360" t="e">
        <f t="shared" si="533"/>
        <v>#REF!</v>
      </c>
      <c r="D521" s="360" t="e">
        <f t="shared" ref="D521:I521" si="545">IF(#REF!&lt;&gt;"",1,"")</f>
        <v>#REF!</v>
      </c>
      <c r="E521" s="360" t="e">
        <f t="shared" si="545"/>
        <v>#REF!</v>
      </c>
      <c r="F521" s="360" t="e">
        <f t="shared" si="545"/>
        <v>#REF!</v>
      </c>
      <c r="G521" s="360" t="e">
        <f t="shared" si="545"/>
        <v>#REF!</v>
      </c>
      <c r="H521" s="360" t="e">
        <f t="shared" si="545"/>
        <v>#REF!</v>
      </c>
      <c r="I521" s="360" t="e">
        <f t="shared" si="545"/>
        <v>#REF!</v>
      </c>
      <c r="J521" s="360" t="e">
        <f t="shared" si="535"/>
        <v>#REF!</v>
      </c>
      <c r="K521" s="360"/>
      <c r="L521" s="360" t="e">
        <f t="shared" si="536"/>
        <v>#REF!</v>
      </c>
      <c r="M521" s="360" t="e">
        <f t="shared" si="537"/>
        <v>#REF!</v>
      </c>
      <c r="N521" s="360" t="e">
        <f t="shared" si="538"/>
        <v>#REF!</v>
      </c>
      <c r="O521" s="360" t="e">
        <f t="shared" si="539"/>
        <v>#REF!</v>
      </c>
      <c r="P521" s="360" t="e">
        <f t="shared" si="540"/>
        <v>#REF!</v>
      </c>
      <c r="Q521" s="360" t="e">
        <f t="shared" si="541"/>
        <v>#REF!</v>
      </c>
      <c r="R521" s="225"/>
      <c r="S521" s="225"/>
      <c r="T521" s="225"/>
      <c r="U521" s="225"/>
      <c r="V521" s="225"/>
      <c r="W521" s="225"/>
      <c r="X521" s="225"/>
      <c r="Y521" s="225"/>
      <c r="Z521" s="225"/>
    </row>
    <row r="522" spans="1:26" ht="15.75" customHeight="1">
      <c r="A522" s="360" t="e">
        <f t="shared" si="531"/>
        <v>#REF!</v>
      </c>
      <c r="B522" s="360" t="e">
        <f t="shared" si="532"/>
        <v>#REF!</v>
      </c>
      <c r="C522" s="360" t="e">
        <f t="shared" si="533"/>
        <v>#REF!</v>
      </c>
      <c r="D522" s="360" t="e">
        <f t="shared" ref="D522:I522" si="546">IF(#REF!&lt;&gt;"",1,"")</f>
        <v>#REF!</v>
      </c>
      <c r="E522" s="360" t="e">
        <f t="shared" si="546"/>
        <v>#REF!</v>
      </c>
      <c r="F522" s="360" t="e">
        <f t="shared" si="546"/>
        <v>#REF!</v>
      </c>
      <c r="G522" s="360" t="e">
        <f t="shared" si="546"/>
        <v>#REF!</v>
      </c>
      <c r="H522" s="360" t="e">
        <f t="shared" si="546"/>
        <v>#REF!</v>
      </c>
      <c r="I522" s="360" t="e">
        <f t="shared" si="546"/>
        <v>#REF!</v>
      </c>
      <c r="J522" s="360" t="e">
        <f t="shared" si="535"/>
        <v>#REF!</v>
      </c>
      <c r="K522" s="360"/>
      <c r="L522" s="360" t="e">
        <f t="shared" si="536"/>
        <v>#REF!</v>
      </c>
      <c r="M522" s="360" t="e">
        <f t="shared" si="537"/>
        <v>#REF!</v>
      </c>
      <c r="N522" s="360" t="e">
        <f t="shared" si="538"/>
        <v>#REF!</v>
      </c>
      <c r="O522" s="360" t="e">
        <f t="shared" si="539"/>
        <v>#REF!</v>
      </c>
      <c r="P522" s="360" t="e">
        <f t="shared" si="540"/>
        <v>#REF!</v>
      </c>
      <c r="Q522" s="360" t="e">
        <f t="shared" si="541"/>
        <v>#REF!</v>
      </c>
      <c r="R522" s="225"/>
      <c r="S522" s="225"/>
      <c r="T522" s="225"/>
      <c r="U522" s="225"/>
      <c r="V522" s="225"/>
      <c r="W522" s="225"/>
      <c r="X522" s="225"/>
      <c r="Y522" s="225"/>
      <c r="Z522" s="225"/>
    </row>
    <row r="523" spans="1:26" ht="15.75" customHeight="1">
      <c r="A523" s="360" t="e">
        <f t="shared" si="531"/>
        <v>#REF!</v>
      </c>
      <c r="B523" s="360" t="e">
        <f t="shared" si="532"/>
        <v>#REF!</v>
      </c>
      <c r="C523" s="360" t="e">
        <f t="shared" si="533"/>
        <v>#REF!</v>
      </c>
      <c r="D523" s="360" t="e">
        <f t="shared" ref="D523:I523" si="547">IF(#REF!&lt;&gt;"",1,"")</f>
        <v>#REF!</v>
      </c>
      <c r="E523" s="360" t="e">
        <f t="shared" si="547"/>
        <v>#REF!</v>
      </c>
      <c r="F523" s="360" t="e">
        <f t="shared" si="547"/>
        <v>#REF!</v>
      </c>
      <c r="G523" s="360" t="e">
        <f t="shared" si="547"/>
        <v>#REF!</v>
      </c>
      <c r="H523" s="360" t="e">
        <f t="shared" si="547"/>
        <v>#REF!</v>
      </c>
      <c r="I523" s="360" t="e">
        <f t="shared" si="547"/>
        <v>#REF!</v>
      </c>
      <c r="J523" s="360" t="e">
        <f t="shared" si="535"/>
        <v>#REF!</v>
      </c>
      <c r="K523" s="360"/>
      <c r="L523" s="360" t="e">
        <f t="shared" si="536"/>
        <v>#REF!</v>
      </c>
      <c r="M523" s="360" t="e">
        <f t="shared" si="537"/>
        <v>#REF!</v>
      </c>
      <c r="N523" s="360" t="e">
        <f t="shared" si="538"/>
        <v>#REF!</v>
      </c>
      <c r="O523" s="360" t="e">
        <f t="shared" si="539"/>
        <v>#REF!</v>
      </c>
      <c r="P523" s="360" t="e">
        <f t="shared" si="540"/>
        <v>#REF!</v>
      </c>
      <c r="Q523" s="360" t="e">
        <f t="shared" si="541"/>
        <v>#REF!</v>
      </c>
      <c r="R523" s="225"/>
      <c r="S523" s="225"/>
      <c r="T523" s="225"/>
      <c r="U523" s="225"/>
      <c r="V523" s="225"/>
      <c r="W523" s="225"/>
      <c r="X523" s="225"/>
      <c r="Y523" s="225"/>
      <c r="Z523" s="225"/>
    </row>
    <row r="524" spans="1:26" ht="15.75" customHeight="1">
      <c r="A524" s="360" t="e">
        <f t="shared" si="531"/>
        <v>#REF!</v>
      </c>
      <c r="B524" s="360" t="e">
        <f t="shared" si="532"/>
        <v>#REF!</v>
      </c>
      <c r="C524" s="360" t="e">
        <f t="shared" si="533"/>
        <v>#REF!</v>
      </c>
      <c r="D524" s="360" t="e">
        <f t="shared" ref="D524:I524" si="548">IF(#REF!&lt;&gt;"",1,"")</f>
        <v>#REF!</v>
      </c>
      <c r="E524" s="360" t="e">
        <f t="shared" si="548"/>
        <v>#REF!</v>
      </c>
      <c r="F524" s="360" t="e">
        <f t="shared" si="548"/>
        <v>#REF!</v>
      </c>
      <c r="G524" s="360" t="e">
        <f t="shared" si="548"/>
        <v>#REF!</v>
      </c>
      <c r="H524" s="360" t="e">
        <f t="shared" si="548"/>
        <v>#REF!</v>
      </c>
      <c r="I524" s="360" t="e">
        <f t="shared" si="548"/>
        <v>#REF!</v>
      </c>
      <c r="J524" s="360" t="e">
        <f t="shared" si="535"/>
        <v>#REF!</v>
      </c>
      <c r="K524" s="360"/>
      <c r="L524" s="360" t="e">
        <f t="shared" si="536"/>
        <v>#REF!</v>
      </c>
      <c r="M524" s="360" t="e">
        <f t="shared" si="537"/>
        <v>#REF!</v>
      </c>
      <c r="N524" s="360" t="e">
        <f t="shared" si="538"/>
        <v>#REF!</v>
      </c>
      <c r="O524" s="360" t="e">
        <f t="shared" si="539"/>
        <v>#REF!</v>
      </c>
      <c r="P524" s="360" t="e">
        <f t="shared" si="540"/>
        <v>#REF!</v>
      </c>
      <c r="Q524" s="360" t="e">
        <f t="shared" si="541"/>
        <v>#REF!</v>
      </c>
      <c r="R524" s="225"/>
      <c r="S524" s="225"/>
      <c r="T524" s="225"/>
      <c r="U524" s="225"/>
      <c r="V524" s="225"/>
      <c r="W524" s="225"/>
      <c r="X524" s="225"/>
      <c r="Y524" s="225"/>
      <c r="Z524" s="225"/>
    </row>
    <row r="525" spans="1:26" ht="15.75" customHeight="1">
      <c r="A525" s="360" t="e">
        <f t="shared" si="531"/>
        <v>#REF!</v>
      </c>
      <c r="B525" s="360" t="e">
        <f t="shared" si="532"/>
        <v>#REF!</v>
      </c>
      <c r="C525" s="360" t="e">
        <f t="shared" si="533"/>
        <v>#REF!</v>
      </c>
      <c r="D525" s="360" t="e">
        <f t="shared" ref="D525:I525" si="549">IF(#REF!&lt;&gt;"",1,"")</f>
        <v>#REF!</v>
      </c>
      <c r="E525" s="360" t="e">
        <f t="shared" si="549"/>
        <v>#REF!</v>
      </c>
      <c r="F525" s="360" t="e">
        <f t="shared" si="549"/>
        <v>#REF!</v>
      </c>
      <c r="G525" s="360" t="e">
        <f t="shared" si="549"/>
        <v>#REF!</v>
      </c>
      <c r="H525" s="360" t="e">
        <f t="shared" si="549"/>
        <v>#REF!</v>
      </c>
      <c r="I525" s="360" t="e">
        <f t="shared" si="549"/>
        <v>#REF!</v>
      </c>
      <c r="J525" s="360" t="e">
        <f t="shared" si="535"/>
        <v>#REF!</v>
      </c>
      <c r="K525" s="360"/>
      <c r="L525" s="360" t="e">
        <f t="shared" si="536"/>
        <v>#REF!</v>
      </c>
      <c r="M525" s="360" t="e">
        <f t="shared" si="537"/>
        <v>#REF!</v>
      </c>
      <c r="N525" s="360" t="e">
        <f t="shared" si="538"/>
        <v>#REF!</v>
      </c>
      <c r="O525" s="360" t="e">
        <f t="shared" si="539"/>
        <v>#REF!</v>
      </c>
      <c r="P525" s="360" t="e">
        <f t="shared" si="540"/>
        <v>#REF!</v>
      </c>
      <c r="Q525" s="360" t="e">
        <f t="shared" si="541"/>
        <v>#REF!</v>
      </c>
      <c r="R525" s="225"/>
      <c r="S525" s="225"/>
      <c r="T525" s="225"/>
      <c r="U525" s="225"/>
      <c r="V525" s="225"/>
      <c r="W525" s="225"/>
      <c r="X525" s="225"/>
      <c r="Y525" s="225"/>
      <c r="Z525" s="225"/>
    </row>
    <row r="526" spans="1:26" ht="15.75" customHeight="1">
      <c r="A526" s="360" t="e">
        <f t="shared" si="531"/>
        <v>#REF!</v>
      </c>
      <c r="B526" s="360" t="e">
        <f t="shared" si="532"/>
        <v>#REF!</v>
      </c>
      <c r="C526" s="360" t="e">
        <f t="shared" si="533"/>
        <v>#REF!</v>
      </c>
      <c r="D526" s="360" t="e">
        <f t="shared" ref="D526:I526" si="550">IF(#REF!&lt;&gt;"",1,"")</f>
        <v>#REF!</v>
      </c>
      <c r="E526" s="360" t="e">
        <f t="shared" si="550"/>
        <v>#REF!</v>
      </c>
      <c r="F526" s="360" t="e">
        <f t="shared" si="550"/>
        <v>#REF!</v>
      </c>
      <c r="G526" s="360" t="e">
        <f t="shared" si="550"/>
        <v>#REF!</v>
      </c>
      <c r="H526" s="360" t="e">
        <f t="shared" si="550"/>
        <v>#REF!</v>
      </c>
      <c r="I526" s="360" t="e">
        <f t="shared" si="550"/>
        <v>#REF!</v>
      </c>
      <c r="J526" s="360" t="e">
        <f t="shared" si="535"/>
        <v>#REF!</v>
      </c>
      <c r="K526" s="360"/>
      <c r="L526" s="360" t="e">
        <f t="shared" si="536"/>
        <v>#REF!</v>
      </c>
      <c r="M526" s="360" t="e">
        <f t="shared" si="537"/>
        <v>#REF!</v>
      </c>
      <c r="N526" s="360" t="e">
        <f t="shared" si="538"/>
        <v>#REF!</v>
      </c>
      <c r="O526" s="360" t="e">
        <f t="shared" si="539"/>
        <v>#REF!</v>
      </c>
      <c r="P526" s="360" t="e">
        <f t="shared" si="540"/>
        <v>#REF!</v>
      </c>
      <c r="Q526" s="360" t="e">
        <f t="shared" si="541"/>
        <v>#REF!</v>
      </c>
      <c r="R526" s="225"/>
      <c r="S526" s="225"/>
      <c r="T526" s="225"/>
      <c r="U526" s="225"/>
      <c r="V526" s="225"/>
      <c r="W526" s="225"/>
      <c r="X526" s="225"/>
      <c r="Y526" s="225"/>
      <c r="Z526" s="225"/>
    </row>
    <row r="527" spans="1:26" ht="15.75" customHeight="1">
      <c r="A527" s="360" t="e">
        <f t="shared" si="531"/>
        <v>#REF!</v>
      </c>
      <c r="B527" s="360" t="e">
        <f t="shared" si="532"/>
        <v>#REF!</v>
      </c>
      <c r="C527" s="360" t="e">
        <f t="shared" si="533"/>
        <v>#REF!</v>
      </c>
      <c r="D527" s="360" t="e">
        <f t="shared" ref="D527:I527" si="551">IF(#REF!&lt;&gt;"",1,"")</f>
        <v>#REF!</v>
      </c>
      <c r="E527" s="360" t="e">
        <f t="shared" si="551"/>
        <v>#REF!</v>
      </c>
      <c r="F527" s="360" t="e">
        <f t="shared" si="551"/>
        <v>#REF!</v>
      </c>
      <c r="G527" s="360" t="e">
        <f t="shared" si="551"/>
        <v>#REF!</v>
      </c>
      <c r="H527" s="360" t="e">
        <f t="shared" si="551"/>
        <v>#REF!</v>
      </c>
      <c r="I527" s="360" t="e">
        <f t="shared" si="551"/>
        <v>#REF!</v>
      </c>
      <c r="J527" s="360" t="e">
        <f t="shared" si="535"/>
        <v>#REF!</v>
      </c>
      <c r="K527" s="360"/>
      <c r="L527" s="360" t="e">
        <f t="shared" si="536"/>
        <v>#REF!</v>
      </c>
      <c r="M527" s="360" t="e">
        <f t="shared" si="537"/>
        <v>#REF!</v>
      </c>
      <c r="N527" s="360" t="e">
        <f t="shared" si="538"/>
        <v>#REF!</v>
      </c>
      <c r="O527" s="360" t="e">
        <f t="shared" si="539"/>
        <v>#REF!</v>
      </c>
      <c r="P527" s="360" t="e">
        <f t="shared" si="540"/>
        <v>#REF!</v>
      </c>
      <c r="Q527" s="360" t="e">
        <f t="shared" si="541"/>
        <v>#REF!</v>
      </c>
      <c r="R527" s="225"/>
      <c r="S527" s="225"/>
      <c r="T527" s="225"/>
      <c r="U527" s="225"/>
      <c r="V527" s="225"/>
      <c r="W527" s="225"/>
      <c r="X527" s="225"/>
      <c r="Y527" s="225"/>
      <c r="Z527" s="225"/>
    </row>
    <row r="528" spans="1:26" ht="15.75" customHeight="1">
      <c r="A528" s="360" t="e">
        <f t="shared" si="531"/>
        <v>#REF!</v>
      </c>
      <c r="B528" s="360" t="e">
        <f t="shared" si="532"/>
        <v>#REF!</v>
      </c>
      <c r="C528" s="360" t="e">
        <f t="shared" si="533"/>
        <v>#REF!</v>
      </c>
      <c r="D528" s="360" t="e">
        <f t="shared" ref="D528:I528" si="552">IF(#REF!&lt;&gt;"",1,"")</f>
        <v>#REF!</v>
      </c>
      <c r="E528" s="360" t="e">
        <f t="shared" si="552"/>
        <v>#REF!</v>
      </c>
      <c r="F528" s="360" t="e">
        <f t="shared" si="552"/>
        <v>#REF!</v>
      </c>
      <c r="G528" s="360" t="e">
        <f t="shared" si="552"/>
        <v>#REF!</v>
      </c>
      <c r="H528" s="360" t="e">
        <f t="shared" si="552"/>
        <v>#REF!</v>
      </c>
      <c r="I528" s="360" t="e">
        <f t="shared" si="552"/>
        <v>#REF!</v>
      </c>
      <c r="J528" s="360" t="e">
        <f t="shared" si="535"/>
        <v>#REF!</v>
      </c>
      <c r="K528" s="360"/>
      <c r="L528" s="360" t="e">
        <f t="shared" si="536"/>
        <v>#REF!</v>
      </c>
      <c r="M528" s="360" t="e">
        <f t="shared" si="537"/>
        <v>#REF!</v>
      </c>
      <c r="N528" s="360" t="e">
        <f t="shared" si="538"/>
        <v>#REF!</v>
      </c>
      <c r="O528" s="360" t="e">
        <f t="shared" si="539"/>
        <v>#REF!</v>
      </c>
      <c r="P528" s="360" t="e">
        <f t="shared" si="540"/>
        <v>#REF!</v>
      </c>
      <c r="Q528" s="360" t="e">
        <f t="shared" si="541"/>
        <v>#REF!</v>
      </c>
      <c r="R528" s="225"/>
      <c r="S528" s="225"/>
      <c r="T528" s="225"/>
      <c r="U528" s="225"/>
      <c r="V528" s="225"/>
      <c r="W528" s="225"/>
      <c r="X528" s="225"/>
      <c r="Y528" s="225"/>
      <c r="Z528" s="225"/>
    </row>
    <row r="529" spans="1:26" ht="15.75" customHeight="1">
      <c r="A529" s="360" t="e">
        <f t="shared" si="531"/>
        <v>#REF!</v>
      </c>
      <c r="B529" s="360" t="e">
        <f t="shared" si="532"/>
        <v>#REF!</v>
      </c>
      <c r="C529" s="360" t="e">
        <f t="shared" si="533"/>
        <v>#REF!</v>
      </c>
      <c r="D529" s="360" t="e">
        <f t="shared" ref="D529:I529" si="553">IF(#REF!&lt;&gt;"",1,"")</f>
        <v>#REF!</v>
      </c>
      <c r="E529" s="360" t="e">
        <f t="shared" si="553"/>
        <v>#REF!</v>
      </c>
      <c r="F529" s="360" t="e">
        <f t="shared" si="553"/>
        <v>#REF!</v>
      </c>
      <c r="G529" s="360" t="e">
        <f t="shared" si="553"/>
        <v>#REF!</v>
      </c>
      <c r="H529" s="360" t="e">
        <f t="shared" si="553"/>
        <v>#REF!</v>
      </c>
      <c r="I529" s="360" t="e">
        <f t="shared" si="553"/>
        <v>#REF!</v>
      </c>
      <c r="J529" s="360" t="e">
        <f t="shared" si="535"/>
        <v>#REF!</v>
      </c>
      <c r="K529" s="360"/>
      <c r="L529" s="360" t="e">
        <f t="shared" si="536"/>
        <v>#REF!</v>
      </c>
      <c r="M529" s="360" t="e">
        <f t="shared" si="537"/>
        <v>#REF!</v>
      </c>
      <c r="N529" s="360" t="e">
        <f t="shared" si="538"/>
        <v>#REF!</v>
      </c>
      <c r="O529" s="360" t="e">
        <f t="shared" si="539"/>
        <v>#REF!</v>
      </c>
      <c r="P529" s="360" t="e">
        <f t="shared" si="540"/>
        <v>#REF!</v>
      </c>
      <c r="Q529" s="360" t="e">
        <f t="shared" si="541"/>
        <v>#REF!</v>
      </c>
      <c r="R529" s="225"/>
      <c r="S529" s="225"/>
      <c r="T529" s="225"/>
      <c r="U529" s="225"/>
      <c r="V529" s="225"/>
      <c r="W529" s="225"/>
      <c r="X529" s="225"/>
      <c r="Y529" s="225"/>
      <c r="Z529" s="225"/>
    </row>
    <row r="530" spans="1:26" ht="15.75" customHeight="1">
      <c r="A530" s="360" t="e">
        <f t="shared" si="531"/>
        <v>#REF!</v>
      </c>
      <c r="B530" s="360" t="e">
        <f t="shared" si="532"/>
        <v>#REF!</v>
      </c>
      <c r="C530" s="360" t="e">
        <f t="shared" si="533"/>
        <v>#REF!</v>
      </c>
      <c r="D530" s="360" t="e">
        <f t="shared" ref="D530:I530" si="554">IF(#REF!&lt;&gt;"",1,"")</f>
        <v>#REF!</v>
      </c>
      <c r="E530" s="360" t="e">
        <f t="shared" si="554"/>
        <v>#REF!</v>
      </c>
      <c r="F530" s="360" t="e">
        <f t="shared" si="554"/>
        <v>#REF!</v>
      </c>
      <c r="G530" s="360" t="e">
        <f t="shared" si="554"/>
        <v>#REF!</v>
      </c>
      <c r="H530" s="360" t="e">
        <f t="shared" si="554"/>
        <v>#REF!</v>
      </c>
      <c r="I530" s="360" t="e">
        <f t="shared" si="554"/>
        <v>#REF!</v>
      </c>
      <c r="J530" s="360" t="e">
        <f t="shared" si="535"/>
        <v>#REF!</v>
      </c>
      <c r="K530" s="360"/>
      <c r="L530" s="360" t="e">
        <f t="shared" si="536"/>
        <v>#REF!</v>
      </c>
      <c r="M530" s="360" t="e">
        <f t="shared" si="537"/>
        <v>#REF!</v>
      </c>
      <c r="N530" s="360" t="e">
        <f t="shared" si="538"/>
        <v>#REF!</v>
      </c>
      <c r="O530" s="360" t="e">
        <f t="shared" si="539"/>
        <v>#REF!</v>
      </c>
      <c r="P530" s="360" t="e">
        <f t="shared" si="540"/>
        <v>#REF!</v>
      </c>
      <c r="Q530" s="360" t="e">
        <f t="shared" si="541"/>
        <v>#REF!</v>
      </c>
      <c r="R530" s="225"/>
      <c r="S530" s="225"/>
      <c r="T530" s="225"/>
      <c r="U530" s="225"/>
      <c r="V530" s="225"/>
      <c r="W530" s="225"/>
      <c r="X530" s="225"/>
      <c r="Y530" s="225"/>
      <c r="Z530" s="225"/>
    </row>
    <row r="531" spans="1:26" ht="15.75" customHeight="1">
      <c r="A531" s="360" t="e">
        <f t="shared" si="531"/>
        <v>#REF!</v>
      </c>
      <c r="B531" s="360" t="e">
        <f t="shared" si="532"/>
        <v>#REF!</v>
      </c>
      <c r="C531" s="360" t="e">
        <f t="shared" si="533"/>
        <v>#REF!</v>
      </c>
      <c r="D531" s="360" t="e">
        <f t="shared" ref="D531:I531" si="555">IF(#REF!&lt;&gt;"",1,"")</f>
        <v>#REF!</v>
      </c>
      <c r="E531" s="360" t="e">
        <f t="shared" si="555"/>
        <v>#REF!</v>
      </c>
      <c r="F531" s="360" t="e">
        <f t="shared" si="555"/>
        <v>#REF!</v>
      </c>
      <c r="G531" s="360" t="e">
        <f t="shared" si="555"/>
        <v>#REF!</v>
      </c>
      <c r="H531" s="360" t="e">
        <f t="shared" si="555"/>
        <v>#REF!</v>
      </c>
      <c r="I531" s="360" t="e">
        <f t="shared" si="555"/>
        <v>#REF!</v>
      </c>
      <c r="J531" s="360" t="e">
        <f t="shared" si="535"/>
        <v>#REF!</v>
      </c>
      <c r="K531" s="360"/>
      <c r="L531" s="360" t="e">
        <f t="shared" si="536"/>
        <v>#REF!</v>
      </c>
      <c r="M531" s="360" t="e">
        <f t="shared" si="537"/>
        <v>#REF!</v>
      </c>
      <c r="N531" s="360" t="e">
        <f t="shared" si="538"/>
        <v>#REF!</v>
      </c>
      <c r="O531" s="360" t="e">
        <f t="shared" si="539"/>
        <v>#REF!</v>
      </c>
      <c r="P531" s="360" t="e">
        <f t="shared" si="540"/>
        <v>#REF!</v>
      </c>
      <c r="Q531" s="360" t="e">
        <f t="shared" si="541"/>
        <v>#REF!</v>
      </c>
      <c r="R531" s="225"/>
      <c r="S531" s="225"/>
      <c r="T531" s="225"/>
      <c r="U531" s="225"/>
      <c r="V531" s="225"/>
      <c r="W531" s="225"/>
      <c r="X531" s="225"/>
      <c r="Y531" s="225"/>
      <c r="Z531" s="225"/>
    </row>
    <row r="532" spans="1:26" ht="15.75" customHeight="1">
      <c r="A532" s="360" t="e">
        <f t="shared" si="531"/>
        <v>#REF!</v>
      </c>
      <c r="B532" s="360" t="e">
        <f t="shared" si="532"/>
        <v>#REF!</v>
      </c>
      <c r="C532" s="360" t="e">
        <f t="shared" si="533"/>
        <v>#REF!</v>
      </c>
      <c r="D532" s="360" t="e">
        <f t="shared" ref="D532:I532" si="556">IF(#REF!&lt;&gt;"",1,"")</f>
        <v>#REF!</v>
      </c>
      <c r="E532" s="360" t="e">
        <f t="shared" si="556"/>
        <v>#REF!</v>
      </c>
      <c r="F532" s="360" t="e">
        <f t="shared" si="556"/>
        <v>#REF!</v>
      </c>
      <c r="G532" s="360" t="e">
        <f t="shared" si="556"/>
        <v>#REF!</v>
      </c>
      <c r="H532" s="360" t="e">
        <f t="shared" si="556"/>
        <v>#REF!</v>
      </c>
      <c r="I532" s="360" t="e">
        <f t="shared" si="556"/>
        <v>#REF!</v>
      </c>
      <c r="J532" s="360" t="e">
        <f t="shared" si="535"/>
        <v>#REF!</v>
      </c>
      <c r="K532" s="360"/>
      <c r="L532" s="360" t="e">
        <f t="shared" si="536"/>
        <v>#REF!</v>
      </c>
      <c r="M532" s="360" t="e">
        <f t="shared" si="537"/>
        <v>#REF!</v>
      </c>
      <c r="N532" s="360" t="e">
        <f t="shared" si="538"/>
        <v>#REF!</v>
      </c>
      <c r="O532" s="360" t="e">
        <f t="shared" si="539"/>
        <v>#REF!</v>
      </c>
      <c r="P532" s="360" t="e">
        <f t="shared" si="540"/>
        <v>#REF!</v>
      </c>
      <c r="Q532" s="360" t="e">
        <f t="shared" si="541"/>
        <v>#REF!</v>
      </c>
      <c r="R532" s="225"/>
      <c r="S532" s="225"/>
      <c r="T532" s="225"/>
      <c r="U532" s="225"/>
      <c r="V532" s="225"/>
      <c r="W532" s="225"/>
      <c r="X532" s="225"/>
      <c r="Y532" s="225"/>
      <c r="Z532" s="225"/>
    </row>
    <row r="533" spans="1:26" ht="15.75" customHeight="1">
      <c r="A533" s="360" t="e">
        <f t="shared" si="531"/>
        <v>#REF!</v>
      </c>
      <c r="B533" s="360" t="e">
        <f t="shared" si="532"/>
        <v>#REF!</v>
      </c>
      <c r="C533" s="360" t="e">
        <f t="shared" si="533"/>
        <v>#REF!</v>
      </c>
      <c r="D533" s="360" t="e">
        <f t="shared" ref="D533:I533" si="557">IF(#REF!&lt;&gt;"",1,"")</f>
        <v>#REF!</v>
      </c>
      <c r="E533" s="360" t="e">
        <f t="shared" si="557"/>
        <v>#REF!</v>
      </c>
      <c r="F533" s="360" t="e">
        <f t="shared" si="557"/>
        <v>#REF!</v>
      </c>
      <c r="G533" s="360" t="e">
        <f t="shared" si="557"/>
        <v>#REF!</v>
      </c>
      <c r="H533" s="360" t="e">
        <f t="shared" si="557"/>
        <v>#REF!</v>
      </c>
      <c r="I533" s="360" t="e">
        <f t="shared" si="557"/>
        <v>#REF!</v>
      </c>
      <c r="J533" s="360" t="e">
        <f t="shared" si="535"/>
        <v>#REF!</v>
      </c>
      <c r="K533" s="360"/>
      <c r="L533" s="360" t="e">
        <f t="shared" si="536"/>
        <v>#REF!</v>
      </c>
      <c r="M533" s="360" t="e">
        <f t="shared" si="537"/>
        <v>#REF!</v>
      </c>
      <c r="N533" s="360" t="e">
        <f t="shared" si="538"/>
        <v>#REF!</v>
      </c>
      <c r="O533" s="360" t="e">
        <f t="shared" si="539"/>
        <v>#REF!</v>
      </c>
      <c r="P533" s="360" t="e">
        <f t="shared" si="540"/>
        <v>#REF!</v>
      </c>
      <c r="Q533" s="360" t="e">
        <f t="shared" si="541"/>
        <v>#REF!</v>
      </c>
      <c r="R533" s="225"/>
      <c r="S533" s="225"/>
      <c r="T533" s="225"/>
      <c r="U533" s="225"/>
      <c r="V533" s="225"/>
      <c r="W533" s="225"/>
      <c r="X533" s="225"/>
      <c r="Y533" s="225"/>
      <c r="Z533" s="225"/>
    </row>
    <row r="534" spans="1:26" ht="15.75" customHeight="1">
      <c r="A534" s="360" t="e">
        <f t="shared" si="531"/>
        <v>#REF!</v>
      </c>
      <c r="B534" s="360" t="e">
        <f t="shared" si="532"/>
        <v>#REF!</v>
      </c>
      <c r="C534" s="360" t="e">
        <f t="shared" si="533"/>
        <v>#REF!</v>
      </c>
      <c r="D534" s="360" t="e">
        <f t="shared" ref="D534:I534" si="558">IF(#REF!&lt;&gt;"",1,"")</f>
        <v>#REF!</v>
      </c>
      <c r="E534" s="360" t="e">
        <f t="shared" si="558"/>
        <v>#REF!</v>
      </c>
      <c r="F534" s="360" t="e">
        <f t="shared" si="558"/>
        <v>#REF!</v>
      </c>
      <c r="G534" s="360" t="e">
        <f t="shared" si="558"/>
        <v>#REF!</v>
      </c>
      <c r="H534" s="360" t="e">
        <f t="shared" si="558"/>
        <v>#REF!</v>
      </c>
      <c r="I534" s="360" t="e">
        <f t="shared" si="558"/>
        <v>#REF!</v>
      </c>
      <c r="J534" s="360" t="e">
        <f t="shared" si="535"/>
        <v>#REF!</v>
      </c>
      <c r="K534" s="360"/>
      <c r="L534" s="360" t="e">
        <f t="shared" si="536"/>
        <v>#REF!</v>
      </c>
      <c r="M534" s="360" t="e">
        <f t="shared" si="537"/>
        <v>#REF!</v>
      </c>
      <c r="N534" s="360" t="e">
        <f t="shared" si="538"/>
        <v>#REF!</v>
      </c>
      <c r="O534" s="360" t="e">
        <f t="shared" si="539"/>
        <v>#REF!</v>
      </c>
      <c r="P534" s="360" t="e">
        <f t="shared" si="540"/>
        <v>#REF!</v>
      </c>
      <c r="Q534" s="360" t="e">
        <f t="shared" si="541"/>
        <v>#REF!</v>
      </c>
      <c r="R534" s="225"/>
      <c r="S534" s="225"/>
      <c r="T534" s="225"/>
      <c r="U534" s="225"/>
      <c r="V534" s="225"/>
      <c r="W534" s="225"/>
      <c r="X534" s="225"/>
      <c r="Y534" s="225"/>
      <c r="Z534" s="225"/>
    </row>
    <row r="535" spans="1:26" ht="15.75" customHeight="1">
      <c r="A535" s="360" t="e">
        <f t="shared" si="531"/>
        <v>#REF!</v>
      </c>
      <c r="B535" s="360" t="e">
        <f t="shared" si="532"/>
        <v>#REF!</v>
      </c>
      <c r="C535" s="360" t="e">
        <f t="shared" si="533"/>
        <v>#REF!</v>
      </c>
      <c r="D535" s="360" t="e">
        <f t="shared" ref="D535:I535" si="559">IF(#REF!&lt;&gt;"",1,"")</f>
        <v>#REF!</v>
      </c>
      <c r="E535" s="360" t="e">
        <f t="shared" si="559"/>
        <v>#REF!</v>
      </c>
      <c r="F535" s="360" t="e">
        <f t="shared" si="559"/>
        <v>#REF!</v>
      </c>
      <c r="G535" s="360" t="e">
        <f t="shared" si="559"/>
        <v>#REF!</v>
      </c>
      <c r="H535" s="360" t="e">
        <f t="shared" si="559"/>
        <v>#REF!</v>
      </c>
      <c r="I535" s="360" t="e">
        <f t="shared" si="559"/>
        <v>#REF!</v>
      </c>
      <c r="J535" s="360" t="e">
        <f t="shared" si="535"/>
        <v>#REF!</v>
      </c>
      <c r="K535" s="360"/>
      <c r="L535" s="360" t="e">
        <f t="shared" si="536"/>
        <v>#REF!</v>
      </c>
      <c r="M535" s="360" t="e">
        <f t="shared" si="537"/>
        <v>#REF!</v>
      </c>
      <c r="N535" s="360" t="e">
        <f t="shared" si="538"/>
        <v>#REF!</v>
      </c>
      <c r="O535" s="360" t="e">
        <f t="shared" si="539"/>
        <v>#REF!</v>
      </c>
      <c r="P535" s="360" t="e">
        <f t="shared" si="540"/>
        <v>#REF!</v>
      </c>
      <c r="Q535" s="360" t="e">
        <f t="shared" si="541"/>
        <v>#REF!</v>
      </c>
      <c r="R535" s="225"/>
      <c r="S535" s="225"/>
      <c r="T535" s="225"/>
      <c r="U535" s="225"/>
      <c r="V535" s="225"/>
      <c r="W535" s="225"/>
      <c r="X535" s="225"/>
      <c r="Y535" s="225"/>
      <c r="Z535" s="225"/>
    </row>
    <row r="536" spans="1:26" ht="15.75" customHeight="1">
      <c r="A536" s="360" t="e">
        <f t="shared" si="531"/>
        <v>#REF!</v>
      </c>
      <c r="B536" s="360" t="e">
        <f t="shared" si="532"/>
        <v>#REF!</v>
      </c>
      <c r="C536" s="360" t="e">
        <f t="shared" si="533"/>
        <v>#REF!</v>
      </c>
      <c r="D536" s="360" t="e">
        <f t="shared" ref="D536:I536" si="560">IF(#REF!&lt;&gt;"",1,"")</f>
        <v>#REF!</v>
      </c>
      <c r="E536" s="360" t="e">
        <f t="shared" si="560"/>
        <v>#REF!</v>
      </c>
      <c r="F536" s="360" t="e">
        <f t="shared" si="560"/>
        <v>#REF!</v>
      </c>
      <c r="G536" s="360" t="e">
        <f t="shared" si="560"/>
        <v>#REF!</v>
      </c>
      <c r="H536" s="360" t="e">
        <f t="shared" si="560"/>
        <v>#REF!</v>
      </c>
      <c r="I536" s="360" t="e">
        <f t="shared" si="560"/>
        <v>#REF!</v>
      </c>
      <c r="J536" s="360" t="e">
        <f t="shared" si="535"/>
        <v>#REF!</v>
      </c>
      <c r="K536" s="360"/>
      <c r="L536" s="360" t="e">
        <f t="shared" si="536"/>
        <v>#REF!</v>
      </c>
      <c r="M536" s="360" t="e">
        <f t="shared" si="537"/>
        <v>#REF!</v>
      </c>
      <c r="N536" s="360" t="e">
        <f t="shared" si="538"/>
        <v>#REF!</v>
      </c>
      <c r="O536" s="360" t="e">
        <f t="shared" si="539"/>
        <v>#REF!</v>
      </c>
      <c r="P536" s="360" t="e">
        <f t="shared" si="540"/>
        <v>#REF!</v>
      </c>
      <c r="Q536" s="360" t="e">
        <f t="shared" si="541"/>
        <v>#REF!</v>
      </c>
      <c r="R536" s="225"/>
      <c r="S536" s="225"/>
      <c r="T536" s="225"/>
      <c r="U536" s="225"/>
      <c r="V536" s="225"/>
      <c r="W536" s="225"/>
      <c r="X536" s="225"/>
      <c r="Y536" s="225"/>
      <c r="Z536" s="225"/>
    </row>
    <row r="537" spans="1:26" ht="15.75" customHeight="1">
      <c r="A537" s="360" t="e">
        <f t="shared" si="531"/>
        <v>#REF!</v>
      </c>
      <c r="B537" s="360" t="e">
        <f t="shared" si="532"/>
        <v>#REF!</v>
      </c>
      <c r="C537" s="360" t="e">
        <f t="shared" si="533"/>
        <v>#REF!</v>
      </c>
      <c r="D537" s="360" t="e">
        <f t="shared" ref="D537:I537" si="561">IF(#REF!&lt;&gt;"",1,"")</f>
        <v>#REF!</v>
      </c>
      <c r="E537" s="360" t="e">
        <f t="shared" si="561"/>
        <v>#REF!</v>
      </c>
      <c r="F537" s="360" t="e">
        <f t="shared" si="561"/>
        <v>#REF!</v>
      </c>
      <c r="G537" s="360" t="e">
        <f t="shared" si="561"/>
        <v>#REF!</v>
      </c>
      <c r="H537" s="360" t="e">
        <f t="shared" si="561"/>
        <v>#REF!</v>
      </c>
      <c r="I537" s="360" t="e">
        <f t="shared" si="561"/>
        <v>#REF!</v>
      </c>
      <c r="J537" s="360" t="e">
        <f t="shared" si="535"/>
        <v>#REF!</v>
      </c>
      <c r="K537" s="360"/>
      <c r="L537" s="360" t="e">
        <f t="shared" si="536"/>
        <v>#REF!</v>
      </c>
      <c r="M537" s="360" t="e">
        <f t="shared" si="537"/>
        <v>#REF!</v>
      </c>
      <c r="N537" s="360" t="e">
        <f t="shared" si="538"/>
        <v>#REF!</v>
      </c>
      <c r="O537" s="360" t="e">
        <f t="shared" si="539"/>
        <v>#REF!</v>
      </c>
      <c r="P537" s="360" t="e">
        <f t="shared" si="540"/>
        <v>#REF!</v>
      </c>
      <c r="Q537" s="360" t="e">
        <f t="shared" si="541"/>
        <v>#REF!</v>
      </c>
      <c r="R537" s="225"/>
      <c r="S537" s="225"/>
      <c r="T537" s="225"/>
      <c r="U537" s="225"/>
      <c r="V537" s="225"/>
      <c r="W537" s="225"/>
      <c r="X537" s="225"/>
      <c r="Y537" s="225"/>
      <c r="Z537" s="225"/>
    </row>
    <row r="538" spans="1:26" ht="15.75" customHeight="1">
      <c r="A538" s="360" t="e">
        <f t="shared" si="531"/>
        <v>#REF!</v>
      </c>
      <c r="B538" s="360" t="e">
        <f t="shared" si="532"/>
        <v>#REF!</v>
      </c>
      <c r="C538" s="360" t="e">
        <f t="shared" si="533"/>
        <v>#REF!</v>
      </c>
      <c r="D538" s="360" t="e">
        <f t="shared" ref="D538:I538" si="562">IF(#REF!&lt;&gt;"",1,"")</f>
        <v>#REF!</v>
      </c>
      <c r="E538" s="360" t="e">
        <f t="shared" si="562"/>
        <v>#REF!</v>
      </c>
      <c r="F538" s="360" t="e">
        <f t="shared" si="562"/>
        <v>#REF!</v>
      </c>
      <c r="G538" s="360" t="e">
        <f t="shared" si="562"/>
        <v>#REF!</v>
      </c>
      <c r="H538" s="360" t="e">
        <f t="shared" si="562"/>
        <v>#REF!</v>
      </c>
      <c r="I538" s="360" t="e">
        <f t="shared" si="562"/>
        <v>#REF!</v>
      </c>
      <c r="J538" s="360" t="e">
        <f t="shared" si="535"/>
        <v>#REF!</v>
      </c>
      <c r="K538" s="360"/>
      <c r="L538" s="360" t="e">
        <f t="shared" si="536"/>
        <v>#REF!</v>
      </c>
      <c r="M538" s="360" t="e">
        <f t="shared" si="537"/>
        <v>#REF!</v>
      </c>
      <c r="N538" s="360" t="e">
        <f t="shared" si="538"/>
        <v>#REF!</v>
      </c>
      <c r="O538" s="360" t="e">
        <f t="shared" si="539"/>
        <v>#REF!</v>
      </c>
      <c r="P538" s="360" t="e">
        <f t="shared" si="540"/>
        <v>#REF!</v>
      </c>
      <c r="Q538" s="360" t="e">
        <f t="shared" si="541"/>
        <v>#REF!</v>
      </c>
      <c r="R538" s="225"/>
      <c r="S538" s="225"/>
      <c r="T538" s="225"/>
      <c r="U538" s="225"/>
      <c r="V538" s="225"/>
      <c r="W538" s="225"/>
      <c r="X538" s="225"/>
      <c r="Y538" s="225"/>
      <c r="Z538" s="225"/>
    </row>
    <row r="539" spans="1:26" ht="15.75" customHeight="1">
      <c r="A539" s="360" t="e">
        <f t="shared" si="531"/>
        <v>#REF!</v>
      </c>
      <c r="B539" s="360" t="e">
        <f t="shared" si="532"/>
        <v>#REF!</v>
      </c>
      <c r="C539" s="360" t="e">
        <f t="shared" si="533"/>
        <v>#REF!</v>
      </c>
      <c r="D539" s="360" t="e">
        <f t="shared" ref="D539:I539" si="563">IF(#REF!&lt;&gt;"",1,"")</f>
        <v>#REF!</v>
      </c>
      <c r="E539" s="360" t="e">
        <f t="shared" si="563"/>
        <v>#REF!</v>
      </c>
      <c r="F539" s="360" t="e">
        <f t="shared" si="563"/>
        <v>#REF!</v>
      </c>
      <c r="G539" s="360" t="e">
        <f t="shared" si="563"/>
        <v>#REF!</v>
      </c>
      <c r="H539" s="360" t="e">
        <f t="shared" si="563"/>
        <v>#REF!</v>
      </c>
      <c r="I539" s="360" t="e">
        <f t="shared" si="563"/>
        <v>#REF!</v>
      </c>
      <c r="J539" s="360" t="e">
        <f t="shared" si="535"/>
        <v>#REF!</v>
      </c>
      <c r="K539" s="360"/>
      <c r="L539" s="360" t="e">
        <f t="shared" si="536"/>
        <v>#REF!</v>
      </c>
      <c r="M539" s="360" t="e">
        <f t="shared" si="537"/>
        <v>#REF!</v>
      </c>
      <c r="N539" s="360" t="e">
        <f t="shared" si="538"/>
        <v>#REF!</v>
      </c>
      <c r="O539" s="360" t="e">
        <f t="shared" si="539"/>
        <v>#REF!</v>
      </c>
      <c r="P539" s="360" t="e">
        <f t="shared" si="540"/>
        <v>#REF!</v>
      </c>
      <c r="Q539" s="360" t="e">
        <f t="shared" si="541"/>
        <v>#REF!</v>
      </c>
      <c r="R539" s="225"/>
      <c r="S539" s="225"/>
      <c r="T539" s="225"/>
      <c r="U539" s="225"/>
      <c r="V539" s="225"/>
      <c r="W539" s="225"/>
      <c r="X539" s="225"/>
      <c r="Y539" s="225"/>
      <c r="Z539" s="225"/>
    </row>
    <row r="540" spans="1:26" ht="15.75" customHeight="1">
      <c r="A540" s="360" t="e">
        <f t="shared" si="531"/>
        <v>#REF!</v>
      </c>
      <c r="B540" s="360" t="e">
        <f t="shared" si="532"/>
        <v>#REF!</v>
      </c>
      <c r="C540" s="360" t="e">
        <f t="shared" si="533"/>
        <v>#REF!</v>
      </c>
      <c r="D540" s="360" t="e">
        <f t="shared" ref="D540:I540" si="564">IF(#REF!&lt;&gt;"",1,"")</f>
        <v>#REF!</v>
      </c>
      <c r="E540" s="360" t="e">
        <f t="shared" si="564"/>
        <v>#REF!</v>
      </c>
      <c r="F540" s="360" t="e">
        <f t="shared" si="564"/>
        <v>#REF!</v>
      </c>
      <c r="G540" s="360" t="e">
        <f t="shared" si="564"/>
        <v>#REF!</v>
      </c>
      <c r="H540" s="360" t="e">
        <f t="shared" si="564"/>
        <v>#REF!</v>
      </c>
      <c r="I540" s="360" t="e">
        <f t="shared" si="564"/>
        <v>#REF!</v>
      </c>
      <c r="J540" s="360" t="e">
        <f t="shared" si="535"/>
        <v>#REF!</v>
      </c>
      <c r="K540" s="360"/>
      <c r="L540" s="360" t="e">
        <f t="shared" si="536"/>
        <v>#REF!</v>
      </c>
      <c r="M540" s="360" t="e">
        <f t="shared" si="537"/>
        <v>#REF!</v>
      </c>
      <c r="N540" s="360" t="e">
        <f t="shared" si="538"/>
        <v>#REF!</v>
      </c>
      <c r="O540" s="360" t="e">
        <f t="shared" si="539"/>
        <v>#REF!</v>
      </c>
      <c r="P540" s="360" t="e">
        <f t="shared" si="540"/>
        <v>#REF!</v>
      </c>
      <c r="Q540" s="360" t="e">
        <f t="shared" si="541"/>
        <v>#REF!</v>
      </c>
      <c r="R540" s="225"/>
      <c r="S540" s="225"/>
      <c r="T540" s="225"/>
      <c r="U540" s="225"/>
      <c r="V540" s="225"/>
      <c r="W540" s="225"/>
      <c r="X540" s="225"/>
      <c r="Y540" s="225"/>
      <c r="Z540" s="225"/>
    </row>
    <row r="541" spans="1:26" ht="15.75" customHeight="1">
      <c r="A541" s="360" t="e">
        <f t="shared" si="531"/>
        <v>#REF!</v>
      </c>
      <c r="B541" s="360" t="e">
        <f t="shared" si="532"/>
        <v>#REF!</v>
      </c>
      <c r="C541" s="360" t="e">
        <f t="shared" si="533"/>
        <v>#REF!</v>
      </c>
      <c r="D541" s="360" t="e">
        <f t="shared" ref="D541:I541" si="565">IF(#REF!&lt;&gt;"",1,"")</f>
        <v>#REF!</v>
      </c>
      <c r="E541" s="360" t="e">
        <f t="shared" si="565"/>
        <v>#REF!</v>
      </c>
      <c r="F541" s="360" t="e">
        <f t="shared" si="565"/>
        <v>#REF!</v>
      </c>
      <c r="G541" s="360" t="e">
        <f t="shared" si="565"/>
        <v>#REF!</v>
      </c>
      <c r="H541" s="360" t="e">
        <f t="shared" si="565"/>
        <v>#REF!</v>
      </c>
      <c r="I541" s="360" t="e">
        <f t="shared" si="565"/>
        <v>#REF!</v>
      </c>
      <c r="J541" s="360" t="e">
        <f t="shared" si="535"/>
        <v>#REF!</v>
      </c>
      <c r="K541" s="360"/>
      <c r="L541" s="360" t="e">
        <f t="shared" si="536"/>
        <v>#REF!</v>
      </c>
      <c r="M541" s="360" t="e">
        <f t="shared" si="537"/>
        <v>#REF!</v>
      </c>
      <c r="N541" s="360" t="e">
        <f t="shared" si="538"/>
        <v>#REF!</v>
      </c>
      <c r="O541" s="360" t="e">
        <f t="shared" si="539"/>
        <v>#REF!</v>
      </c>
      <c r="P541" s="360" t="e">
        <f t="shared" si="540"/>
        <v>#REF!</v>
      </c>
      <c r="Q541" s="360" t="e">
        <f t="shared" si="541"/>
        <v>#REF!</v>
      </c>
      <c r="R541" s="225"/>
      <c r="S541" s="225"/>
      <c r="T541" s="225"/>
      <c r="U541" s="225"/>
      <c r="V541" s="225"/>
      <c r="W541" s="225"/>
      <c r="X541" s="225"/>
      <c r="Y541" s="225"/>
      <c r="Z541" s="225"/>
    </row>
    <row r="542" spans="1:26" ht="15.75" customHeight="1">
      <c r="A542" s="360" t="e">
        <f t="shared" si="531"/>
        <v>#REF!</v>
      </c>
      <c r="B542" s="360" t="e">
        <f t="shared" si="532"/>
        <v>#REF!</v>
      </c>
      <c r="C542" s="360" t="e">
        <f t="shared" si="533"/>
        <v>#REF!</v>
      </c>
      <c r="D542" s="360" t="e">
        <f t="shared" ref="D542:I542" si="566">IF(#REF!&lt;&gt;"",1,"")</f>
        <v>#REF!</v>
      </c>
      <c r="E542" s="360" t="e">
        <f t="shared" si="566"/>
        <v>#REF!</v>
      </c>
      <c r="F542" s="360" t="e">
        <f t="shared" si="566"/>
        <v>#REF!</v>
      </c>
      <c r="G542" s="360" t="e">
        <f t="shared" si="566"/>
        <v>#REF!</v>
      </c>
      <c r="H542" s="360" t="e">
        <f t="shared" si="566"/>
        <v>#REF!</v>
      </c>
      <c r="I542" s="360" t="e">
        <f t="shared" si="566"/>
        <v>#REF!</v>
      </c>
      <c r="J542" s="360" t="e">
        <f t="shared" si="535"/>
        <v>#REF!</v>
      </c>
      <c r="K542" s="360"/>
      <c r="L542" s="360" t="e">
        <f t="shared" si="536"/>
        <v>#REF!</v>
      </c>
      <c r="M542" s="360" t="e">
        <f t="shared" si="537"/>
        <v>#REF!</v>
      </c>
      <c r="N542" s="360" t="e">
        <f t="shared" si="538"/>
        <v>#REF!</v>
      </c>
      <c r="O542" s="360" t="e">
        <f t="shared" si="539"/>
        <v>#REF!</v>
      </c>
      <c r="P542" s="360" t="e">
        <f t="shared" si="540"/>
        <v>#REF!</v>
      </c>
      <c r="Q542" s="360" t="e">
        <f t="shared" si="541"/>
        <v>#REF!</v>
      </c>
      <c r="R542" s="225"/>
      <c r="S542" s="225"/>
      <c r="T542" s="225"/>
      <c r="U542" s="225"/>
      <c r="V542" s="225"/>
      <c r="W542" s="225"/>
      <c r="X542" s="225"/>
      <c r="Y542" s="225"/>
      <c r="Z542" s="225"/>
    </row>
    <row r="543" spans="1:26" ht="15.75" customHeight="1">
      <c r="A543" s="360" t="e">
        <f t="shared" si="531"/>
        <v>#REF!</v>
      </c>
      <c r="B543" s="360" t="e">
        <f t="shared" si="532"/>
        <v>#REF!</v>
      </c>
      <c r="C543" s="360" t="e">
        <f t="shared" si="533"/>
        <v>#REF!</v>
      </c>
      <c r="D543" s="360" t="e">
        <f t="shared" ref="D543:I543" si="567">IF(#REF!&lt;&gt;"",1,"")</f>
        <v>#REF!</v>
      </c>
      <c r="E543" s="360" t="e">
        <f t="shared" si="567"/>
        <v>#REF!</v>
      </c>
      <c r="F543" s="360" t="e">
        <f t="shared" si="567"/>
        <v>#REF!</v>
      </c>
      <c r="G543" s="360" t="e">
        <f t="shared" si="567"/>
        <v>#REF!</v>
      </c>
      <c r="H543" s="360" t="e">
        <f t="shared" si="567"/>
        <v>#REF!</v>
      </c>
      <c r="I543" s="360" t="e">
        <f t="shared" si="567"/>
        <v>#REF!</v>
      </c>
      <c r="J543" s="360" t="e">
        <f t="shared" si="535"/>
        <v>#REF!</v>
      </c>
      <c r="K543" s="360"/>
      <c r="L543" s="360" t="e">
        <f t="shared" si="536"/>
        <v>#REF!</v>
      </c>
      <c r="M543" s="360" t="e">
        <f t="shared" si="537"/>
        <v>#REF!</v>
      </c>
      <c r="N543" s="360" t="e">
        <f t="shared" si="538"/>
        <v>#REF!</v>
      </c>
      <c r="O543" s="360" t="e">
        <f t="shared" si="539"/>
        <v>#REF!</v>
      </c>
      <c r="P543" s="360" t="e">
        <f t="shared" si="540"/>
        <v>#REF!</v>
      </c>
      <c r="Q543" s="360" t="e">
        <f t="shared" si="541"/>
        <v>#REF!</v>
      </c>
      <c r="R543" s="225"/>
      <c r="S543" s="225"/>
      <c r="T543" s="225"/>
      <c r="U543" s="225"/>
      <c r="V543" s="225"/>
      <c r="W543" s="225"/>
      <c r="X543" s="225"/>
      <c r="Y543" s="225"/>
      <c r="Z543" s="225"/>
    </row>
    <row r="544" spans="1:26" ht="15.75" customHeight="1">
      <c r="A544" s="360" t="e">
        <f t="shared" si="531"/>
        <v>#REF!</v>
      </c>
      <c r="B544" s="360" t="e">
        <f t="shared" si="532"/>
        <v>#REF!</v>
      </c>
      <c r="C544" s="360" t="e">
        <f t="shared" si="533"/>
        <v>#REF!</v>
      </c>
      <c r="D544" s="360" t="e">
        <f t="shared" ref="D544:I544" si="568">IF(#REF!&lt;&gt;"",1,"")</f>
        <v>#REF!</v>
      </c>
      <c r="E544" s="360" t="e">
        <f t="shared" si="568"/>
        <v>#REF!</v>
      </c>
      <c r="F544" s="360" t="e">
        <f t="shared" si="568"/>
        <v>#REF!</v>
      </c>
      <c r="G544" s="360" t="e">
        <f t="shared" si="568"/>
        <v>#REF!</v>
      </c>
      <c r="H544" s="360" t="e">
        <f t="shared" si="568"/>
        <v>#REF!</v>
      </c>
      <c r="I544" s="360" t="e">
        <f t="shared" si="568"/>
        <v>#REF!</v>
      </c>
      <c r="J544" s="360" t="e">
        <f t="shared" si="535"/>
        <v>#REF!</v>
      </c>
      <c r="K544" s="360"/>
      <c r="L544" s="360" t="e">
        <f t="shared" si="536"/>
        <v>#REF!</v>
      </c>
      <c r="M544" s="360" t="e">
        <f t="shared" si="537"/>
        <v>#REF!</v>
      </c>
      <c r="N544" s="360" t="e">
        <f t="shared" si="538"/>
        <v>#REF!</v>
      </c>
      <c r="O544" s="360" t="e">
        <f t="shared" si="539"/>
        <v>#REF!</v>
      </c>
      <c r="P544" s="360" t="e">
        <f t="shared" si="540"/>
        <v>#REF!</v>
      </c>
      <c r="Q544" s="360" t="e">
        <f t="shared" si="541"/>
        <v>#REF!</v>
      </c>
      <c r="R544" s="225"/>
      <c r="S544" s="225"/>
      <c r="T544" s="225"/>
      <c r="U544" s="225"/>
      <c r="V544" s="225"/>
      <c r="W544" s="225"/>
      <c r="X544" s="225"/>
      <c r="Y544" s="225"/>
      <c r="Z544" s="225"/>
    </row>
    <row r="545" spans="1:26" ht="15.75" customHeight="1">
      <c r="A545" s="360" t="e">
        <f t="shared" si="531"/>
        <v>#REF!</v>
      </c>
      <c r="B545" s="360" t="e">
        <f t="shared" si="532"/>
        <v>#REF!</v>
      </c>
      <c r="C545" s="360" t="e">
        <f t="shared" si="533"/>
        <v>#REF!</v>
      </c>
      <c r="D545" s="360" t="e">
        <f t="shared" ref="D545:I545" si="569">IF(#REF!&lt;&gt;"",1,"")</f>
        <v>#REF!</v>
      </c>
      <c r="E545" s="360" t="e">
        <f t="shared" si="569"/>
        <v>#REF!</v>
      </c>
      <c r="F545" s="360" t="e">
        <f t="shared" si="569"/>
        <v>#REF!</v>
      </c>
      <c r="G545" s="360" t="e">
        <f t="shared" si="569"/>
        <v>#REF!</v>
      </c>
      <c r="H545" s="360" t="e">
        <f t="shared" si="569"/>
        <v>#REF!</v>
      </c>
      <c r="I545" s="360" t="e">
        <f t="shared" si="569"/>
        <v>#REF!</v>
      </c>
      <c r="J545" s="360" t="e">
        <f t="shared" si="535"/>
        <v>#REF!</v>
      </c>
      <c r="K545" s="360"/>
      <c r="L545" s="360" t="e">
        <f t="shared" si="536"/>
        <v>#REF!</v>
      </c>
      <c r="M545" s="360" t="e">
        <f t="shared" si="537"/>
        <v>#REF!</v>
      </c>
      <c r="N545" s="360" t="e">
        <f t="shared" si="538"/>
        <v>#REF!</v>
      </c>
      <c r="O545" s="360" t="e">
        <f t="shared" si="539"/>
        <v>#REF!</v>
      </c>
      <c r="P545" s="360" t="e">
        <f t="shared" si="540"/>
        <v>#REF!</v>
      </c>
      <c r="Q545" s="360" t="e">
        <f t="shared" si="541"/>
        <v>#REF!</v>
      </c>
      <c r="R545" s="225"/>
      <c r="S545" s="225"/>
      <c r="T545" s="225"/>
      <c r="U545" s="225"/>
      <c r="V545" s="225"/>
      <c r="W545" s="225"/>
      <c r="X545" s="225"/>
      <c r="Y545" s="225"/>
      <c r="Z545" s="225"/>
    </row>
    <row r="546" spans="1:26" ht="15.75" customHeight="1">
      <c r="A546" s="360" t="e">
        <f t="shared" si="531"/>
        <v>#REF!</v>
      </c>
      <c r="B546" s="360" t="e">
        <f t="shared" si="532"/>
        <v>#REF!</v>
      </c>
      <c r="C546" s="360" t="e">
        <f t="shared" si="533"/>
        <v>#REF!</v>
      </c>
      <c r="D546" s="360" t="e">
        <f t="shared" ref="D546:I546" si="570">IF(#REF!&lt;&gt;"",1,"")</f>
        <v>#REF!</v>
      </c>
      <c r="E546" s="360" t="e">
        <f t="shared" si="570"/>
        <v>#REF!</v>
      </c>
      <c r="F546" s="360" t="e">
        <f t="shared" si="570"/>
        <v>#REF!</v>
      </c>
      <c r="G546" s="360" t="e">
        <f t="shared" si="570"/>
        <v>#REF!</v>
      </c>
      <c r="H546" s="360" t="e">
        <f t="shared" si="570"/>
        <v>#REF!</v>
      </c>
      <c r="I546" s="360" t="e">
        <f t="shared" si="570"/>
        <v>#REF!</v>
      </c>
      <c r="J546" s="360" t="e">
        <f t="shared" si="535"/>
        <v>#REF!</v>
      </c>
      <c r="K546" s="360"/>
      <c r="L546" s="360" t="e">
        <f t="shared" si="536"/>
        <v>#REF!</v>
      </c>
      <c r="M546" s="360" t="e">
        <f t="shared" si="537"/>
        <v>#REF!</v>
      </c>
      <c r="N546" s="360" t="e">
        <f t="shared" si="538"/>
        <v>#REF!</v>
      </c>
      <c r="O546" s="360" t="e">
        <f t="shared" si="539"/>
        <v>#REF!</v>
      </c>
      <c r="P546" s="360" t="e">
        <f t="shared" si="540"/>
        <v>#REF!</v>
      </c>
      <c r="Q546" s="360" t="e">
        <f t="shared" si="541"/>
        <v>#REF!</v>
      </c>
      <c r="R546" s="225"/>
      <c r="S546" s="225"/>
      <c r="T546" s="225"/>
      <c r="U546" s="225"/>
      <c r="V546" s="225"/>
      <c r="W546" s="225"/>
      <c r="X546" s="225"/>
      <c r="Y546" s="225"/>
      <c r="Z546" s="225"/>
    </row>
    <row r="547" spans="1:26" ht="15.75" customHeight="1">
      <c r="A547" s="360" t="e">
        <f t="shared" si="531"/>
        <v>#REF!</v>
      </c>
      <c r="B547" s="360" t="e">
        <f t="shared" si="532"/>
        <v>#REF!</v>
      </c>
      <c r="C547" s="360" t="e">
        <f t="shared" si="533"/>
        <v>#REF!</v>
      </c>
      <c r="D547" s="360" t="e">
        <f t="shared" ref="D547:I547" si="571">IF(#REF!&lt;&gt;"",1,"")</f>
        <v>#REF!</v>
      </c>
      <c r="E547" s="360" t="e">
        <f t="shared" si="571"/>
        <v>#REF!</v>
      </c>
      <c r="F547" s="360" t="e">
        <f t="shared" si="571"/>
        <v>#REF!</v>
      </c>
      <c r="G547" s="360" t="e">
        <f t="shared" si="571"/>
        <v>#REF!</v>
      </c>
      <c r="H547" s="360" t="e">
        <f t="shared" si="571"/>
        <v>#REF!</v>
      </c>
      <c r="I547" s="360" t="e">
        <f t="shared" si="571"/>
        <v>#REF!</v>
      </c>
      <c r="J547" s="360" t="e">
        <f t="shared" si="535"/>
        <v>#REF!</v>
      </c>
      <c r="K547" s="360"/>
      <c r="L547" s="360" t="e">
        <f t="shared" si="536"/>
        <v>#REF!</v>
      </c>
      <c r="M547" s="360" t="e">
        <f t="shared" si="537"/>
        <v>#REF!</v>
      </c>
      <c r="N547" s="360" t="e">
        <f t="shared" si="538"/>
        <v>#REF!</v>
      </c>
      <c r="O547" s="360" t="e">
        <f t="shared" si="539"/>
        <v>#REF!</v>
      </c>
      <c r="P547" s="360" t="e">
        <f t="shared" si="540"/>
        <v>#REF!</v>
      </c>
      <c r="Q547" s="360" t="e">
        <f t="shared" si="541"/>
        <v>#REF!</v>
      </c>
      <c r="R547" s="225"/>
      <c r="S547" s="225"/>
      <c r="T547" s="225"/>
      <c r="U547" s="225"/>
      <c r="V547" s="225"/>
      <c r="W547" s="225"/>
      <c r="X547" s="225"/>
      <c r="Y547" s="225"/>
      <c r="Z547" s="225"/>
    </row>
    <row r="548" spans="1:26" ht="15.75" customHeight="1">
      <c r="A548" s="360" t="e">
        <f t="shared" si="531"/>
        <v>#REF!</v>
      </c>
      <c r="B548" s="360" t="e">
        <f t="shared" si="532"/>
        <v>#REF!</v>
      </c>
      <c r="C548" s="360" t="e">
        <f t="shared" si="533"/>
        <v>#REF!</v>
      </c>
      <c r="D548" s="360" t="e">
        <f t="shared" ref="D548:I548" si="572">IF(#REF!&lt;&gt;"",1,"")</f>
        <v>#REF!</v>
      </c>
      <c r="E548" s="360" t="e">
        <f t="shared" si="572"/>
        <v>#REF!</v>
      </c>
      <c r="F548" s="360" t="e">
        <f t="shared" si="572"/>
        <v>#REF!</v>
      </c>
      <c r="G548" s="360" t="e">
        <f t="shared" si="572"/>
        <v>#REF!</v>
      </c>
      <c r="H548" s="360" t="e">
        <f t="shared" si="572"/>
        <v>#REF!</v>
      </c>
      <c r="I548" s="360" t="e">
        <f t="shared" si="572"/>
        <v>#REF!</v>
      </c>
      <c r="J548" s="360" t="e">
        <f t="shared" si="535"/>
        <v>#REF!</v>
      </c>
      <c r="K548" s="360"/>
      <c r="L548" s="360" t="e">
        <f t="shared" si="536"/>
        <v>#REF!</v>
      </c>
      <c r="M548" s="360" t="e">
        <f t="shared" si="537"/>
        <v>#REF!</v>
      </c>
      <c r="N548" s="360" t="e">
        <f t="shared" si="538"/>
        <v>#REF!</v>
      </c>
      <c r="O548" s="360" t="e">
        <f t="shared" si="539"/>
        <v>#REF!</v>
      </c>
      <c r="P548" s="360" t="e">
        <f t="shared" si="540"/>
        <v>#REF!</v>
      </c>
      <c r="Q548" s="360" t="e">
        <f t="shared" si="541"/>
        <v>#REF!</v>
      </c>
      <c r="R548" s="225"/>
      <c r="S548" s="225"/>
      <c r="T548" s="225"/>
      <c r="U548" s="225"/>
      <c r="V548" s="225"/>
      <c r="W548" s="225"/>
      <c r="X548" s="225"/>
      <c r="Y548" s="225"/>
      <c r="Z548" s="225"/>
    </row>
    <row r="549" spans="1:26" ht="15.75" customHeight="1">
      <c r="A549" s="360" t="e">
        <f t="shared" si="531"/>
        <v>#REF!</v>
      </c>
      <c r="B549" s="360" t="e">
        <f t="shared" si="532"/>
        <v>#REF!</v>
      </c>
      <c r="C549" s="360" t="e">
        <f t="shared" si="533"/>
        <v>#REF!</v>
      </c>
      <c r="D549" s="360" t="e">
        <f t="shared" ref="D549:I549" si="573">IF(#REF!&lt;&gt;"",1,"")</f>
        <v>#REF!</v>
      </c>
      <c r="E549" s="360" t="e">
        <f t="shared" si="573"/>
        <v>#REF!</v>
      </c>
      <c r="F549" s="360" t="e">
        <f t="shared" si="573"/>
        <v>#REF!</v>
      </c>
      <c r="G549" s="360" t="e">
        <f t="shared" si="573"/>
        <v>#REF!</v>
      </c>
      <c r="H549" s="360" t="e">
        <f t="shared" si="573"/>
        <v>#REF!</v>
      </c>
      <c r="I549" s="360" t="e">
        <f t="shared" si="573"/>
        <v>#REF!</v>
      </c>
      <c r="J549" s="360" t="e">
        <f t="shared" si="535"/>
        <v>#REF!</v>
      </c>
      <c r="K549" s="360"/>
      <c r="L549" s="360" t="e">
        <f t="shared" si="536"/>
        <v>#REF!</v>
      </c>
      <c r="M549" s="360" t="e">
        <f t="shared" si="537"/>
        <v>#REF!</v>
      </c>
      <c r="N549" s="360" t="e">
        <f t="shared" si="538"/>
        <v>#REF!</v>
      </c>
      <c r="O549" s="360" t="e">
        <f t="shared" si="539"/>
        <v>#REF!</v>
      </c>
      <c r="P549" s="360" t="e">
        <f t="shared" si="540"/>
        <v>#REF!</v>
      </c>
      <c r="Q549" s="360" t="e">
        <f t="shared" si="541"/>
        <v>#REF!</v>
      </c>
      <c r="R549" s="225"/>
      <c r="S549" s="225"/>
      <c r="T549" s="225"/>
      <c r="U549" s="225"/>
      <c r="V549" s="225"/>
      <c r="W549" s="225"/>
      <c r="X549" s="225"/>
      <c r="Y549" s="225"/>
      <c r="Z549" s="225"/>
    </row>
    <row r="550" spans="1:26" ht="15.75" customHeight="1">
      <c r="A550" s="360" t="e">
        <f t="shared" si="531"/>
        <v>#REF!</v>
      </c>
      <c r="B550" s="360" t="e">
        <f t="shared" si="532"/>
        <v>#REF!</v>
      </c>
      <c r="C550" s="360" t="e">
        <f t="shared" si="533"/>
        <v>#REF!</v>
      </c>
      <c r="D550" s="360" t="e">
        <f t="shared" ref="D550:I550" si="574">IF(#REF!&lt;&gt;"",1,"")</f>
        <v>#REF!</v>
      </c>
      <c r="E550" s="360" t="e">
        <f t="shared" si="574"/>
        <v>#REF!</v>
      </c>
      <c r="F550" s="360" t="e">
        <f t="shared" si="574"/>
        <v>#REF!</v>
      </c>
      <c r="G550" s="360" t="e">
        <f t="shared" si="574"/>
        <v>#REF!</v>
      </c>
      <c r="H550" s="360" t="e">
        <f t="shared" si="574"/>
        <v>#REF!</v>
      </c>
      <c r="I550" s="360" t="e">
        <f t="shared" si="574"/>
        <v>#REF!</v>
      </c>
      <c r="J550" s="360" t="e">
        <f t="shared" si="535"/>
        <v>#REF!</v>
      </c>
      <c r="K550" s="360"/>
      <c r="L550" s="360" t="e">
        <f t="shared" si="536"/>
        <v>#REF!</v>
      </c>
      <c r="M550" s="360" t="e">
        <f t="shared" si="537"/>
        <v>#REF!</v>
      </c>
      <c r="N550" s="360" t="e">
        <f t="shared" si="538"/>
        <v>#REF!</v>
      </c>
      <c r="O550" s="360" t="e">
        <f t="shared" si="539"/>
        <v>#REF!</v>
      </c>
      <c r="P550" s="360" t="e">
        <f t="shared" si="540"/>
        <v>#REF!</v>
      </c>
      <c r="Q550" s="360" t="e">
        <f t="shared" si="541"/>
        <v>#REF!</v>
      </c>
      <c r="R550" s="225"/>
      <c r="S550" s="225"/>
      <c r="T550" s="225"/>
      <c r="U550" s="225"/>
      <c r="V550" s="225"/>
      <c r="W550" s="225"/>
      <c r="X550" s="225"/>
      <c r="Y550" s="225"/>
      <c r="Z550" s="225"/>
    </row>
    <row r="551" spans="1:26" ht="15.75" customHeight="1">
      <c r="A551" s="360" t="e">
        <f t="shared" si="531"/>
        <v>#REF!</v>
      </c>
      <c r="B551" s="360" t="e">
        <f t="shared" si="532"/>
        <v>#REF!</v>
      </c>
      <c r="C551" s="360" t="e">
        <f t="shared" si="533"/>
        <v>#REF!</v>
      </c>
      <c r="D551" s="360" t="e">
        <f t="shared" ref="D551:I551" si="575">IF(#REF!&lt;&gt;"",1,"")</f>
        <v>#REF!</v>
      </c>
      <c r="E551" s="360" t="e">
        <f t="shared" si="575"/>
        <v>#REF!</v>
      </c>
      <c r="F551" s="360" t="e">
        <f t="shared" si="575"/>
        <v>#REF!</v>
      </c>
      <c r="G551" s="360" t="e">
        <f t="shared" si="575"/>
        <v>#REF!</v>
      </c>
      <c r="H551" s="360" t="e">
        <f t="shared" si="575"/>
        <v>#REF!</v>
      </c>
      <c r="I551" s="360" t="e">
        <f t="shared" si="575"/>
        <v>#REF!</v>
      </c>
      <c r="J551" s="360" t="e">
        <f t="shared" si="535"/>
        <v>#REF!</v>
      </c>
      <c r="K551" s="360"/>
      <c r="L551" s="360" t="e">
        <f t="shared" si="536"/>
        <v>#REF!</v>
      </c>
      <c r="M551" s="360" t="e">
        <f t="shared" si="537"/>
        <v>#REF!</v>
      </c>
      <c r="N551" s="360" t="e">
        <f t="shared" si="538"/>
        <v>#REF!</v>
      </c>
      <c r="O551" s="360" t="e">
        <f t="shared" si="539"/>
        <v>#REF!</v>
      </c>
      <c r="P551" s="360" t="e">
        <f t="shared" si="540"/>
        <v>#REF!</v>
      </c>
      <c r="Q551" s="360" t="e">
        <f t="shared" si="541"/>
        <v>#REF!</v>
      </c>
      <c r="R551" s="225"/>
      <c r="S551" s="225"/>
      <c r="T551" s="225"/>
      <c r="U551" s="225"/>
      <c r="V551" s="225"/>
      <c r="W551" s="225"/>
      <c r="X551" s="225"/>
      <c r="Y551" s="225"/>
      <c r="Z551" s="225"/>
    </row>
    <row r="552" spans="1:26" ht="15.75" customHeight="1">
      <c r="A552" s="360" t="e">
        <f t="shared" si="531"/>
        <v>#REF!</v>
      </c>
      <c r="B552" s="360" t="e">
        <f t="shared" si="532"/>
        <v>#REF!</v>
      </c>
      <c r="C552" s="360" t="e">
        <f t="shared" si="533"/>
        <v>#REF!</v>
      </c>
      <c r="D552" s="360" t="e">
        <f t="shared" ref="D552:I552" si="576">IF(#REF!&lt;&gt;"",1,"")</f>
        <v>#REF!</v>
      </c>
      <c r="E552" s="360" t="e">
        <f t="shared" si="576"/>
        <v>#REF!</v>
      </c>
      <c r="F552" s="360" t="e">
        <f t="shared" si="576"/>
        <v>#REF!</v>
      </c>
      <c r="G552" s="360" t="e">
        <f t="shared" si="576"/>
        <v>#REF!</v>
      </c>
      <c r="H552" s="360" t="e">
        <f t="shared" si="576"/>
        <v>#REF!</v>
      </c>
      <c r="I552" s="360" t="e">
        <f t="shared" si="576"/>
        <v>#REF!</v>
      </c>
      <c r="J552" s="360" t="e">
        <f t="shared" si="535"/>
        <v>#REF!</v>
      </c>
      <c r="K552" s="360"/>
      <c r="L552" s="360" t="e">
        <f t="shared" si="536"/>
        <v>#REF!</v>
      </c>
      <c r="M552" s="360" t="e">
        <f t="shared" si="537"/>
        <v>#REF!</v>
      </c>
      <c r="N552" s="360" t="e">
        <f t="shared" si="538"/>
        <v>#REF!</v>
      </c>
      <c r="O552" s="360" t="e">
        <f t="shared" si="539"/>
        <v>#REF!</v>
      </c>
      <c r="P552" s="360" t="e">
        <f t="shared" si="540"/>
        <v>#REF!</v>
      </c>
      <c r="Q552" s="360" t="e">
        <f t="shared" si="541"/>
        <v>#REF!</v>
      </c>
      <c r="R552" s="225"/>
      <c r="S552" s="225"/>
      <c r="T552" s="225"/>
      <c r="U552" s="225"/>
      <c r="V552" s="225"/>
      <c r="W552" s="225"/>
      <c r="X552" s="225"/>
      <c r="Y552" s="225"/>
      <c r="Z552" s="225"/>
    </row>
    <row r="553" spans="1:26" ht="15.75" customHeight="1">
      <c r="A553" s="360" t="e">
        <f t="shared" si="531"/>
        <v>#REF!</v>
      </c>
      <c r="B553" s="360" t="e">
        <f t="shared" si="532"/>
        <v>#REF!</v>
      </c>
      <c r="C553" s="360" t="e">
        <f t="shared" si="533"/>
        <v>#REF!</v>
      </c>
      <c r="D553" s="360" t="e">
        <f t="shared" ref="D553:I553" si="577">IF(#REF!&lt;&gt;"",1,"")</f>
        <v>#REF!</v>
      </c>
      <c r="E553" s="360" t="e">
        <f t="shared" si="577"/>
        <v>#REF!</v>
      </c>
      <c r="F553" s="360" t="e">
        <f t="shared" si="577"/>
        <v>#REF!</v>
      </c>
      <c r="G553" s="360" t="e">
        <f t="shared" si="577"/>
        <v>#REF!</v>
      </c>
      <c r="H553" s="360" t="e">
        <f t="shared" si="577"/>
        <v>#REF!</v>
      </c>
      <c r="I553" s="360" t="e">
        <f t="shared" si="577"/>
        <v>#REF!</v>
      </c>
      <c r="J553" s="360" t="e">
        <f t="shared" si="535"/>
        <v>#REF!</v>
      </c>
      <c r="K553" s="360"/>
      <c r="L553" s="360" t="e">
        <f t="shared" si="536"/>
        <v>#REF!</v>
      </c>
      <c r="M553" s="360" t="e">
        <f t="shared" si="537"/>
        <v>#REF!</v>
      </c>
      <c r="N553" s="360" t="e">
        <f t="shared" si="538"/>
        <v>#REF!</v>
      </c>
      <c r="O553" s="360" t="e">
        <f t="shared" si="539"/>
        <v>#REF!</v>
      </c>
      <c r="P553" s="360" t="e">
        <f t="shared" si="540"/>
        <v>#REF!</v>
      </c>
      <c r="Q553" s="360" t="e">
        <f t="shared" si="541"/>
        <v>#REF!</v>
      </c>
      <c r="R553" s="225"/>
      <c r="S553" s="225"/>
      <c r="T553" s="225"/>
      <c r="U553" s="225"/>
      <c r="V553" s="225"/>
      <c r="W553" s="225"/>
      <c r="X553" s="225"/>
      <c r="Y553" s="225"/>
      <c r="Z553" s="225"/>
    </row>
    <row r="554" spans="1:26" ht="15.75" customHeight="1">
      <c r="A554" s="360" t="e">
        <f t="shared" si="531"/>
        <v>#REF!</v>
      </c>
      <c r="B554" s="360" t="e">
        <f t="shared" si="532"/>
        <v>#REF!</v>
      </c>
      <c r="C554" s="360" t="e">
        <f t="shared" si="533"/>
        <v>#REF!</v>
      </c>
      <c r="D554" s="360" t="e">
        <f t="shared" ref="D554:I554" si="578">IF(#REF!&lt;&gt;"",1,"")</f>
        <v>#REF!</v>
      </c>
      <c r="E554" s="360" t="e">
        <f t="shared" si="578"/>
        <v>#REF!</v>
      </c>
      <c r="F554" s="360" t="e">
        <f t="shared" si="578"/>
        <v>#REF!</v>
      </c>
      <c r="G554" s="360" t="e">
        <f t="shared" si="578"/>
        <v>#REF!</v>
      </c>
      <c r="H554" s="360" t="e">
        <f t="shared" si="578"/>
        <v>#REF!</v>
      </c>
      <c r="I554" s="360" t="e">
        <f t="shared" si="578"/>
        <v>#REF!</v>
      </c>
      <c r="J554" s="360" t="e">
        <f t="shared" si="535"/>
        <v>#REF!</v>
      </c>
      <c r="K554" s="360"/>
      <c r="L554" s="360" t="e">
        <f t="shared" si="536"/>
        <v>#REF!</v>
      </c>
      <c r="M554" s="360" t="e">
        <f t="shared" si="537"/>
        <v>#REF!</v>
      </c>
      <c r="N554" s="360" t="e">
        <f t="shared" si="538"/>
        <v>#REF!</v>
      </c>
      <c r="O554" s="360" t="e">
        <f t="shared" si="539"/>
        <v>#REF!</v>
      </c>
      <c r="P554" s="360" t="e">
        <f t="shared" si="540"/>
        <v>#REF!</v>
      </c>
      <c r="Q554" s="360" t="e">
        <f t="shared" si="541"/>
        <v>#REF!</v>
      </c>
      <c r="R554" s="225"/>
      <c r="S554" s="225"/>
      <c r="T554" s="225"/>
      <c r="U554" s="225"/>
      <c r="V554" s="225"/>
      <c r="W554" s="225"/>
      <c r="X554" s="225"/>
      <c r="Y554" s="225"/>
      <c r="Z554" s="225"/>
    </row>
    <row r="555" spans="1:26" ht="15.75" customHeight="1">
      <c r="A555" s="360" t="e">
        <f t="shared" si="531"/>
        <v>#REF!</v>
      </c>
      <c r="B555" s="360" t="e">
        <f t="shared" si="532"/>
        <v>#REF!</v>
      </c>
      <c r="C555" s="360" t="e">
        <f t="shared" si="533"/>
        <v>#REF!</v>
      </c>
      <c r="D555" s="360" t="e">
        <f t="shared" ref="D555:I555" si="579">IF(#REF!&lt;&gt;"",1,"")</f>
        <v>#REF!</v>
      </c>
      <c r="E555" s="360" t="e">
        <f t="shared" si="579"/>
        <v>#REF!</v>
      </c>
      <c r="F555" s="360" t="e">
        <f t="shared" si="579"/>
        <v>#REF!</v>
      </c>
      <c r="G555" s="360" t="e">
        <f t="shared" si="579"/>
        <v>#REF!</v>
      </c>
      <c r="H555" s="360" t="e">
        <f t="shared" si="579"/>
        <v>#REF!</v>
      </c>
      <c r="I555" s="360" t="e">
        <f t="shared" si="579"/>
        <v>#REF!</v>
      </c>
      <c r="J555" s="360" t="e">
        <f t="shared" si="535"/>
        <v>#REF!</v>
      </c>
      <c r="K555" s="360"/>
      <c r="L555" s="360" t="e">
        <f t="shared" si="536"/>
        <v>#REF!</v>
      </c>
      <c r="M555" s="360" t="e">
        <f t="shared" si="537"/>
        <v>#REF!</v>
      </c>
      <c r="N555" s="360" t="e">
        <f t="shared" si="538"/>
        <v>#REF!</v>
      </c>
      <c r="O555" s="360" t="e">
        <f t="shared" si="539"/>
        <v>#REF!</v>
      </c>
      <c r="P555" s="360" t="e">
        <f t="shared" si="540"/>
        <v>#REF!</v>
      </c>
      <c r="Q555" s="360" t="e">
        <f t="shared" si="541"/>
        <v>#REF!</v>
      </c>
      <c r="R555" s="225"/>
      <c r="S555" s="225"/>
      <c r="T555" s="225"/>
      <c r="U555" s="225"/>
      <c r="V555" s="225"/>
      <c r="W555" s="225"/>
      <c r="X555" s="225"/>
      <c r="Y555" s="225"/>
      <c r="Z555" s="225"/>
    </row>
    <row r="556" spans="1:26" ht="15.75" customHeight="1">
      <c r="A556" s="360" t="e">
        <f t="shared" si="531"/>
        <v>#REF!</v>
      </c>
      <c r="B556" s="360" t="e">
        <f t="shared" si="532"/>
        <v>#REF!</v>
      </c>
      <c r="C556" s="360" t="e">
        <f t="shared" si="533"/>
        <v>#REF!</v>
      </c>
      <c r="D556" s="360" t="e">
        <f t="shared" ref="D556:I556" si="580">IF(#REF!&lt;&gt;"",1,"")</f>
        <v>#REF!</v>
      </c>
      <c r="E556" s="360" t="e">
        <f t="shared" si="580"/>
        <v>#REF!</v>
      </c>
      <c r="F556" s="360" t="e">
        <f t="shared" si="580"/>
        <v>#REF!</v>
      </c>
      <c r="G556" s="360" t="e">
        <f t="shared" si="580"/>
        <v>#REF!</v>
      </c>
      <c r="H556" s="360" t="e">
        <f t="shared" si="580"/>
        <v>#REF!</v>
      </c>
      <c r="I556" s="360" t="e">
        <f t="shared" si="580"/>
        <v>#REF!</v>
      </c>
      <c r="J556" s="360" t="e">
        <f t="shared" si="535"/>
        <v>#REF!</v>
      </c>
      <c r="K556" s="360"/>
      <c r="L556" s="360" t="e">
        <f t="shared" si="536"/>
        <v>#REF!</v>
      </c>
      <c r="M556" s="360" t="e">
        <f t="shared" si="537"/>
        <v>#REF!</v>
      </c>
      <c r="N556" s="360" t="e">
        <f t="shared" si="538"/>
        <v>#REF!</v>
      </c>
      <c r="O556" s="360" t="e">
        <f t="shared" si="539"/>
        <v>#REF!</v>
      </c>
      <c r="P556" s="360" t="e">
        <f t="shared" si="540"/>
        <v>#REF!</v>
      </c>
      <c r="Q556" s="360" t="e">
        <f t="shared" si="541"/>
        <v>#REF!</v>
      </c>
      <c r="R556" s="225"/>
      <c r="S556" s="225"/>
      <c r="T556" s="225"/>
      <c r="U556" s="225"/>
      <c r="V556" s="225"/>
      <c r="W556" s="225"/>
      <c r="X556" s="225"/>
      <c r="Y556" s="225"/>
      <c r="Z556" s="225"/>
    </row>
    <row r="557" spans="1:26" ht="15.75" customHeight="1">
      <c r="A557" s="360" t="e">
        <f t="shared" si="531"/>
        <v>#REF!</v>
      </c>
      <c r="B557" s="360" t="e">
        <f t="shared" si="532"/>
        <v>#REF!</v>
      </c>
      <c r="C557" s="360" t="e">
        <f t="shared" si="533"/>
        <v>#REF!</v>
      </c>
      <c r="D557" s="360" t="e">
        <f t="shared" ref="D557:I557" si="581">IF(#REF!&lt;&gt;"",1,"")</f>
        <v>#REF!</v>
      </c>
      <c r="E557" s="360" t="e">
        <f t="shared" si="581"/>
        <v>#REF!</v>
      </c>
      <c r="F557" s="360" t="e">
        <f t="shared" si="581"/>
        <v>#REF!</v>
      </c>
      <c r="G557" s="360" t="e">
        <f t="shared" si="581"/>
        <v>#REF!</v>
      </c>
      <c r="H557" s="360" t="e">
        <f t="shared" si="581"/>
        <v>#REF!</v>
      </c>
      <c r="I557" s="360" t="e">
        <f t="shared" si="581"/>
        <v>#REF!</v>
      </c>
      <c r="J557" s="360" t="e">
        <f t="shared" si="535"/>
        <v>#REF!</v>
      </c>
      <c r="K557" s="360"/>
      <c r="L557" s="360" t="e">
        <f t="shared" si="536"/>
        <v>#REF!</v>
      </c>
      <c r="M557" s="360" t="e">
        <f t="shared" si="537"/>
        <v>#REF!</v>
      </c>
      <c r="N557" s="360" t="e">
        <f t="shared" si="538"/>
        <v>#REF!</v>
      </c>
      <c r="O557" s="360" t="e">
        <f t="shared" si="539"/>
        <v>#REF!</v>
      </c>
      <c r="P557" s="360" t="e">
        <f t="shared" si="540"/>
        <v>#REF!</v>
      </c>
      <c r="Q557" s="360" t="e">
        <f t="shared" si="541"/>
        <v>#REF!</v>
      </c>
      <c r="R557" s="225"/>
      <c r="S557" s="225"/>
      <c r="T557" s="225"/>
      <c r="U557" s="225"/>
      <c r="V557" s="225"/>
      <c r="W557" s="225"/>
      <c r="X557" s="225"/>
      <c r="Y557" s="225"/>
      <c r="Z557" s="225"/>
    </row>
    <row r="558" spans="1:26" ht="15.75" customHeight="1">
      <c r="A558" s="360" t="e">
        <f t="shared" si="531"/>
        <v>#REF!</v>
      </c>
      <c r="B558" s="360" t="e">
        <f t="shared" si="532"/>
        <v>#REF!</v>
      </c>
      <c r="C558" s="360" t="e">
        <f t="shared" si="533"/>
        <v>#REF!</v>
      </c>
      <c r="D558" s="360" t="e">
        <f t="shared" ref="D558:I558" si="582">IF(#REF!&lt;&gt;"",1,"")</f>
        <v>#REF!</v>
      </c>
      <c r="E558" s="360" t="e">
        <f t="shared" si="582"/>
        <v>#REF!</v>
      </c>
      <c r="F558" s="360" t="e">
        <f t="shared" si="582"/>
        <v>#REF!</v>
      </c>
      <c r="G558" s="360" t="e">
        <f t="shared" si="582"/>
        <v>#REF!</v>
      </c>
      <c r="H558" s="360" t="e">
        <f t="shared" si="582"/>
        <v>#REF!</v>
      </c>
      <c r="I558" s="360" t="e">
        <f t="shared" si="582"/>
        <v>#REF!</v>
      </c>
      <c r="J558" s="360" t="e">
        <f t="shared" si="535"/>
        <v>#REF!</v>
      </c>
      <c r="K558" s="360"/>
      <c r="L558" s="360" t="e">
        <f t="shared" si="536"/>
        <v>#REF!</v>
      </c>
      <c r="M558" s="360" t="e">
        <f t="shared" si="537"/>
        <v>#REF!</v>
      </c>
      <c r="N558" s="360" t="e">
        <f t="shared" si="538"/>
        <v>#REF!</v>
      </c>
      <c r="O558" s="360" t="e">
        <f t="shared" si="539"/>
        <v>#REF!</v>
      </c>
      <c r="P558" s="360" t="e">
        <f t="shared" si="540"/>
        <v>#REF!</v>
      </c>
      <c r="Q558" s="360" t="e">
        <f t="shared" si="541"/>
        <v>#REF!</v>
      </c>
      <c r="R558" s="225"/>
      <c r="S558" s="225"/>
      <c r="T558" s="225"/>
      <c r="U558" s="225"/>
      <c r="V558" s="225"/>
      <c r="W558" s="225"/>
      <c r="X558" s="225"/>
      <c r="Y558" s="225"/>
      <c r="Z558" s="225"/>
    </row>
    <row r="559" spans="1:26" ht="15.75" customHeight="1">
      <c r="A559" s="360" t="e">
        <f t="shared" si="531"/>
        <v>#REF!</v>
      </c>
      <c r="B559" s="360" t="e">
        <f t="shared" si="532"/>
        <v>#REF!</v>
      </c>
      <c r="C559" s="360" t="e">
        <f t="shared" si="533"/>
        <v>#REF!</v>
      </c>
      <c r="D559" s="360" t="e">
        <f t="shared" ref="D559:I559" si="583">IF(#REF!&lt;&gt;"",1,"")</f>
        <v>#REF!</v>
      </c>
      <c r="E559" s="360" t="e">
        <f t="shared" si="583"/>
        <v>#REF!</v>
      </c>
      <c r="F559" s="360" t="e">
        <f t="shared" si="583"/>
        <v>#REF!</v>
      </c>
      <c r="G559" s="360" t="e">
        <f t="shared" si="583"/>
        <v>#REF!</v>
      </c>
      <c r="H559" s="360" t="e">
        <f t="shared" si="583"/>
        <v>#REF!</v>
      </c>
      <c r="I559" s="360" t="e">
        <f t="shared" si="583"/>
        <v>#REF!</v>
      </c>
      <c r="J559" s="360" t="e">
        <f t="shared" si="535"/>
        <v>#REF!</v>
      </c>
      <c r="K559" s="360"/>
      <c r="L559" s="360" t="e">
        <f t="shared" si="536"/>
        <v>#REF!</v>
      </c>
      <c r="M559" s="360" t="e">
        <f t="shared" si="537"/>
        <v>#REF!</v>
      </c>
      <c r="N559" s="360" t="e">
        <f t="shared" si="538"/>
        <v>#REF!</v>
      </c>
      <c r="O559" s="360" t="e">
        <f t="shared" si="539"/>
        <v>#REF!</v>
      </c>
      <c r="P559" s="360" t="e">
        <f t="shared" si="540"/>
        <v>#REF!</v>
      </c>
      <c r="Q559" s="360" t="e">
        <f t="shared" si="541"/>
        <v>#REF!</v>
      </c>
      <c r="R559" s="225"/>
      <c r="S559" s="225"/>
      <c r="T559" s="225"/>
      <c r="U559" s="225"/>
      <c r="V559" s="225"/>
      <c r="W559" s="225"/>
      <c r="X559" s="225"/>
      <c r="Y559" s="225"/>
      <c r="Z559" s="225"/>
    </row>
    <row r="560" spans="1:26" ht="15.75" customHeight="1">
      <c r="A560" s="360" t="e">
        <f t="shared" si="531"/>
        <v>#REF!</v>
      </c>
      <c r="B560" s="360" t="e">
        <f t="shared" si="532"/>
        <v>#REF!</v>
      </c>
      <c r="C560" s="360" t="e">
        <f t="shared" si="533"/>
        <v>#REF!</v>
      </c>
      <c r="D560" s="360" t="e">
        <f t="shared" ref="D560:I560" si="584">IF(#REF!&lt;&gt;"",1,"")</f>
        <v>#REF!</v>
      </c>
      <c r="E560" s="360" t="e">
        <f t="shared" si="584"/>
        <v>#REF!</v>
      </c>
      <c r="F560" s="360" t="e">
        <f t="shared" si="584"/>
        <v>#REF!</v>
      </c>
      <c r="G560" s="360" t="e">
        <f t="shared" si="584"/>
        <v>#REF!</v>
      </c>
      <c r="H560" s="360" t="e">
        <f t="shared" si="584"/>
        <v>#REF!</v>
      </c>
      <c r="I560" s="360" t="e">
        <f t="shared" si="584"/>
        <v>#REF!</v>
      </c>
      <c r="J560" s="360" t="e">
        <f t="shared" si="535"/>
        <v>#REF!</v>
      </c>
      <c r="K560" s="360"/>
      <c r="L560" s="360" t="e">
        <f t="shared" si="536"/>
        <v>#REF!</v>
      </c>
      <c r="M560" s="360" t="e">
        <f t="shared" si="537"/>
        <v>#REF!</v>
      </c>
      <c r="N560" s="360" t="e">
        <f t="shared" si="538"/>
        <v>#REF!</v>
      </c>
      <c r="O560" s="360" t="e">
        <f t="shared" si="539"/>
        <v>#REF!</v>
      </c>
      <c r="P560" s="360" t="e">
        <f t="shared" si="540"/>
        <v>#REF!</v>
      </c>
      <c r="Q560" s="360" t="e">
        <f t="shared" si="541"/>
        <v>#REF!</v>
      </c>
      <c r="R560" s="225"/>
      <c r="S560" s="225"/>
      <c r="T560" s="225"/>
      <c r="U560" s="225"/>
      <c r="V560" s="225"/>
      <c r="W560" s="225"/>
      <c r="X560" s="225"/>
      <c r="Y560" s="225"/>
      <c r="Z560" s="225"/>
    </row>
    <row r="561" spans="1:26" ht="15.75" customHeight="1">
      <c r="A561" s="360" t="e">
        <f t="shared" si="531"/>
        <v>#REF!</v>
      </c>
      <c r="B561" s="360" t="e">
        <f t="shared" si="532"/>
        <v>#REF!</v>
      </c>
      <c r="C561" s="360" t="e">
        <f t="shared" si="533"/>
        <v>#REF!</v>
      </c>
      <c r="D561" s="360" t="e">
        <f t="shared" ref="D561:I561" si="585">IF(#REF!&lt;&gt;"",1,"")</f>
        <v>#REF!</v>
      </c>
      <c r="E561" s="360" t="e">
        <f t="shared" si="585"/>
        <v>#REF!</v>
      </c>
      <c r="F561" s="360" t="e">
        <f t="shared" si="585"/>
        <v>#REF!</v>
      </c>
      <c r="G561" s="360" t="e">
        <f t="shared" si="585"/>
        <v>#REF!</v>
      </c>
      <c r="H561" s="360" t="e">
        <f t="shared" si="585"/>
        <v>#REF!</v>
      </c>
      <c r="I561" s="360" t="e">
        <f t="shared" si="585"/>
        <v>#REF!</v>
      </c>
      <c r="J561" s="360" t="e">
        <f t="shared" si="535"/>
        <v>#REF!</v>
      </c>
      <c r="K561" s="360"/>
      <c r="L561" s="360" t="e">
        <f t="shared" si="536"/>
        <v>#REF!</v>
      </c>
      <c r="M561" s="360" t="e">
        <f t="shared" si="537"/>
        <v>#REF!</v>
      </c>
      <c r="N561" s="360" t="e">
        <f t="shared" si="538"/>
        <v>#REF!</v>
      </c>
      <c r="O561" s="360" t="e">
        <f t="shared" si="539"/>
        <v>#REF!</v>
      </c>
      <c r="P561" s="360" t="e">
        <f t="shared" si="540"/>
        <v>#REF!</v>
      </c>
      <c r="Q561" s="360" t="e">
        <f t="shared" si="541"/>
        <v>#REF!</v>
      </c>
      <c r="R561" s="225"/>
      <c r="S561" s="225"/>
      <c r="T561" s="225"/>
      <c r="U561" s="225"/>
      <c r="V561" s="225"/>
      <c r="W561" s="225"/>
      <c r="X561" s="225"/>
      <c r="Y561" s="225"/>
      <c r="Z561" s="225"/>
    </row>
    <row r="562" spans="1:26" ht="15.75" customHeight="1">
      <c r="A562" s="360" t="e">
        <f t="shared" si="531"/>
        <v>#REF!</v>
      </c>
      <c r="B562" s="360" t="e">
        <f t="shared" si="532"/>
        <v>#REF!</v>
      </c>
      <c r="C562" s="360" t="e">
        <f t="shared" si="533"/>
        <v>#REF!</v>
      </c>
      <c r="D562" s="360" t="e">
        <f t="shared" ref="D562:I562" si="586">IF(#REF!&lt;&gt;"",1,"")</f>
        <v>#REF!</v>
      </c>
      <c r="E562" s="360" t="e">
        <f t="shared" si="586"/>
        <v>#REF!</v>
      </c>
      <c r="F562" s="360" t="e">
        <f t="shared" si="586"/>
        <v>#REF!</v>
      </c>
      <c r="G562" s="360" t="e">
        <f t="shared" si="586"/>
        <v>#REF!</v>
      </c>
      <c r="H562" s="360" t="e">
        <f t="shared" si="586"/>
        <v>#REF!</v>
      </c>
      <c r="I562" s="360" t="e">
        <f t="shared" si="586"/>
        <v>#REF!</v>
      </c>
      <c r="J562" s="360" t="e">
        <f t="shared" si="535"/>
        <v>#REF!</v>
      </c>
      <c r="K562" s="360"/>
      <c r="L562" s="360" t="e">
        <f t="shared" si="536"/>
        <v>#REF!</v>
      </c>
      <c r="M562" s="360" t="e">
        <f t="shared" si="537"/>
        <v>#REF!</v>
      </c>
      <c r="N562" s="360" t="e">
        <f t="shared" si="538"/>
        <v>#REF!</v>
      </c>
      <c r="O562" s="360" t="e">
        <f t="shared" si="539"/>
        <v>#REF!</v>
      </c>
      <c r="P562" s="360" t="e">
        <f t="shared" si="540"/>
        <v>#REF!</v>
      </c>
      <c r="Q562" s="360" t="e">
        <f t="shared" si="541"/>
        <v>#REF!</v>
      </c>
      <c r="R562" s="225"/>
      <c r="S562" s="225"/>
      <c r="T562" s="225"/>
      <c r="U562" s="225"/>
      <c r="V562" s="225"/>
      <c r="W562" s="225"/>
      <c r="X562" s="225"/>
      <c r="Y562" s="225"/>
      <c r="Z562" s="225"/>
    </row>
    <row r="563" spans="1:26" ht="15.75" customHeight="1">
      <c r="A563" s="360" t="e">
        <f t="shared" si="531"/>
        <v>#REF!</v>
      </c>
      <c r="B563" s="360" t="e">
        <f t="shared" si="532"/>
        <v>#REF!</v>
      </c>
      <c r="C563" s="360" t="e">
        <f t="shared" si="533"/>
        <v>#REF!</v>
      </c>
      <c r="D563" s="360" t="e">
        <f t="shared" ref="D563:I563" si="587">IF(#REF!&lt;&gt;"",1,"")</f>
        <v>#REF!</v>
      </c>
      <c r="E563" s="360" t="e">
        <f t="shared" si="587"/>
        <v>#REF!</v>
      </c>
      <c r="F563" s="360" t="e">
        <f t="shared" si="587"/>
        <v>#REF!</v>
      </c>
      <c r="G563" s="360" t="e">
        <f t="shared" si="587"/>
        <v>#REF!</v>
      </c>
      <c r="H563" s="360" t="e">
        <f t="shared" si="587"/>
        <v>#REF!</v>
      </c>
      <c r="I563" s="360" t="e">
        <f t="shared" si="587"/>
        <v>#REF!</v>
      </c>
      <c r="J563" s="360" t="e">
        <f t="shared" si="535"/>
        <v>#REF!</v>
      </c>
      <c r="K563" s="360"/>
      <c r="L563" s="360" t="e">
        <f t="shared" si="536"/>
        <v>#REF!</v>
      </c>
      <c r="M563" s="360" t="e">
        <f t="shared" si="537"/>
        <v>#REF!</v>
      </c>
      <c r="N563" s="360" t="e">
        <f t="shared" si="538"/>
        <v>#REF!</v>
      </c>
      <c r="O563" s="360" t="e">
        <f t="shared" si="539"/>
        <v>#REF!</v>
      </c>
      <c r="P563" s="360" t="e">
        <f t="shared" si="540"/>
        <v>#REF!</v>
      </c>
      <c r="Q563" s="360" t="e">
        <f t="shared" si="541"/>
        <v>#REF!</v>
      </c>
      <c r="R563" s="225"/>
      <c r="S563" s="225"/>
      <c r="T563" s="225"/>
      <c r="U563" s="225"/>
      <c r="V563" s="225"/>
      <c r="W563" s="225"/>
      <c r="X563" s="225"/>
      <c r="Y563" s="225"/>
      <c r="Z563" s="225"/>
    </row>
    <row r="564" spans="1:26" ht="15.75" customHeight="1">
      <c r="A564" s="360" t="e">
        <f t="shared" si="531"/>
        <v>#REF!</v>
      </c>
      <c r="B564" s="360" t="e">
        <f t="shared" si="532"/>
        <v>#REF!</v>
      </c>
      <c r="C564" s="360" t="e">
        <f t="shared" si="533"/>
        <v>#REF!</v>
      </c>
      <c r="D564" s="360" t="e">
        <f t="shared" ref="D564:I564" si="588">IF(#REF!&lt;&gt;"",1,"")</f>
        <v>#REF!</v>
      </c>
      <c r="E564" s="360" t="e">
        <f t="shared" si="588"/>
        <v>#REF!</v>
      </c>
      <c r="F564" s="360" t="e">
        <f t="shared" si="588"/>
        <v>#REF!</v>
      </c>
      <c r="G564" s="360" t="e">
        <f t="shared" si="588"/>
        <v>#REF!</v>
      </c>
      <c r="H564" s="360" t="e">
        <f t="shared" si="588"/>
        <v>#REF!</v>
      </c>
      <c r="I564" s="360" t="e">
        <f t="shared" si="588"/>
        <v>#REF!</v>
      </c>
      <c r="J564" s="360" t="e">
        <f t="shared" si="535"/>
        <v>#REF!</v>
      </c>
      <c r="K564" s="360"/>
      <c r="L564" s="360" t="e">
        <f t="shared" si="536"/>
        <v>#REF!</v>
      </c>
      <c r="M564" s="360" t="e">
        <f t="shared" si="537"/>
        <v>#REF!</v>
      </c>
      <c r="N564" s="360" t="e">
        <f t="shared" si="538"/>
        <v>#REF!</v>
      </c>
      <c r="O564" s="360" t="e">
        <f t="shared" si="539"/>
        <v>#REF!</v>
      </c>
      <c r="P564" s="360" t="e">
        <f t="shared" si="540"/>
        <v>#REF!</v>
      </c>
      <c r="Q564" s="360" t="e">
        <f t="shared" si="541"/>
        <v>#REF!</v>
      </c>
      <c r="R564" s="225"/>
      <c r="S564" s="225"/>
      <c r="T564" s="225"/>
      <c r="U564" s="225"/>
      <c r="V564" s="225"/>
      <c r="W564" s="225"/>
      <c r="X564" s="225"/>
      <c r="Y564" s="225"/>
      <c r="Z564" s="225"/>
    </row>
    <row r="565" spans="1:26" ht="15.75" customHeight="1">
      <c r="A565" s="360" t="e">
        <f t="shared" si="531"/>
        <v>#REF!</v>
      </c>
      <c r="B565" s="360" t="e">
        <f t="shared" si="532"/>
        <v>#REF!</v>
      </c>
      <c r="C565" s="360" t="e">
        <f t="shared" si="533"/>
        <v>#REF!</v>
      </c>
      <c r="D565" s="360" t="e">
        <f t="shared" ref="D565:I565" si="589">IF(#REF!&lt;&gt;"",1,"")</f>
        <v>#REF!</v>
      </c>
      <c r="E565" s="360" t="e">
        <f t="shared" si="589"/>
        <v>#REF!</v>
      </c>
      <c r="F565" s="360" t="e">
        <f t="shared" si="589"/>
        <v>#REF!</v>
      </c>
      <c r="G565" s="360" t="e">
        <f t="shared" si="589"/>
        <v>#REF!</v>
      </c>
      <c r="H565" s="360" t="e">
        <f t="shared" si="589"/>
        <v>#REF!</v>
      </c>
      <c r="I565" s="360" t="e">
        <f t="shared" si="589"/>
        <v>#REF!</v>
      </c>
      <c r="J565" s="360" t="e">
        <f t="shared" si="535"/>
        <v>#REF!</v>
      </c>
      <c r="K565" s="360"/>
      <c r="L565" s="360" t="e">
        <f t="shared" si="536"/>
        <v>#REF!</v>
      </c>
      <c r="M565" s="360" t="e">
        <f t="shared" si="537"/>
        <v>#REF!</v>
      </c>
      <c r="N565" s="360" t="e">
        <f t="shared" si="538"/>
        <v>#REF!</v>
      </c>
      <c r="O565" s="360" t="e">
        <f t="shared" si="539"/>
        <v>#REF!</v>
      </c>
      <c r="P565" s="360" t="e">
        <f t="shared" si="540"/>
        <v>#REF!</v>
      </c>
      <c r="Q565" s="360" t="e">
        <f t="shared" si="541"/>
        <v>#REF!</v>
      </c>
      <c r="R565" s="225"/>
      <c r="S565" s="225"/>
      <c r="T565" s="225"/>
      <c r="U565" s="225"/>
      <c r="V565" s="225"/>
      <c r="W565" s="225"/>
      <c r="X565" s="225"/>
      <c r="Y565" s="225"/>
      <c r="Z565" s="225"/>
    </row>
    <row r="566" spans="1:26" ht="15.75" customHeight="1">
      <c r="A566" s="360" t="e">
        <f t="shared" si="531"/>
        <v>#REF!</v>
      </c>
      <c r="B566" s="360" t="e">
        <f t="shared" si="532"/>
        <v>#REF!</v>
      </c>
      <c r="C566" s="360" t="e">
        <f t="shared" si="533"/>
        <v>#REF!</v>
      </c>
      <c r="D566" s="360" t="e">
        <f t="shared" ref="D566:I566" si="590">IF(#REF!&lt;&gt;"",1,"")</f>
        <v>#REF!</v>
      </c>
      <c r="E566" s="360" t="e">
        <f t="shared" si="590"/>
        <v>#REF!</v>
      </c>
      <c r="F566" s="360" t="e">
        <f t="shared" si="590"/>
        <v>#REF!</v>
      </c>
      <c r="G566" s="360" t="e">
        <f t="shared" si="590"/>
        <v>#REF!</v>
      </c>
      <c r="H566" s="360" t="e">
        <f t="shared" si="590"/>
        <v>#REF!</v>
      </c>
      <c r="I566" s="360" t="e">
        <f t="shared" si="590"/>
        <v>#REF!</v>
      </c>
      <c r="J566" s="360" t="e">
        <f t="shared" si="535"/>
        <v>#REF!</v>
      </c>
      <c r="K566" s="360"/>
      <c r="L566" s="360" t="e">
        <f t="shared" si="536"/>
        <v>#REF!</v>
      </c>
      <c r="M566" s="360" t="e">
        <f t="shared" si="537"/>
        <v>#REF!</v>
      </c>
      <c r="N566" s="360" t="e">
        <f t="shared" si="538"/>
        <v>#REF!</v>
      </c>
      <c r="O566" s="360" t="e">
        <f t="shared" si="539"/>
        <v>#REF!</v>
      </c>
      <c r="P566" s="360" t="e">
        <f t="shared" si="540"/>
        <v>#REF!</v>
      </c>
      <c r="Q566" s="360" t="e">
        <f t="shared" si="541"/>
        <v>#REF!</v>
      </c>
      <c r="R566" s="225"/>
      <c r="S566" s="225"/>
      <c r="T566" s="225"/>
      <c r="U566" s="225"/>
      <c r="V566" s="225"/>
      <c r="W566" s="225"/>
      <c r="X566" s="225"/>
      <c r="Y566" s="225"/>
      <c r="Z566" s="225"/>
    </row>
    <row r="567" spans="1:26" ht="15.75" customHeight="1">
      <c r="A567" s="360" t="e">
        <f t="shared" si="531"/>
        <v>#REF!</v>
      </c>
      <c r="B567" s="360" t="e">
        <f t="shared" si="532"/>
        <v>#REF!</v>
      </c>
      <c r="C567" s="360" t="e">
        <f t="shared" si="533"/>
        <v>#REF!</v>
      </c>
      <c r="D567" s="360" t="e">
        <f t="shared" ref="D567:I567" si="591">IF(#REF!&lt;&gt;"",1,"")</f>
        <v>#REF!</v>
      </c>
      <c r="E567" s="360" t="e">
        <f t="shared" si="591"/>
        <v>#REF!</v>
      </c>
      <c r="F567" s="360" t="e">
        <f t="shared" si="591"/>
        <v>#REF!</v>
      </c>
      <c r="G567" s="360" t="e">
        <f t="shared" si="591"/>
        <v>#REF!</v>
      </c>
      <c r="H567" s="360" t="e">
        <f t="shared" si="591"/>
        <v>#REF!</v>
      </c>
      <c r="I567" s="360" t="e">
        <f t="shared" si="591"/>
        <v>#REF!</v>
      </c>
      <c r="J567" s="360" t="e">
        <f t="shared" si="535"/>
        <v>#REF!</v>
      </c>
      <c r="K567" s="360"/>
      <c r="L567" s="360" t="e">
        <f t="shared" si="536"/>
        <v>#REF!</v>
      </c>
      <c r="M567" s="360" t="e">
        <f t="shared" si="537"/>
        <v>#REF!</v>
      </c>
      <c r="N567" s="360" t="e">
        <f t="shared" si="538"/>
        <v>#REF!</v>
      </c>
      <c r="O567" s="360" t="e">
        <f t="shared" si="539"/>
        <v>#REF!</v>
      </c>
      <c r="P567" s="360" t="e">
        <f t="shared" si="540"/>
        <v>#REF!</v>
      </c>
      <c r="Q567" s="360" t="e">
        <f t="shared" si="541"/>
        <v>#REF!</v>
      </c>
      <c r="R567" s="225"/>
      <c r="S567" s="225"/>
      <c r="T567" s="225"/>
      <c r="U567" s="225"/>
      <c r="V567" s="225"/>
      <c r="W567" s="225"/>
      <c r="X567" s="225"/>
      <c r="Y567" s="225"/>
      <c r="Z567" s="225"/>
    </row>
    <row r="568" spans="1:26" ht="15.75" customHeight="1">
      <c r="A568" s="360" t="e">
        <f t="shared" si="531"/>
        <v>#REF!</v>
      </c>
      <c r="B568" s="360" t="e">
        <f t="shared" si="532"/>
        <v>#REF!</v>
      </c>
      <c r="C568" s="360" t="e">
        <f t="shared" si="533"/>
        <v>#REF!</v>
      </c>
      <c r="D568" s="360" t="e">
        <f t="shared" ref="D568:I568" si="592">IF(#REF!&lt;&gt;"",1,"")</f>
        <v>#REF!</v>
      </c>
      <c r="E568" s="360" t="e">
        <f t="shared" si="592"/>
        <v>#REF!</v>
      </c>
      <c r="F568" s="360" t="e">
        <f t="shared" si="592"/>
        <v>#REF!</v>
      </c>
      <c r="G568" s="360" t="e">
        <f t="shared" si="592"/>
        <v>#REF!</v>
      </c>
      <c r="H568" s="360" t="e">
        <f t="shared" si="592"/>
        <v>#REF!</v>
      </c>
      <c r="I568" s="360" t="e">
        <f t="shared" si="592"/>
        <v>#REF!</v>
      </c>
      <c r="J568" s="360" t="e">
        <f t="shared" si="535"/>
        <v>#REF!</v>
      </c>
      <c r="K568" s="360"/>
      <c r="L568" s="360" t="e">
        <f t="shared" si="536"/>
        <v>#REF!</v>
      </c>
      <c r="M568" s="360" t="e">
        <f t="shared" si="537"/>
        <v>#REF!</v>
      </c>
      <c r="N568" s="360" t="e">
        <f t="shared" si="538"/>
        <v>#REF!</v>
      </c>
      <c r="O568" s="360" t="e">
        <f t="shared" si="539"/>
        <v>#REF!</v>
      </c>
      <c r="P568" s="360" t="e">
        <f t="shared" si="540"/>
        <v>#REF!</v>
      </c>
      <c r="Q568" s="360" t="e">
        <f t="shared" si="541"/>
        <v>#REF!</v>
      </c>
      <c r="R568" s="225"/>
      <c r="S568" s="225"/>
      <c r="T568" s="225"/>
      <c r="U568" s="225"/>
      <c r="V568" s="225"/>
      <c r="W568" s="225"/>
      <c r="X568" s="225"/>
      <c r="Y568" s="225"/>
      <c r="Z568" s="225"/>
    </row>
    <row r="569" spans="1:26" ht="15.75" customHeight="1">
      <c r="A569" s="360" t="e">
        <f t="shared" si="531"/>
        <v>#REF!</v>
      </c>
      <c r="B569" s="360" t="e">
        <f t="shared" si="532"/>
        <v>#REF!</v>
      </c>
      <c r="C569" s="360" t="e">
        <f t="shared" si="533"/>
        <v>#REF!</v>
      </c>
      <c r="D569" s="360" t="e">
        <f t="shared" ref="D569:I569" si="593">IF(#REF!&lt;&gt;"",1,"")</f>
        <v>#REF!</v>
      </c>
      <c r="E569" s="360" t="e">
        <f t="shared" si="593"/>
        <v>#REF!</v>
      </c>
      <c r="F569" s="360" t="e">
        <f t="shared" si="593"/>
        <v>#REF!</v>
      </c>
      <c r="G569" s="360" t="e">
        <f t="shared" si="593"/>
        <v>#REF!</v>
      </c>
      <c r="H569" s="360" t="e">
        <f t="shared" si="593"/>
        <v>#REF!</v>
      </c>
      <c r="I569" s="360" t="e">
        <f t="shared" si="593"/>
        <v>#REF!</v>
      </c>
      <c r="J569" s="360" t="e">
        <f t="shared" si="535"/>
        <v>#REF!</v>
      </c>
      <c r="K569" s="360"/>
      <c r="L569" s="360" t="e">
        <f t="shared" si="536"/>
        <v>#REF!</v>
      </c>
      <c r="M569" s="360" t="e">
        <f t="shared" si="537"/>
        <v>#REF!</v>
      </c>
      <c r="N569" s="360" t="e">
        <f t="shared" si="538"/>
        <v>#REF!</v>
      </c>
      <c r="O569" s="360" t="e">
        <f t="shared" si="539"/>
        <v>#REF!</v>
      </c>
      <c r="P569" s="360" t="e">
        <f t="shared" si="540"/>
        <v>#REF!</v>
      </c>
      <c r="Q569" s="360" t="e">
        <f t="shared" si="541"/>
        <v>#REF!</v>
      </c>
      <c r="R569" s="225"/>
      <c r="S569" s="225"/>
      <c r="T569" s="225"/>
      <c r="U569" s="225"/>
      <c r="V569" s="225"/>
      <c r="W569" s="225"/>
      <c r="X569" s="225"/>
      <c r="Y569" s="225"/>
      <c r="Z569" s="225"/>
    </row>
    <row r="570" spans="1:26" ht="15.75" customHeight="1">
      <c r="A570" s="360" t="e">
        <f t="shared" si="531"/>
        <v>#REF!</v>
      </c>
      <c r="B570" s="360" t="e">
        <f t="shared" si="532"/>
        <v>#REF!</v>
      </c>
      <c r="C570" s="360" t="e">
        <f t="shared" si="533"/>
        <v>#REF!</v>
      </c>
      <c r="D570" s="360" t="e">
        <f t="shared" ref="D570:I570" si="594">IF(#REF!&lt;&gt;"",1,"")</f>
        <v>#REF!</v>
      </c>
      <c r="E570" s="360" t="e">
        <f t="shared" si="594"/>
        <v>#REF!</v>
      </c>
      <c r="F570" s="360" t="e">
        <f t="shared" si="594"/>
        <v>#REF!</v>
      </c>
      <c r="G570" s="360" t="e">
        <f t="shared" si="594"/>
        <v>#REF!</v>
      </c>
      <c r="H570" s="360" t="e">
        <f t="shared" si="594"/>
        <v>#REF!</v>
      </c>
      <c r="I570" s="360" t="e">
        <f t="shared" si="594"/>
        <v>#REF!</v>
      </c>
      <c r="J570" s="360" t="e">
        <f t="shared" si="535"/>
        <v>#REF!</v>
      </c>
      <c r="K570" s="360"/>
      <c r="L570" s="360" t="e">
        <f t="shared" si="536"/>
        <v>#REF!</v>
      </c>
      <c r="M570" s="360" t="e">
        <f t="shared" si="537"/>
        <v>#REF!</v>
      </c>
      <c r="N570" s="360" t="e">
        <f t="shared" si="538"/>
        <v>#REF!</v>
      </c>
      <c r="O570" s="360" t="e">
        <f t="shared" si="539"/>
        <v>#REF!</v>
      </c>
      <c r="P570" s="360" t="e">
        <f t="shared" si="540"/>
        <v>#REF!</v>
      </c>
      <c r="Q570" s="360" t="e">
        <f t="shared" si="541"/>
        <v>#REF!</v>
      </c>
      <c r="R570" s="225"/>
      <c r="S570" s="225"/>
      <c r="T570" s="225"/>
      <c r="U570" s="225"/>
      <c r="V570" s="225"/>
      <c r="W570" s="225"/>
      <c r="X570" s="225"/>
      <c r="Y570" s="225"/>
      <c r="Z570" s="225"/>
    </row>
    <row r="571" spans="1:26" ht="15.75" customHeight="1">
      <c r="A571" s="360" t="e">
        <f t="shared" si="531"/>
        <v>#REF!</v>
      </c>
      <c r="B571" s="360" t="e">
        <f t="shared" si="532"/>
        <v>#REF!</v>
      </c>
      <c r="C571" s="360" t="e">
        <f t="shared" si="533"/>
        <v>#REF!</v>
      </c>
      <c r="D571" s="360" t="e">
        <f t="shared" ref="D571:I571" si="595">IF(#REF!&lt;&gt;"",1,"")</f>
        <v>#REF!</v>
      </c>
      <c r="E571" s="360" t="e">
        <f t="shared" si="595"/>
        <v>#REF!</v>
      </c>
      <c r="F571" s="360" t="e">
        <f t="shared" si="595"/>
        <v>#REF!</v>
      </c>
      <c r="G571" s="360" t="e">
        <f t="shared" si="595"/>
        <v>#REF!</v>
      </c>
      <c r="H571" s="360" t="e">
        <f t="shared" si="595"/>
        <v>#REF!</v>
      </c>
      <c r="I571" s="360" t="e">
        <f t="shared" si="595"/>
        <v>#REF!</v>
      </c>
      <c r="J571" s="360" t="e">
        <f t="shared" si="535"/>
        <v>#REF!</v>
      </c>
      <c r="K571" s="360"/>
      <c r="L571" s="360" t="e">
        <f t="shared" si="536"/>
        <v>#REF!</v>
      </c>
      <c r="M571" s="360" t="e">
        <f t="shared" si="537"/>
        <v>#REF!</v>
      </c>
      <c r="N571" s="360" t="e">
        <f t="shared" si="538"/>
        <v>#REF!</v>
      </c>
      <c r="O571" s="360" t="e">
        <f t="shared" si="539"/>
        <v>#REF!</v>
      </c>
      <c r="P571" s="360" t="e">
        <f t="shared" si="540"/>
        <v>#REF!</v>
      </c>
      <c r="Q571" s="360" t="e">
        <f t="shared" si="541"/>
        <v>#REF!</v>
      </c>
      <c r="R571" s="225"/>
      <c r="S571" s="225"/>
      <c r="T571" s="225"/>
      <c r="U571" s="225"/>
      <c r="V571" s="225"/>
      <c r="W571" s="225"/>
      <c r="X571" s="225"/>
      <c r="Y571" s="225"/>
      <c r="Z571" s="225"/>
    </row>
    <row r="572" spans="1:26" ht="15.75" customHeight="1">
      <c r="A572" s="360" t="e">
        <f t="shared" si="531"/>
        <v>#REF!</v>
      </c>
      <c r="B572" s="360" t="e">
        <f t="shared" si="532"/>
        <v>#REF!</v>
      </c>
      <c r="C572" s="360" t="e">
        <f t="shared" si="533"/>
        <v>#REF!</v>
      </c>
      <c r="D572" s="360" t="e">
        <f t="shared" ref="D572:I572" si="596">IF(#REF!&lt;&gt;"",1,"")</f>
        <v>#REF!</v>
      </c>
      <c r="E572" s="360" t="e">
        <f t="shared" si="596"/>
        <v>#REF!</v>
      </c>
      <c r="F572" s="360" t="e">
        <f t="shared" si="596"/>
        <v>#REF!</v>
      </c>
      <c r="G572" s="360" t="e">
        <f t="shared" si="596"/>
        <v>#REF!</v>
      </c>
      <c r="H572" s="360" t="e">
        <f t="shared" si="596"/>
        <v>#REF!</v>
      </c>
      <c r="I572" s="360" t="e">
        <f t="shared" si="596"/>
        <v>#REF!</v>
      </c>
      <c r="J572" s="360" t="e">
        <f t="shared" si="535"/>
        <v>#REF!</v>
      </c>
      <c r="K572" s="360"/>
      <c r="L572" s="360" t="e">
        <f t="shared" si="536"/>
        <v>#REF!</v>
      </c>
      <c r="M572" s="360" t="e">
        <f t="shared" si="537"/>
        <v>#REF!</v>
      </c>
      <c r="N572" s="360" t="e">
        <f t="shared" si="538"/>
        <v>#REF!</v>
      </c>
      <c r="O572" s="360" t="e">
        <f t="shared" si="539"/>
        <v>#REF!</v>
      </c>
      <c r="P572" s="360" t="e">
        <f t="shared" si="540"/>
        <v>#REF!</v>
      </c>
      <c r="Q572" s="360" t="e">
        <f t="shared" si="541"/>
        <v>#REF!</v>
      </c>
      <c r="R572" s="225"/>
      <c r="S572" s="225"/>
      <c r="T572" s="225"/>
      <c r="U572" s="225"/>
      <c r="V572" s="225"/>
      <c r="W572" s="225"/>
      <c r="X572" s="225"/>
      <c r="Y572" s="225"/>
      <c r="Z572" s="225"/>
    </row>
    <row r="573" spans="1:26" ht="15.75" customHeight="1">
      <c r="A573" s="360" t="e">
        <f t="shared" si="531"/>
        <v>#REF!</v>
      </c>
      <c r="B573" s="360" t="e">
        <f t="shared" si="532"/>
        <v>#REF!</v>
      </c>
      <c r="C573" s="360" t="e">
        <f t="shared" si="533"/>
        <v>#REF!</v>
      </c>
      <c r="D573" s="360" t="e">
        <f t="shared" ref="D573:I573" si="597">IF(#REF!&lt;&gt;"",1,"")</f>
        <v>#REF!</v>
      </c>
      <c r="E573" s="360" t="e">
        <f t="shared" si="597"/>
        <v>#REF!</v>
      </c>
      <c r="F573" s="360" t="e">
        <f t="shared" si="597"/>
        <v>#REF!</v>
      </c>
      <c r="G573" s="360" t="e">
        <f t="shared" si="597"/>
        <v>#REF!</v>
      </c>
      <c r="H573" s="360" t="e">
        <f t="shared" si="597"/>
        <v>#REF!</v>
      </c>
      <c r="I573" s="360" t="e">
        <f t="shared" si="597"/>
        <v>#REF!</v>
      </c>
      <c r="J573" s="360" t="e">
        <f t="shared" si="535"/>
        <v>#REF!</v>
      </c>
      <c r="K573" s="360"/>
      <c r="L573" s="360" t="e">
        <f t="shared" si="536"/>
        <v>#REF!</v>
      </c>
      <c r="M573" s="360" t="e">
        <f t="shared" si="537"/>
        <v>#REF!</v>
      </c>
      <c r="N573" s="360" t="e">
        <f t="shared" si="538"/>
        <v>#REF!</v>
      </c>
      <c r="O573" s="360" t="e">
        <f t="shared" si="539"/>
        <v>#REF!</v>
      </c>
      <c r="P573" s="360" t="e">
        <f t="shared" si="540"/>
        <v>#REF!</v>
      </c>
      <c r="Q573" s="360" t="e">
        <f t="shared" si="541"/>
        <v>#REF!</v>
      </c>
      <c r="R573" s="225"/>
      <c r="S573" s="225"/>
      <c r="T573" s="225"/>
      <c r="U573" s="225"/>
      <c r="V573" s="225"/>
      <c r="W573" s="225"/>
      <c r="X573" s="225"/>
      <c r="Y573" s="225"/>
      <c r="Z573" s="225"/>
    </row>
    <row r="574" spans="1:26" ht="15.75" customHeight="1">
      <c r="A574" s="360" t="e">
        <f t="shared" si="531"/>
        <v>#REF!</v>
      </c>
      <c r="B574" s="360" t="e">
        <f t="shared" si="532"/>
        <v>#REF!</v>
      </c>
      <c r="C574" s="360" t="e">
        <f t="shared" si="533"/>
        <v>#REF!</v>
      </c>
      <c r="D574" s="360" t="e">
        <f t="shared" ref="D574:I574" si="598">IF(#REF!&lt;&gt;"",1,"")</f>
        <v>#REF!</v>
      </c>
      <c r="E574" s="360" t="e">
        <f t="shared" si="598"/>
        <v>#REF!</v>
      </c>
      <c r="F574" s="360" t="e">
        <f t="shared" si="598"/>
        <v>#REF!</v>
      </c>
      <c r="G574" s="360" t="e">
        <f t="shared" si="598"/>
        <v>#REF!</v>
      </c>
      <c r="H574" s="360" t="e">
        <f t="shared" si="598"/>
        <v>#REF!</v>
      </c>
      <c r="I574" s="360" t="e">
        <f t="shared" si="598"/>
        <v>#REF!</v>
      </c>
      <c r="J574" s="360" t="e">
        <f t="shared" si="535"/>
        <v>#REF!</v>
      </c>
      <c r="K574" s="360"/>
      <c r="L574" s="360" t="e">
        <f t="shared" si="536"/>
        <v>#REF!</v>
      </c>
      <c r="M574" s="360" t="e">
        <f t="shared" si="537"/>
        <v>#REF!</v>
      </c>
      <c r="N574" s="360" t="e">
        <f t="shared" si="538"/>
        <v>#REF!</v>
      </c>
      <c r="O574" s="360" t="e">
        <f t="shared" si="539"/>
        <v>#REF!</v>
      </c>
      <c r="P574" s="360" t="e">
        <f t="shared" si="540"/>
        <v>#REF!</v>
      </c>
      <c r="Q574" s="360" t="e">
        <f t="shared" si="541"/>
        <v>#REF!</v>
      </c>
      <c r="R574" s="225"/>
      <c r="S574" s="225"/>
      <c r="T574" s="225"/>
      <c r="U574" s="225"/>
      <c r="V574" s="225"/>
      <c r="W574" s="225"/>
      <c r="X574" s="225"/>
      <c r="Y574" s="225"/>
      <c r="Z574" s="225"/>
    </row>
    <row r="575" spans="1:26" ht="15.75" customHeight="1">
      <c r="A575" s="360" t="e">
        <f t="shared" si="531"/>
        <v>#REF!</v>
      </c>
      <c r="B575" s="360" t="e">
        <f t="shared" si="532"/>
        <v>#REF!</v>
      </c>
      <c r="C575" s="360" t="e">
        <f t="shared" si="533"/>
        <v>#REF!</v>
      </c>
      <c r="D575" s="360" t="e">
        <f t="shared" ref="D575:I575" si="599">IF(#REF!&lt;&gt;"",1,"")</f>
        <v>#REF!</v>
      </c>
      <c r="E575" s="360" t="e">
        <f t="shared" si="599"/>
        <v>#REF!</v>
      </c>
      <c r="F575" s="360" t="e">
        <f t="shared" si="599"/>
        <v>#REF!</v>
      </c>
      <c r="G575" s="360" t="e">
        <f t="shared" si="599"/>
        <v>#REF!</v>
      </c>
      <c r="H575" s="360" t="e">
        <f t="shared" si="599"/>
        <v>#REF!</v>
      </c>
      <c r="I575" s="360" t="e">
        <f t="shared" si="599"/>
        <v>#REF!</v>
      </c>
      <c r="J575" s="360" t="e">
        <f t="shared" si="535"/>
        <v>#REF!</v>
      </c>
      <c r="K575" s="360"/>
      <c r="L575" s="360" t="e">
        <f t="shared" si="536"/>
        <v>#REF!</v>
      </c>
      <c r="M575" s="360" t="e">
        <f t="shared" si="537"/>
        <v>#REF!</v>
      </c>
      <c r="N575" s="360" t="e">
        <f t="shared" si="538"/>
        <v>#REF!</v>
      </c>
      <c r="O575" s="360" t="e">
        <f t="shared" si="539"/>
        <v>#REF!</v>
      </c>
      <c r="P575" s="360" t="e">
        <f t="shared" si="540"/>
        <v>#REF!</v>
      </c>
      <c r="Q575" s="360" t="e">
        <f t="shared" si="541"/>
        <v>#REF!</v>
      </c>
      <c r="R575" s="225"/>
      <c r="S575" s="225"/>
      <c r="T575" s="225"/>
      <c r="U575" s="225"/>
      <c r="V575" s="225"/>
      <c r="W575" s="225"/>
      <c r="X575" s="225"/>
      <c r="Y575" s="225"/>
      <c r="Z575" s="225"/>
    </row>
    <row r="576" spans="1:26" ht="15.75" customHeight="1">
      <c r="A576" s="360" t="e">
        <f t="shared" si="531"/>
        <v>#REF!</v>
      </c>
      <c r="B576" s="360" t="e">
        <f t="shared" si="532"/>
        <v>#REF!</v>
      </c>
      <c r="C576" s="360" t="e">
        <f t="shared" si="533"/>
        <v>#REF!</v>
      </c>
      <c r="D576" s="360" t="e">
        <f t="shared" ref="D576:I576" si="600">IF(#REF!&lt;&gt;"",1,"")</f>
        <v>#REF!</v>
      </c>
      <c r="E576" s="360" t="e">
        <f t="shared" si="600"/>
        <v>#REF!</v>
      </c>
      <c r="F576" s="360" t="e">
        <f t="shared" si="600"/>
        <v>#REF!</v>
      </c>
      <c r="G576" s="360" t="e">
        <f t="shared" si="600"/>
        <v>#REF!</v>
      </c>
      <c r="H576" s="360" t="e">
        <f t="shared" si="600"/>
        <v>#REF!</v>
      </c>
      <c r="I576" s="360" t="e">
        <f t="shared" si="600"/>
        <v>#REF!</v>
      </c>
      <c r="J576" s="360" t="e">
        <f t="shared" si="535"/>
        <v>#REF!</v>
      </c>
      <c r="K576" s="360"/>
      <c r="L576" s="360" t="e">
        <f t="shared" si="536"/>
        <v>#REF!</v>
      </c>
      <c r="M576" s="360" t="e">
        <f t="shared" si="537"/>
        <v>#REF!</v>
      </c>
      <c r="N576" s="360" t="e">
        <f t="shared" si="538"/>
        <v>#REF!</v>
      </c>
      <c r="O576" s="360" t="e">
        <f t="shared" si="539"/>
        <v>#REF!</v>
      </c>
      <c r="P576" s="360" t="e">
        <f t="shared" si="540"/>
        <v>#REF!</v>
      </c>
      <c r="Q576" s="360" t="e">
        <f t="shared" si="541"/>
        <v>#REF!</v>
      </c>
      <c r="R576" s="225"/>
      <c r="S576" s="225"/>
      <c r="T576" s="225"/>
      <c r="U576" s="225"/>
      <c r="V576" s="225"/>
      <c r="W576" s="225"/>
      <c r="X576" s="225"/>
      <c r="Y576" s="225"/>
      <c r="Z576" s="225"/>
    </row>
    <row r="577" spans="1:26" ht="15.75" customHeight="1">
      <c r="A577" s="360" t="e">
        <f t="shared" si="531"/>
        <v>#REF!</v>
      </c>
      <c r="B577" s="360" t="e">
        <f t="shared" si="532"/>
        <v>#REF!</v>
      </c>
      <c r="C577" s="360" t="e">
        <f t="shared" si="533"/>
        <v>#REF!</v>
      </c>
      <c r="D577" s="360" t="e">
        <f t="shared" ref="D577:I577" si="601">IF(#REF!&lt;&gt;"",1,"")</f>
        <v>#REF!</v>
      </c>
      <c r="E577" s="360" t="e">
        <f t="shared" si="601"/>
        <v>#REF!</v>
      </c>
      <c r="F577" s="360" t="e">
        <f t="shared" si="601"/>
        <v>#REF!</v>
      </c>
      <c r="G577" s="360" t="e">
        <f t="shared" si="601"/>
        <v>#REF!</v>
      </c>
      <c r="H577" s="360" t="e">
        <f t="shared" si="601"/>
        <v>#REF!</v>
      </c>
      <c r="I577" s="360" t="e">
        <f t="shared" si="601"/>
        <v>#REF!</v>
      </c>
      <c r="J577" s="360" t="e">
        <f t="shared" si="535"/>
        <v>#REF!</v>
      </c>
      <c r="K577" s="360"/>
      <c r="L577" s="360" t="e">
        <f t="shared" si="536"/>
        <v>#REF!</v>
      </c>
      <c r="M577" s="360" t="e">
        <f t="shared" si="537"/>
        <v>#REF!</v>
      </c>
      <c r="N577" s="360" t="e">
        <f t="shared" si="538"/>
        <v>#REF!</v>
      </c>
      <c r="O577" s="360" t="e">
        <f t="shared" si="539"/>
        <v>#REF!</v>
      </c>
      <c r="P577" s="360" t="e">
        <f t="shared" si="540"/>
        <v>#REF!</v>
      </c>
      <c r="Q577" s="360" t="e">
        <f t="shared" si="541"/>
        <v>#REF!</v>
      </c>
      <c r="R577" s="225"/>
      <c r="S577" s="225"/>
      <c r="T577" s="225"/>
      <c r="U577" s="225"/>
      <c r="V577" s="225"/>
      <c r="W577" s="225"/>
      <c r="X577" s="225"/>
      <c r="Y577" s="225"/>
      <c r="Z577" s="225"/>
    </row>
    <row r="578" spans="1:26" ht="15.75" customHeight="1">
      <c r="A578" s="360" t="e">
        <f t="shared" si="531"/>
        <v>#REF!</v>
      </c>
      <c r="B578" s="360" t="e">
        <f t="shared" si="532"/>
        <v>#REF!</v>
      </c>
      <c r="C578" s="360" t="e">
        <f t="shared" si="533"/>
        <v>#REF!</v>
      </c>
      <c r="D578" s="360" t="e">
        <f t="shared" ref="D578:I578" si="602">IF(#REF!&lt;&gt;"",1,"")</f>
        <v>#REF!</v>
      </c>
      <c r="E578" s="360" t="e">
        <f t="shared" si="602"/>
        <v>#REF!</v>
      </c>
      <c r="F578" s="360" t="e">
        <f t="shared" si="602"/>
        <v>#REF!</v>
      </c>
      <c r="G578" s="360" t="e">
        <f t="shared" si="602"/>
        <v>#REF!</v>
      </c>
      <c r="H578" s="360" t="e">
        <f t="shared" si="602"/>
        <v>#REF!</v>
      </c>
      <c r="I578" s="360" t="e">
        <f t="shared" si="602"/>
        <v>#REF!</v>
      </c>
      <c r="J578" s="360" t="e">
        <f t="shared" si="535"/>
        <v>#REF!</v>
      </c>
      <c r="K578" s="360"/>
      <c r="L578" s="360" t="e">
        <f t="shared" si="536"/>
        <v>#REF!</v>
      </c>
      <c r="M578" s="360" t="e">
        <f t="shared" si="537"/>
        <v>#REF!</v>
      </c>
      <c r="N578" s="360" t="e">
        <f t="shared" si="538"/>
        <v>#REF!</v>
      </c>
      <c r="O578" s="360" t="e">
        <f t="shared" si="539"/>
        <v>#REF!</v>
      </c>
      <c r="P578" s="360" t="e">
        <f t="shared" si="540"/>
        <v>#REF!</v>
      </c>
      <c r="Q578" s="360" t="e">
        <f t="shared" si="541"/>
        <v>#REF!</v>
      </c>
      <c r="R578" s="225"/>
      <c r="S578" s="225"/>
      <c r="T578" s="225"/>
      <c r="U578" s="225"/>
      <c r="V578" s="225"/>
      <c r="W578" s="225"/>
      <c r="X578" s="225"/>
      <c r="Y578" s="225"/>
      <c r="Z578" s="225"/>
    </row>
    <row r="579" spans="1:26" ht="15.75" customHeight="1">
      <c r="A579" s="360" t="e">
        <f t="shared" si="531"/>
        <v>#REF!</v>
      </c>
      <c r="B579" s="360" t="e">
        <f t="shared" si="532"/>
        <v>#REF!</v>
      </c>
      <c r="C579" s="360" t="e">
        <f t="shared" si="533"/>
        <v>#REF!</v>
      </c>
      <c r="D579" s="360" t="e">
        <f t="shared" ref="D579:I579" si="603">IF(#REF!&lt;&gt;"",1,"")</f>
        <v>#REF!</v>
      </c>
      <c r="E579" s="360" t="e">
        <f t="shared" si="603"/>
        <v>#REF!</v>
      </c>
      <c r="F579" s="360" t="e">
        <f t="shared" si="603"/>
        <v>#REF!</v>
      </c>
      <c r="G579" s="360" t="e">
        <f t="shared" si="603"/>
        <v>#REF!</v>
      </c>
      <c r="H579" s="360" t="e">
        <f t="shared" si="603"/>
        <v>#REF!</v>
      </c>
      <c r="I579" s="360" t="e">
        <f t="shared" si="603"/>
        <v>#REF!</v>
      </c>
      <c r="J579" s="360" t="e">
        <f t="shared" si="535"/>
        <v>#REF!</v>
      </c>
      <c r="K579" s="360"/>
      <c r="L579" s="360" t="e">
        <f t="shared" si="536"/>
        <v>#REF!</v>
      </c>
      <c r="M579" s="360" t="e">
        <f t="shared" si="537"/>
        <v>#REF!</v>
      </c>
      <c r="N579" s="360" t="e">
        <f t="shared" si="538"/>
        <v>#REF!</v>
      </c>
      <c r="O579" s="360" t="e">
        <f t="shared" si="539"/>
        <v>#REF!</v>
      </c>
      <c r="P579" s="360" t="e">
        <f t="shared" si="540"/>
        <v>#REF!</v>
      </c>
      <c r="Q579" s="360" t="e">
        <f t="shared" si="541"/>
        <v>#REF!</v>
      </c>
      <c r="R579" s="225"/>
      <c r="S579" s="225"/>
      <c r="T579" s="225"/>
      <c r="U579" s="225"/>
      <c r="V579" s="225"/>
      <c r="W579" s="225"/>
      <c r="X579" s="225"/>
      <c r="Y579" s="225"/>
      <c r="Z579" s="225"/>
    </row>
    <row r="580" spans="1:26" ht="15.75" customHeight="1">
      <c r="A580" s="360" t="e">
        <f t="shared" si="531"/>
        <v>#REF!</v>
      </c>
      <c r="B580" s="360" t="e">
        <f t="shared" si="532"/>
        <v>#REF!</v>
      </c>
      <c r="C580" s="360" t="e">
        <f t="shared" si="533"/>
        <v>#REF!</v>
      </c>
      <c r="D580" s="360" t="e">
        <f t="shared" ref="D580:I580" si="604">IF(#REF!&lt;&gt;"",1,"")</f>
        <v>#REF!</v>
      </c>
      <c r="E580" s="360" t="e">
        <f t="shared" si="604"/>
        <v>#REF!</v>
      </c>
      <c r="F580" s="360" t="e">
        <f t="shared" si="604"/>
        <v>#REF!</v>
      </c>
      <c r="G580" s="360" t="e">
        <f t="shared" si="604"/>
        <v>#REF!</v>
      </c>
      <c r="H580" s="360" t="e">
        <f t="shared" si="604"/>
        <v>#REF!</v>
      </c>
      <c r="I580" s="360" t="e">
        <f t="shared" si="604"/>
        <v>#REF!</v>
      </c>
      <c r="J580" s="360" t="e">
        <f t="shared" si="535"/>
        <v>#REF!</v>
      </c>
      <c r="K580" s="360"/>
      <c r="L580" s="360" t="e">
        <f t="shared" si="536"/>
        <v>#REF!</v>
      </c>
      <c r="M580" s="360" t="e">
        <f t="shared" si="537"/>
        <v>#REF!</v>
      </c>
      <c r="N580" s="360" t="e">
        <f t="shared" si="538"/>
        <v>#REF!</v>
      </c>
      <c r="O580" s="360" t="e">
        <f t="shared" si="539"/>
        <v>#REF!</v>
      </c>
      <c r="P580" s="360" t="e">
        <f t="shared" si="540"/>
        <v>#REF!</v>
      </c>
      <c r="Q580" s="360" t="e">
        <f t="shared" si="541"/>
        <v>#REF!</v>
      </c>
      <c r="R580" s="225"/>
      <c r="S580" s="225"/>
      <c r="T580" s="225"/>
      <c r="U580" s="225"/>
      <c r="V580" s="225"/>
      <c r="W580" s="225"/>
      <c r="X580" s="225"/>
      <c r="Y580" s="225"/>
      <c r="Z580" s="225"/>
    </row>
    <row r="581" spans="1:26" ht="15.75" customHeight="1">
      <c r="A581" s="360" t="e">
        <f t="shared" si="531"/>
        <v>#REF!</v>
      </c>
      <c r="B581" s="360" t="e">
        <f t="shared" si="532"/>
        <v>#REF!</v>
      </c>
      <c r="C581" s="360" t="e">
        <f t="shared" si="533"/>
        <v>#REF!</v>
      </c>
      <c r="D581" s="360" t="e">
        <f t="shared" ref="D581:I581" si="605">IF(#REF!&lt;&gt;"",1,"")</f>
        <v>#REF!</v>
      </c>
      <c r="E581" s="360" t="e">
        <f t="shared" si="605"/>
        <v>#REF!</v>
      </c>
      <c r="F581" s="360" t="e">
        <f t="shared" si="605"/>
        <v>#REF!</v>
      </c>
      <c r="G581" s="360" t="e">
        <f t="shared" si="605"/>
        <v>#REF!</v>
      </c>
      <c r="H581" s="360" t="e">
        <f t="shared" si="605"/>
        <v>#REF!</v>
      </c>
      <c r="I581" s="360" t="e">
        <f t="shared" si="605"/>
        <v>#REF!</v>
      </c>
      <c r="J581" s="360" t="e">
        <f t="shared" si="535"/>
        <v>#REF!</v>
      </c>
      <c r="K581" s="360"/>
      <c r="L581" s="360" t="e">
        <f t="shared" si="536"/>
        <v>#REF!</v>
      </c>
      <c r="M581" s="360" t="e">
        <f t="shared" si="537"/>
        <v>#REF!</v>
      </c>
      <c r="N581" s="360" t="e">
        <f t="shared" si="538"/>
        <v>#REF!</v>
      </c>
      <c r="O581" s="360" t="e">
        <f t="shared" si="539"/>
        <v>#REF!</v>
      </c>
      <c r="P581" s="360" t="e">
        <f t="shared" si="540"/>
        <v>#REF!</v>
      </c>
      <c r="Q581" s="360" t="e">
        <f t="shared" si="541"/>
        <v>#REF!</v>
      </c>
      <c r="R581" s="225"/>
      <c r="S581" s="225"/>
      <c r="T581" s="225"/>
      <c r="U581" s="225"/>
      <c r="V581" s="225"/>
      <c r="W581" s="225"/>
      <c r="X581" s="225"/>
      <c r="Y581" s="225"/>
      <c r="Z581" s="225"/>
    </row>
    <row r="582" spans="1:26" ht="15.75" customHeight="1">
      <c r="A582" s="360" t="e">
        <f t="shared" si="531"/>
        <v>#REF!</v>
      </c>
      <c r="B582" s="360" t="e">
        <f t="shared" si="532"/>
        <v>#REF!</v>
      </c>
      <c r="C582" s="360" t="e">
        <f t="shared" si="533"/>
        <v>#REF!</v>
      </c>
      <c r="D582" s="360" t="e">
        <f t="shared" ref="D582:I582" si="606">IF(#REF!&lt;&gt;"",1,"")</f>
        <v>#REF!</v>
      </c>
      <c r="E582" s="360" t="e">
        <f t="shared" si="606"/>
        <v>#REF!</v>
      </c>
      <c r="F582" s="360" t="e">
        <f t="shared" si="606"/>
        <v>#REF!</v>
      </c>
      <c r="G582" s="360" t="e">
        <f t="shared" si="606"/>
        <v>#REF!</v>
      </c>
      <c r="H582" s="360" t="e">
        <f t="shared" si="606"/>
        <v>#REF!</v>
      </c>
      <c r="I582" s="360" t="e">
        <f t="shared" si="606"/>
        <v>#REF!</v>
      </c>
      <c r="J582" s="360" t="e">
        <f t="shared" si="535"/>
        <v>#REF!</v>
      </c>
      <c r="K582" s="360"/>
      <c r="L582" s="360" t="e">
        <f t="shared" si="536"/>
        <v>#REF!</v>
      </c>
      <c r="M582" s="360" t="e">
        <f t="shared" si="537"/>
        <v>#REF!</v>
      </c>
      <c r="N582" s="360" t="e">
        <f t="shared" si="538"/>
        <v>#REF!</v>
      </c>
      <c r="O582" s="360" t="e">
        <f t="shared" si="539"/>
        <v>#REF!</v>
      </c>
      <c r="P582" s="360" t="e">
        <f t="shared" si="540"/>
        <v>#REF!</v>
      </c>
      <c r="Q582" s="360" t="e">
        <f t="shared" si="541"/>
        <v>#REF!</v>
      </c>
      <c r="R582" s="225"/>
      <c r="S582" s="225"/>
      <c r="T582" s="225"/>
      <c r="U582" s="225"/>
      <c r="V582" s="225"/>
      <c r="W582" s="225"/>
      <c r="X582" s="225"/>
      <c r="Y582" s="225"/>
      <c r="Z582" s="225"/>
    </row>
    <row r="583" spans="1:26" ht="15.75" customHeight="1">
      <c r="A583" s="360" t="e">
        <f t="shared" si="531"/>
        <v>#REF!</v>
      </c>
      <c r="B583" s="360" t="e">
        <f t="shared" si="532"/>
        <v>#REF!</v>
      </c>
      <c r="C583" s="360" t="e">
        <f t="shared" si="533"/>
        <v>#REF!</v>
      </c>
      <c r="D583" s="360" t="e">
        <f t="shared" ref="D583:I583" si="607">IF(#REF!&lt;&gt;"",1,"")</f>
        <v>#REF!</v>
      </c>
      <c r="E583" s="360" t="e">
        <f t="shared" si="607"/>
        <v>#REF!</v>
      </c>
      <c r="F583" s="360" t="e">
        <f t="shared" si="607"/>
        <v>#REF!</v>
      </c>
      <c r="G583" s="360" t="e">
        <f t="shared" si="607"/>
        <v>#REF!</v>
      </c>
      <c r="H583" s="360" t="e">
        <f t="shared" si="607"/>
        <v>#REF!</v>
      </c>
      <c r="I583" s="360" t="e">
        <f t="shared" si="607"/>
        <v>#REF!</v>
      </c>
      <c r="J583" s="360" t="e">
        <f t="shared" si="535"/>
        <v>#REF!</v>
      </c>
      <c r="K583" s="360"/>
      <c r="L583" s="360" t="e">
        <f t="shared" si="536"/>
        <v>#REF!</v>
      </c>
      <c r="M583" s="360" t="e">
        <f t="shared" si="537"/>
        <v>#REF!</v>
      </c>
      <c r="N583" s="360" t="e">
        <f t="shared" si="538"/>
        <v>#REF!</v>
      </c>
      <c r="O583" s="360" t="e">
        <f t="shared" si="539"/>
        <v>#REF!</v>
      </c>
      <c r="P583" s="360" t="e">
        <f t="shared" si="540"/>
        <v>#REF!</v>
      </c>
      <c r="Q583" s="360" t="e">
        <f t="shared" si="541"/>
        <v>#REF!</v>
      </c>
      <c r="R583" s="225"/>
      <c r="S583" s="225"/>
      <c r="T583" s="225"/>
      <c r="U583" s="225"/>
      <c r="V583" s="225"/>
      <c r="W583" s="225"/>
      <c r="X583" s="225"/>
      <c r="Y583" s="225"/>
      <c r="Z583" s="225"/>
    </row>
    <row r="584" spans="1:26" ht="15.75" customHeight="1">
      <c r="A584" s="360" t="e">
        <f t="shared" si="531"/>
        <v>#REF!</v>
      </c>
      <c r="B584" s="360" t="e">
        <f t="shared" si="532"/>
        <v>#REF!</v>
      </c>
      <c r="C584" s="360" t="e">
        <f t="shared" si="533"/>
        <v>#REF!</v>
      </c>
      <c r="D584" s="360" t="e">
        <f t="shared" ref="D584:I584" si="608">IF(#REF!&lt;&gt;"",1,"")</f>
        <v>#REF!</v>
      </c>
      <c r="E584" s="360" t="e">
        <f t="shared" si="608"/>
        <v>#REF!</v>
      </c>
      <c r="F584" s="360" t="e">
        <f t="shared" si="608"/>
        <v>#REF!</v>
      </c>
      <c r="G584" s="360" t="e">
        <f t="shared" si="608"/>
        <v>#REF!</v>
      </c>
      <c r="H584" s="360" t="e">
        <f t="shared" si="608"/>
        <v>#REF!</v>
      </c>
      <c r="I584" s="360" t="e">
        <f t="shared" si="608"/>
        <v>#REF!</v>
      </c>
      <c r="J584" s="360" t="e">
        <f t="shared" si="535"/>
        <v>#REF!</v>
      </c>
      <c r="K584" s="360"/>
      <c r="L584" s="360" t="e">
        <f t="shared" si="536"/>
        <v>#REF!</v>
      </c>
      <c r="M584" s="360" t="e">
        <f t="shared" si="537"/>
        <v>#REF!</v>
      </c>
      <c r="N584" s="360" t="e">
        <f t="shared" si="538"/>
        <v>#REF!</v>
      </c>
      <c r="O584" s="360" t="e">
        <f t="shared" si="539"/>
        <v>#REF!</v>
      </c>
      <c r="P584" s="360" t="e">
        <f t="shared" si="540"/>
        <v>#REF!</v>
      </c>
      <c r="Q584" s="360" t="e">
        <f t="shared" si="541"/>
        <v>#REF!</v>
      </c>
      <c r="R584" s="225"/>
      <c r="S584" s="225"/>
      <c r="T584" s="225"/>
      <c r="U584" s="225"/>
      <c r="V584" s="225"/>
      <c r="W584" s="225"/>
      <c r="X584" s="225"/>
      <c r="Y584" s="225"/>
      <c r="Z584" s="225"/>
    </row>
    <row r="585" spans="1:26" ht="15.75" customHeight="1">
      <c r="A585" s="360" t="e">
        <f t="shared" si="531"/>
        <v>#REF!</v>
      </c>
      <c r="B585" s="360" t="e">
        <f t="shared" si="532"/>
        <v>#REF!</v>
      </c>
      <c r="C585" s="360" t="e">
        <f t="shared" si="533"/>
        <v>#REF!</v>
      </c>
      <c r="D585" s="360" t="e">
        <f t="shared" ref="D585:I585" si="609">IF(#REF!&lt;&gt;"",1,"")</f>
        <v>#REF!</v>
      </c>
      <c r="E585" s="360" t="e">
        <f t="shared" si="609"/>
        <v>#REF!</v>
      </c>
      <c r="F585" s="360" t="e">
        <f t="shared" si="609"/>
        <v>#REF!</v>
      </c>
      <c r="G585" s="360" t="e">
        <f t="shared" si="609"/>
        <v>#REF!</v>
      </c>
      <c r="H585" s="360" t="e">
        <f t="shared" si="609"/>
        <v>#REF!</v>
      </c>
      <c r="I585" s="360" t="e">
        <f t="shared" si="609"/>
        <v>#REF!</v>
      </c>
      <c r="J585" s="360" t="e">
        <f t="shared" si="535"/>
        <v>#REF!</v>
      </c>
      <c r="K585" s="360"/>
      <c r="L585" s="360" t="e">
        <f t="shared" si="536"/>
        <v>#REF!</v>
      </c>
      <c r="M585" s="360" t="e">
        <f t="shared" si="537"/>
        <v>#REF!</v>
      </c>
      <c r="N585" s="360" t="e">
        <f t="shared" si="538"/>
        <v>#REF!</v>
      </c>
      <c r="O585" s="360" t="e">
        <f t="shared" si="539"/>
        <v>#REF!</v>
      </c>
      <c r="P585" s="360" t="e">
        <f t="shared" si="540"/>
        <v>#REF!</v>
      </c>
      <c r="Q585" s="360" t="e">
        <f t="shared" si="541"/>
        <v>#REF!</v>
      </c>
      <c r="R585" s="225"/>
      <c r="S585" s="225"/>
      <c r="T585" s="225"/>
      <c r="U585" s="225"/>
      <c r="V585" s="225"/>
      <c r="W585" s="225"/>
      <c r="X585" s="225"/>
      <c r="Y585" s="225"/>
      <c r="Z585" s="225"/>
    </row>
    <row r="586" spans="1:26" ht="15.75" customHeight="1">
      <c r="A586" s="360" t="e">
        <f t="shared" si="531"/>
        <v>#REF!</v>
      </c>
      <c r="B586" s="360" t="e">
        <f t="shared" si="532"/>
        <v>#REF!</v>
      </c>
      <c r="C586" s="360" t="e">
        <f t="shared" si="533"/>
        <v>#REF!</v>
      </c>
      <c r="D586" s="360" t="e">
        <f t="shared" ref="D586:I586" si="610">IF(#REF!&lt;&gt;"",1,"")</f>
        <v>#REF!</v>
      </c>
      <c r="E586" s="360" t="e">
        <f t="shared" si="610"/>
        <v>#REF!</v>
      </c>
      <c r="F586" s="360" t="e">
        <f t="shared" si="610"/>
        <v>#REF!</v>
      </c>
      <c r="G586" s="360" t="e">
        <f t="shared" si="610"/>
        <v>#REF!</v>
      </c>
      <c r="H586" s="360" t="e">
        <f t="shared" si="610"/>
        <v>#REF!</v>
      </c>
      <c r="I586" s="360" t="e">
        <f t="shared" si="610"/>
        <v>#REF!</v>
      </c>
      <c r="J586" s="360" t="e">
        <f t="shared" si="535"/>
        <v>#REF!</v>
      </c>
      <c r="K586" s="360"/>
      <c r="L586" s="360" t="e">
        <f t="shared" si="536"/>
        <v>#REF!</v>
      </c>
      <c r="M586" s="360" t="e">
        <f t="shared" si="537"/>
        <v>#REF!</v>
      </c>
      <c r="N586" s="360" t="e">
        <f t="shared" si="538"/>
        <v>#REF!</v>
      </c>
      <c r="O586" s="360" t="e">
        <f t="shared" si="539"/>
        <v>#REF!</v>
      </c>
      <c r="P586" s="360" t="e">
        <f t="shared" si="540"/>
        <v>#REF!</v>
      </c>
      <c r="Q586" s="360" t="e">
        <f t="shared" si="541"/>
        <v>#REF!</v>
      </c>
      <c r="R586" s="225"/>
      <c r="S586" s="225"/>
      <c r="T586" s="225"/>
      <c r="U586" s="225"/>
      <c r="V586" s="225"/>
      <c r="W586" s="225"/>
      <c r="X586" s="225"/>
      <c r="Y586" s="225"/>
      <c r="Z586" s="225"/>
    </row>
    <row r="587" spans="1:26" ht="15.75" customHeight="1">
      <c r="A587" s="360" t="e">
        <f t="shared" si="531"/>
        <v>#REF!</v>
      </c>
      <c r="B587" s="360" t="e">
        <f t="shared" si="532"/>
        <v>#REF!</v>
      </c>
      <c r="C587" s="360" t="e">
        <f t="shared" si="533"/>
        <v>#REF!</v>
      </c>
      <c r="D587" s="360" t="e">
        <f t="shared" ref="D587:I587" si="611">IF(#REF!&lt;&gt;"",1,"")</f>
        <v>#REF!</v>
      </c>
      <c r="E587" s="360" t="e">
        <f t="shared" si="611"/>
        <v>#REF!</v>
      </c>
      <c r="F587" s="360" t="e">
        <f t="shared" si="611"/>
        <v>#REF!</v>
      </c>
      <c r="G587" s="360" t="e">
        <f t="shared" si="611"/>
        <v>#REF!</v>
      </c>
      <c r="H587" s="360" t="e">
        <f t="shared" si="611"/>
        <v>#REF!</v>
      </c>
      <c r="I587" s="360" t="e">
        <f t="shared" si="611"/>
        <v>#REF!</v>
      </c>
      <c r="J587" s="360" t="e">
        <f t="shared" si="535"/>
        <v>#REF!</v>
      </c>
      <c r="K587" s="360"/>
      <c r="L587" s="360" t="e">
        <f t="shared" si="536"/>
        <v>#REF!</v>
      </c>
      <c r="M587" s="360" t="e">
        <f t="shared" si="537"/>
        <v>#REF!</v>
      </c>
      <c r="N587" s="360" t="e">
        <f t="shared" si="538"/>
        <v>#REF!</v>
      </c>
      <c r="O587" s="360" t="e">
        <f t="shared" si="539"/>
        <v>#REF!</v>
      </c>
      <c r="P587" s="360" t="e">
        <f t="shared" si="540"/>
        <v>#REF!</v>
      </c>
      <c r="Q587" s="360" t="e">
        <f t="shared" si="541"/>
        <v>#REF!</v>
      </c>
      <c r="R587" s="225"/>
      <c r="S587" s="225"/>
      <c r="T587" s="225"/>
      <c r="U587" s="225"/>
      <c r="V587" s="225"/>
      <c r="W587" s="225"/>
      <c r="X587" s="225"/>
      <c r="Y587" s="225"/>
      <c r="Z587" s="225"/>
    </row>
    <row r="588" spans="1:26" ht="15.75" customHeight="1">
      <c r="A588" s="360" t="e">
        <f t="shared" si="531"/>
        <v>#REF!</v>
      </c>
      <c r="B588" s="360" t="e">
        <f t="shared" si="532"/>
        <v>#REF!</v>
      </c>
      <c r="C588" s="360" t="e">
        <f t="shared" si="533"/>
        <v>#REF!</v>
      </c>
      <c r="D588" s="360" t="e">
        <f t="shared" ref="D588:I588" si="612">IF(#REF!&lt;&gt;"",1,"")</f>
        <v>#REF!</v>
      </c>
      <c r="E588" s="360" t="e">
        <f t="shared" si="612"/>
        <v>#REF!</v>
      </c>
      <c r="F588" s="360" t="e">
        <f t="shared" si="612"/>
        <v>#REF!</v>
      </c>
      <c r="G588" s="360" t="e">
        <f t="shared" si="612"/>
        <v>#REF!</v>
      </c>
      <c r="H588" s="360" t="e">
        <f t="shared" si="612"/>
        <v>#REF!</v>
      </c>
      <c r="I588" s="360" t="e">
        <f t="shared" si="612"/>
        <v>#REF!</v>
      </c>
      <c r="J588" s="360" t="e">
        <f t="shared" si="535"/>
        <v>#REF!</v>
      </c>
      <c r="K588" s="360"/>
      <c r="L588" s="360" t="e">
        <f t="shared" si="536"/>
        <v>#REF!</v>
      </c>
      <c r="M588" s="360" t="e">
        <f t="shared" si="537"/>
        <v>#REF!</v>
      </c>
      <c r="N588" s="360" t="e">
        <f t="shared" si="538"/>
        <v>#REF!</v>
      </c>
      <c r="O588" s="360" t="e">
        <f t="shared" si="539"/>
        <v>#REF!</v>
      </c>
      <c r="P588" s="360" t="e">
        <f t="shared" si="540"/>
        <v>#REF!</v>
      </c>
      <c r="Q588" s="360" t="e">
        <f t="shared" si="541"/>
        <v>#REF!</v>
      </c>
      <c r="R588" s="225"/>
      <c r="S588" s="225"/>
      <c r="T588" s="225"/>
      <c r="U588" s="225"/>
      <c r="V588" s="225"/>
      <c r="W588" s="225"/>
      <c r="X588" s="225"/>
      <c r="Y588" s="225"/>
      <c r="Z588" s="225"/>
    </row>
    <row r="589" spans="1:26" ht="15.75" customHeight="1">
      <c r="A589" s="360" t="e">
        <f t="shared" si="531"/>
        <v>#REF!</v>
      </c>
      <c r="B589" s="360" t="e">
        <f t="shared" si="532"/>
        <v>#REF!</v>
      </c>
      <c r="C589" s="360" t="e">
        <f t="shared" si="533"/>
        <v>#REF!</v>
      </c>
      <c r="D589" s="360" t="e">
        <f t="shared" ref="D589:I589" si="613">IF(#REF!&lt;&gt;"",1,"")</f>
        <v>#REF!</v>
      </c>
      <c r="E589" s="360" t="e">
        <f t="shared" si="613"/>
        <v>#REF!</v>
      </c>
      <c r="F589" s="360" t="e">
        <f t="shared" si="613"/>
        <v>#REF!</v>
      </c>
      <c r="G589" s="360" t="e">
        <f t="shared" si="613"/>
        <v>#REF!</v>
      </c>
      <c r="H589" s="360" t="e">
        <f t="shared" si="613"/>
        <v>#REF!</v>
      </c>
      <c r="I589" s="360" t="e">
        <f t="shared" si="613"/>
        <v>#REF!</v>
      </c>
      <c r="J589" s="360" t="e">
        <f t="shared" si="535"/>
        <v>#REF!</v>
      </c>
      <c r="K589" s="360"/>
      <c r="L589" s="360" t="e">
        <f t="shared" si="536"/>
        <v>#REF!</v>
      </c>
      <c r="M589" s="360" t="e">
        <f t="shared" si="537"/>
        <v>#REF!</v>
      </c>
      <c r="N589" s="360" t="e">
        <f t="shared" si="538"/>
        <v>#REF!</v>
      </c>
      <c r="O589" s="360" t="e">
        <f t="shared" si="539"/>
        <v>#REF!</v>
      </c>
      <c r="P589" s="360" t="e">
        <f t="shared" si="540"/>
        <v>#REF!</v>
      </c>
      <c r="Q589" s="360" t="e">
        <f t="shared" si="541"/>
        <v>#REF!</v>
      </c>
      <c r="R589" s="225"/>
      <c r="S589" s="225"/>
      <c r="T589" s="225"/>
      <c r="U589" s="225"/>
      <c r="V589" s="225"/>
      <c r="W589" s="225"/>
      <c r="X589" s="225"/>
      <c r="Y589" s="225"/>
      <c r="Z589" s="225"/>
    </row>
    <row r="590" spans="1:26" ht="15.75" customHeight="1">
      <c r="A590" s="360" t="e">
        <f t="shared" si="531"/>
        <v>#REF!</v>
      </c>
      <c r="B590" s="360" t="e">
        <f t="shared" si="532"/>
        <v>#REF!</v>
      </c>
      <c r="C590" s="360" t="e">
        <f t="shared" si="533"/>
        <v>#REF!</v>
      </c>
      <c r="D590" s="360" t="e">
        <f t="shared" ref="D590:I590" si="614">IF(#REF!&lt;&gt;"",1,"")</f>
        <v>#REF!</v>
      </c>
      <c r="E590" s="360" t="e">
        <f t="shared" si="614"/>
        <v>#REF!</v>
      </c>
      <c r="F590" s="360" t="e">
        <f t="shared" si="614"/>
        <v>#REF!</v>
      </c>
      <c r="G590" s="360" t="e">
        <f t="shared" si="614"/>
        <v>#REF!</v>
      </c>
      <c r="H590" s="360" t="e">
        <f t="shared" si="614"/>
        <v>#REF!</v>
      </c>
      <c r="I590" s="360" t="e">
        <f t="shared" si="614"/>
        <v>#REF!</v>
      </c>
      <c r="J590" s="360" t="e">
        <f t="shared" si="535"/>
        <v>#REF!</v>
      </c>
      <c r="K590" s="360"/>
      <c r="L590" s="360" t="e">
        <f t="shared" si="536"/>
        <v>#REF!</v>
      </c>
      <c r="M590" s="360" t="e">
        <f t="shared" si="537"/>
        <v>#REF!</v>
      </c>
      <c r="N590" s="360" t="e">
        <f t="shared" si="538"/>
        <v>#REF!</v>
      </c>
      <c r="O590" s="360" t="e">
        <f t="shared" si="539"/>
        <v>#REF!</v>
      </c>
      <c r="P590" s="360" t="e">
        <f t="shared" si="540"/>
        <v>#REF!</v>
      </c>
      <c r="Q590" s="360" t="e">
        <f t="shared" si="541"/>
        <v>#REF!</v>
      </c>
      <c r="R590" s="225"/>
      <c r="S590" s="225"/>
      <c r="T590" s="225"/>
      <c r="U590" s="225"/>
      <c r="V590" s="225"/>
      <c r="W590" s="225"/>
      <c r="X590" s="225"/>
      <c r="Y590" s="225"/>
      <c r="Z590" s="225"/>
    </row>
    <row r="591" spans="1:26" ht="15.75" customHeight="1">
      <c r="A591" s="360" t="e">
        <f t="shared" si="531"/>
        <v>#REF!</v>
      </c>
      <c r="B591" s="360" t="e">
        <f t="shared" si="532"/>
        <v>#REF!</v>
      </c>
      <c r="C591" s="360" t="e">
        <f t="shared" si="533"/>
        <v>#REF!</v>
      </c>
      <c r="D591" s="360" t="e">
        <f t="shared" ref="D591:I591" si="615">IF(#REF!&lt;&gt;"",1,"")</f>
        <v>#REF!</v>
      </c>
      <c r="E591" s="360" t="e">
        <f t="shared" si="615"/>
        <v>#REF!</v>
      </c>
      <c r="F591" s="360" t="e">
        <f t="shared" si="615"/>
        <v>#REF!</v>
      </c>
      <c r="G591" s="360" t="e">
        <f t="shared" si="615"/>
        <v>#REF!</v>
      </c>
      <c r="H591" s="360" t="e">
        <f t="shared" si="615"/>
        <v>#REF!</v>
      </c>
      <c r="I591" s="360" t="e">
        <f t="shared" si="615"/>
        <v>#REF!</v>
      </c>
      <c r="J591" s="360" t="e">
        <f t="shared" si="535"/>
        <v>#REF!</v>
      </c>
      <c r="K591" s="360"/>
      <c r="L591" s="360" t="e">
        <f t="shared" si="536"/>
        <v>#REF!</v>
      </c>
      <c r="M591" s="360" t="e">
        <f t="shared" si="537"/>
        <v>#REF!</v>
      </c>
      <c r="N591" s="360" t="e">
        <f t="shared" si="538"/>
        <v>#REF!</v>
      </c>
      <c r="O591" s="360" t="e">
        <f t="shared" si="539"/>
        <v>#REF!</v>
      </c>
      <c r="P591" s="360" t="e">
        <f t="shared" si="540"/>
        <v>#REF!</v>
      </c>
      <c r="Q591" s="360" t="e">
        <f t="shared" si="541"/>
        <v>#REF!</v>
      </c>
      <c r="R591" s="225"/>
      <c r="S591" s="225"/>
      <c r="T591" s="225"/>
      <c r="U591" s="225"/>
      <c r="V591" s="225"/>
      <c r="W591" s="225"/>
      <c r="X591" s="225"/>
      <c r="Y591" s="225"/>
      <c r="Z591" s="225"/>
    </row>
    <row r="592" spans="1:26" ht="15.75" customHeight="1">
      <c r="A592" s="360" t="e">
        <f t="shared" si="531"/>
        <v>#REF!</v>
      </c>
      <c r="B592" s="360" t="e">
        <f t="shared" si="532"/>
        <v>#REF!</v>
      </c>
      <c r="C592" s="360" t="e">
        <f t="shared" si="533"/>
        <v>#REF!</v>
      </c>
      <c r="D592" s="360" t="e">
        <f t="shared" ref="D592:I592" si="616">IF(#REF!&lt;&gt;"",1,"")</f>
        <v>#REF!</v>
      </c>
      <c r="E592" s="360" t="e">
        <f t="shared" si="616"/>
        <v>#REF!</v>
      </c>
      <c r="F592" s="360" t="e">
        <f t="shared" si="616"/>
        <v>#REF!</v>
      </c>
      <c r="G592" s="360" t="e">
        <f t="shared" si="616"/>
        <v>#REF!</v>
      </c>
      <c r="H592" s="360" t="e">
        <f t="shared" si="616"/>
        <v>#REF!</v>
      </c>
      <c r="I592" s="360" t="e">
        <f t="shared" si="616"/>
        <v>#REF!</v>
      </c>
      <c r="J592" s="360" t="e">
        <f t="shared" si="535"/>
        <v>#REF!</v>
      </c>
      <c r="K592" s="360"/>
      <c r="L592" s="360" t="e">
        <f t="shared" si="536"/>
        <v>#REF!</v>
      </c>
      <c r="M592" s="360" t="e">
        <f t="shared" si="537"/>
        <v>#REF!</v>
      </c>
      <c r="N592" s="360" t="e">
        <f t="shared" si="538"/>
        <v>#REF!</v>
      </c>
      <c r="O592" s="360" t="e">
        <f t="shared" si="539"/>
        <v>#REF!</v>
      </c>
      <c r="P592" s="360" t="e">
        <f t="shared" si="540"/>
        <v>#REF!</v>
      </c>
      <c r="Q592" s="360" t="e">
        <f t="shared" si="541"/>
        <v>#REF!</v>
      </c>
      <c r="R592" s="225"/>
      <c r="S592" s="225"/>
      <c r="T592" s="225"/>
      <c r="U592" s="225"/>
      <c r="V592" s="225"/>
      <c r="W592" s="225"/>
      <c r="X592" s="225"/>
      <c r="Y592" s="225"/>
      <c r="Z592" s="225"/>
    </row>
    <row r="593" spans="1:26" ht="15.75" customHeight="1">
      <c r="A593" s="360" t="e">
        <f t="shared" si="531"/>
        <v>#REF!</v>
      </c>
      <c r="B593" s="360" t="e">
        <f t="shared" si="532"/>
        <v>#REF!</v>
      </c>
      <c r="C593" s="360" t="e">
        <f t="shared" si="533"/>
        <v>#REF!</v>
      </c>
      <c r="D593" s="360" t="e">
        <f t="shared" ref="D593:I593" si="617">IF(#REF!&lt;&gt;"",1,"")</f>
        <v>#REF!</v>
      </c>
      <c r="E593" s="360" t="e">
        <f t="shared" si="617"/>
        <v>#REF!</v>
      </c>
      <c r="F593" s="360" t="e">
        <f t="shared" si="617"/>
        <v>#REF!</v>
      </c>
      <c r="G593" s="360" t="e">
        <f t="shared" si="617"/>
        <v>#REF!</v>
      </c>
      <c r="H593" s="360" t="e">
        <f t="shared" si="617"/>
        <v>#REF!</v>
      </c>
      <c r="I593" s="360" t="e">
        <f t="shared" si="617"/>
        <v>#REF!</v>
      </c>
      <c r="J593" s="360" t="e">
        <f t="shared" si="535"/>
        <v>#REF!</v>
      </c>
      <c r="K593" s="360"/>
      <c r="L593" s="360" t="e">
        <f t="shared" si="536"/>
        <v>#REF!</v>
      </c>
      <c r="M593" s="360" t="e">
        <f t="shared" si="537"/>
        <v>#REF!</v>
      </c>
      <c r="N593" s="360" t="e">
        <f t="shared" si="538"/>
        <v>#REF!</v>
      </c>
      <c r="O593" s="360" t="e">
        <f t="shared" si="539"/>
        <v>#REF!</v>
      </c>
      <c r="P593" s="360" t="e">
        <f t="shared" si="540"/>
        <v>#REF!</v>
      </c>
      <c r="Q593" s="360" t="e">
        <f t="shared" si="541"/>
        <v>#REF!</v>
      </c>
      <c r="R593" s="225"/>
      <c r="S593" s="225"/>
      <c r="T593" s="225"/>
      <c r="U593" s="225"/>
      <c r="V593" s="225"/>
      <c r="W593" s="225"/>
      <c r="X593" s="225"/>
      <c r="Y593" s="225"/>
      <c r="Z593" s="225"/>
    </row>
    <row r="594" spans="1:26" ht="15.75" customHeight="1">
      <c r="A594" s="360" t="e">
        <f t="shared" si="531"/>
        <v>#REF!</v>
      </c>
      <c r="B594" s="360" t="e">
        <f t="shared" si="532"/>
        <v>#REF!</v>
      </c>
      <c r="C594" s="360" t="e">
        <f t="shared" si="533"/>
        <v>#REF!</v>
      </c>
      <c r="D594" s="360" t="e">
        <f t="shared" ref="D594:I594" si="618">IF(#REF!&lt;&gt;"",1,"")</f>
        <v>#REF!</v>
      </c>
      <c r="E594" s="360" t="e">
        <f t="shared" si="618"/>
        <v>#REF!</v>
      </c>
      <c r="F594" s="360" t="e">
        <f t="shared" si="618"/>
        <v>#REF!</v>
      </c>
      <c r="G594" s="360" t="e">
        <f t="shared" si="618"/>
        <v>#REF!</v>
      </c>
      <c r="H594" s="360" t="e">
        <f t="shared" si="618"/>
        <v>#REF!</v>
      </c>
      <c r="I594" s="360" t="e">
        <f t="shared" si="618"/>
        <v>#REF!</v>
      </c>
      <c r="J594" s="360" t="e">
        <f t="shared" si="535"/>
        <v>#REF!</v>
      </c>
      <c r="K594" s="360"/>
      <c r="L594" s="360" t="e">
        <f t="shared" si="536"/>
        <v>#REF!</v>
      </c>
      <c r="M594" s="360" t="e">
        <f t="shared" si="537"/>
        <v>#REF!</v>
      </c>
      <c r="N594" s="360" t="e">
        <f t="shared" si="538"/>
        <v>#REF!</v>
      </c>
      <c r="O594" s="360" t="e">
        <f t="shared" si="539"/>
        <v>#REF!</v>
      </c>
      <c r="P594" s="360" t="e">
        <f t="shared" si="540"/>
        <v>#REF!</v>
      </c>
      <c r="Q594" s="360" t="e">
        <f t="shared" si="541"/>
        <v>#REF!</v>
      </c>
      <c r="R594" s="225"/>
      <c r="S594" s="225"/>
      <c r="T594" s="225"/>
      <c r="U594" s="225"/>
      <c r="V594" s="225"/>
      <c r="W594" s="225"/>
      <c r="X594" s="225"/>
      <c r="Y594" s="225"/>
      <c r="Z594" s="225"/>
    </row>
    <row r="595" spans="1:26" ht="15.75" customHeight="1">
      <c r="A595" s="360" t="e">
        <f t="shared" si="531"/>
        <v>#REF!</v>
      </c>
      <c r="B595" s="360" t="e">
        <f t="shared" si="532"/>
        <v>#REF!</v>
      </c>
      <c r="C595" s="360" t="e">
        <f t="shared" si="533"/>
        <v>#REF!</v>
      </c>
      <c r="D595" s="360" t="e">
        <f t="shared" ref="D595:I595" si="619">IF(#REF!&lt;&gt;"",1,"")</f>
        <v>#REF!</v>
      </c>
      <c r="E595" s="360" t="e">
        <f t="shared" si="619"/>
        <v>#REF!</v>
      </c>
      <c r="F595" s="360" t="e">
        <f t="shared" si="619"/>
        <v>#REF!</v>
      </c>
      <c r="G595" s="360" t="e">
        <f t="shared" si="619"/>
        <v>#REF!</v>
      </c>
      <c r="H595" s="360" t="e">
        <f t="shared" si="619"/>
        <v>#REF!</v>
      </c>
      <c r="I595" s="360" t="e">
        <f t="shared" si="619"/>
        <v>#REF!</v>
      </c>
      <c r="J595" s="360" t="e">
        <f t="shared" si="535"/>
        <v>#REF!</v>
      </c>
      <c r="K595" s="360"/>
      <c r="L595" s="360" t="e">
        <f t="shared" si="536"/>
        <v>#REF!</v>
      </c>
      <c r="M595" s="360" t="e">
        <f t="shared" si="537"/>
        <v>#REF!</v>
      </c>
      <c r="N595" s="360" t="e">
        <f t="shared" si="538"/>
        <v>#REF!</v>
      </c>
      <c r="O595" s="360" t="e">
        <f t="shared" si="539"/>
        <v>#REF!</v>
      </c>
      <c r="P595" s="360" t="e">
        <f t="shared" si="540"/>
        <v>#REF!</v>
      </c>
      <c r="Q595" s="360" t="e">
        <f t="shared" si="541"/>
        <v>#REF!</v>
      </c>
      <c r="R595" s="225"/>
      <c r="S595" s="225"/>
      <c r="T595" s="225"/>
      <c r="U595" s="225"/>
      <c r="V595" s="225"/>
      <c r="W595" s="225"/>
      <c r="X595" s="225"/>
      <c r="Y595" s="225"/>
      <c r="Z595" s="225"/>
    </row>
    <row r="596" spans="1:26" ht="15.75" customHeight="1">
      <c r="A596" s="360" t="e">
        <f t="shared" si="531"/>
        <v>#REF!</v>
      </c>
      <c r="B596" s="360" t="e">
        <f t="shared" si="532"/>
        <v>#REF!</v>
      </c>
      <c r="C596" s="360" t="e">
        <f t="shared" si="533"/>
        <v>#REF!</v>
      </c>
      <c r="D596" s="360" t="e">
        <f t="shared" ref="D596:I596" si="620">IF(#REF!&lt;&gt;"",1,"")</f>
        <v>#REF!</v>
      </c>
      <c r="E596" s="360" t="e">
        <f t="shared" si="620"/>
        <v>#REF!</v>
      </c>
      <c r="F596" s="360" t="e">
        <f t="shared" si="620"/>
        <v>#REF!</v>
      </c>
      <c r="G596" s="360" t="e">
        <f t="shared" si="620"/>
        <v>#REF!</v>
      </c>
      <c r="H596" s="360" t="e">
        <f t="shared" si="620"/>
        <v>#REF!</v>
      </c>
      <c r="I596" s="360" t="e">
        <f t="shared" si="620"/>
        <v>#REF!</v>
      </c>
      <c r="J596" s="360" t="e">
        <f t="shared" si="535"/>
        <v>#REF!</v>
      </c>
      <c r="K596" s="360"/>
      <c r="L596" s="360" t="e">
        <f t="shared" si="536"/>
        <v>#REF!</v>
      </c>
      <c r="M596" s="360" t="e">
        <f t="shared" si="537"/>
        <v>#REF!</v>
      </c>
      <c r="N596" s="360" t="e">
        <f t="shared" si="538"/>
        <v>#REF!</v>
      </c>
      <c r="O596" s="360" t="e">
        <f t="shared" si="539"/>
        <v>#REF!</v>
      </c>
      <c r="P596" s="360" t="e">
        <f t="shared" si="540"/>
        <v>#REF!</v>
      </c>
      <c r="Q596" s="360" t="e">
        <f t="shared" si="541"/>
        <v>#REF!</v>
      </c>
      <c r="R596" s="225"/>
      <c r="S596" s="225"/>
      <c r="T596" s="225"/>
      <c r="U596" s="225"/>
      <c r="V596" s="225"/>
      <c r="W596" s="225"/>
      <c r="X596" s="225"/>
      <c r="Y596" s="225"/>
      <c r="Z596" s="225"/>
    </row>
    <row r="597" spans="1:26" ht="15.75" customHeight="1">
      <c r="A597" s="360" t="e">
        <f t="shared" si="531"/>
        <v>#REF!</v>
      </c>
      <c r="B597" s="360" t="e">
        <f t="shared" si="532"/>
        <v>#REF!</v>
      </c>
      <c r="C597" s="360" t="e">
        <f t="shared" si="533"/>
        <v>#REF!</v>
      </c>
      <c r="D597" s="360" t="e">
        <f t="shared" ref="D597:I597" si="621">IF(#REF!&lt;&gt;"",1,"")</f>
        <v>#REF!</v>
      </c>
      <c r="E597" s="360" t="e">
        <f t="shared" si="621"/>
        <v>#REF!</v>
      </c>
      <c r="F597" s="360" t="e">
        <f t="shared" si="621"/>
        <v>#REF!</v>
      </c>
      <c r="G597" s="360" t="e">
        <f t="shared" si="621"/>
        <v>#REF!</v>
      </c>
      <c r="H597" s="360" t="e">
        <f t="shared" si="621"/>
        <v>#REF!</v>
      </c>
      <c r="I597" s="360" t="e">
        <f t="shared" si="621"/>
        <v>#REF!</v>
      </c>
      <c r="J597" s="360" t="e">
        <f t="shared" si="535"/>
        <v>#REF!</v>
      </c>
      <c r="K597" s="360"/>
      <c r="L597" s="360" t="e">
        <f t="shared" si="536"/>
        <v>#REF!</v>
      </c>
      <c r="M597" s="360" t="e">
        <f t="shared" si="537"/>
        <v>#REF!</v>
      </c>
      <c r="N597" s="360" t="e">
        <f t="shared" si="538"/>
        <v>#REF!</v>
      </c>
      <c r="O597" s="360" t="e">
        <f t="shared" si="539"/>
        <v>#REF!</v>
      </c>
      <c r="P597" s="360" t="e">
        <f t="shared" si="540"/>
        <v>#REF!</v>
      </c>
      <c r="Q597" s="360" t="e">
        <f t="shared" si="541"/>
        <v>#REF!</v>
      </c>
      <c r="R597" s="225"/>
      <c r="S597" s="225"/>
      <c r="T597" s="225"/>
      <c r="U597" s="225"/>
      <c r="V597" s="225"/>
      <c r="W597" s="225"/>
      <c r="X597" s="225"/>
      <c r="Y597" s="225"/>
      <c r="Z597" s="225"/>
    </row>
    <row r="598" spans="1:26" ht="15.75" customHeight="1">
      <c r="A598" s="360" t="e">
        <f t="shared" si="531"/>
        <v>#REF!</v>
      </c>
      <c r="B598" s="360" t="e">
        <f t="shared" si="532"/>
        <v>#REF!</v>
      </c>
      <c r="C598" s="360" t="e">
        <f t="shared" si="533"/>
        <v>#REF!</v>
      </c>
      <c r="D598" s="360" t="e">
        <f t="shared" ref="D598:I598" si="622">IF(#REF!&lt;&gt;"",1,"")</f>
        <v>#REF!</v>
      </c>
      <c r="E598" s="360" t="e">
        <f t="shared" si="622"/>
        <v>#REF!</v>
      </c>
      <c r="F598" s="360" t="e">
        <f t="shared" si="622"/>
        <v>#REF!</v>
      </c>
      <c r="G598" s="360" t="e">
        <f t="shared" si="622"/>
        <v>#REF!</v>
      </c>
      <c r="H598" s="360" t="e">
        <f t="shared" si="622"/>
        <v>#REF!</v>
      </c>
      <c r="I598" s="360" t="e">
        <f t="shared" si="622"/>
        <v>#REF!</v>
      </c>
      <c r="J598" s="360" t="e">
        <f t="shared" si="535"/>
        <v>#REF!</v>
      </c>
      <c r="K598" s="360"/>
      <c r="L598" s="360" t="e">
        <f t="shared" si="536"/>
        <v>#REF!</v>
      </c>
      <c r="M598" s="360" t="e">
        <f t="shared" si="537"/>
        <v>#REF!</v>
      </c>
      <c r="N598" s="360" t="e">
        <f t="shared" si="538"/>
        <v>#REF!</v>
      </c>
      <c r="O598" s="360" t="e">
        <f t="shared" si="539"/>
        <v>#REF!</v>
      </c>
      <c r="P598" s="360" t="e">
        <f t="shared" si="540"/>
        <v>#REF!</v>
      </c>
      <c r="Q598" s="360" t="e">
        <f t="shared" si="541"/>
        <v>#REF!</v>
      </c>
      <c r="R598" s="225"/>
      <c r="S598" s="225"/>
      <c r="T598" s="225"/>
      <c r="U598" s="225"/>
      <c r="V598" s="225"/>
      <c r="W598" s="225"/>
      <c r="X598" s="225"/>
      <c r="Y598" s="225"/>
      <c r="Z598" s="225"/>
    </row>
    <row r="599" spans="1:26" ht="15.75" customHeight="1">
      <c r="A599" s="360" t="e">
        <f t="shared" si="531"/>
        <v>#REF!</v>
      </c>
      <c r="B599" s="360" t="e">
        <f t="shared" si="532"/>
        <v>#REF!</v>
      </c>
      <c r="C599" s="360" t="e">
        <f t="shared" si="533"/>
        <v>#REF!</v>
      </c>
      <c r="D599" s="360" t="e">
        <f t="shared" ref="D599:I599" si="623">IF(#REF!&lt;&gt;"",1,"")</f>
        <v>#REF!</v>
      </c>
      <c r="E599" s="360" t="e">
        <f t="shared" si="623"/>
        <v>#REF!</v>
      </c>
      <c r="F599" s="360" t="e">
        <f t="shared" si="623"/>
        <v>#REF!</v>
      </c>
      <c r="G599" s="360" t="e">
        <f t="shared" si="623"/>
        <v>#REF!</v>
      </c>
      <c r="H599" s="360" t="e">
        <f t="shared" si="623"/>
        <v>#REF!</v>
      </c>
      <c r="I599" s="360" t="e">
        <f t="shared" si="623"/>
        <v>#REF!</v>
      </c>
      <c r="J599" s="360" t="e">
        <f t="shared" si="535"/>
        <v>#REF!</v>
      </c>
      <c r="K599" s="360"/>
      <c r="L599" s="360" t="e">
        <f t="shared" si="536"/>
        <v>#REF!</v>
      </c>
      <c r="M599" s="360" t="e">
        <f t="shared" si="537"/>
        <v>#REF!</v>
      </c>
      <c r="N599" s="360" t="e">
        <f t="shared" si="538"/>
        <v>#REF!</v>
      </c>
      <c r="O599" s="360" t="e">
        <f t="shared" si="539"/>
        <v>#REF!</v>
      </c>
      <c r="P599" s="360" t="e">
        <f t="shared" si="540"/>
        <v>#REF!</v>
      </c>
      <c r="Q599" s="360" t="e">
        <f t="shared" si="541"/>
        <v>#REF!</v>
      </c>
      <c r="R599" s="225"/>
      <c r="S599" s="225"/>
      <c r="T599" s="225"/>
      <c r="U599" s="225"/>
      <c r="V599" s="225"/>
      <c r="W599" s="225"/>
      <c r="X599" s="225"/>
      <c r="Y599" s="225"/>
      <c r="Z599" s="225"/>
    </row>
    <row r="600" spans="1:26" ht="15.75" customHeight="1">
      <c r="A600" s="360" t="e">
        <f t="shared" si="531"/>
        <v>#REF!</v>
      </c>
      <c r="B600" s="360" t="e">
        <f t="shared" si="532"/>
        <v>#REF!</v>
      </c>
      <c r="C600" s="360" t="e">
        <f t="shared" si="533"/>
        <v>#REF!</v>
      </c>
      <c r="D600" s="360" t="e">
        <f t="shared" ref="D600:I600" si="624">IF(#REF!&lt;&gt;"",1,"")</f>
        <v>#REF!</v>
      </c>
      <c r="E600" s="360" t="e">
        <f t="shared" si="624"/>
        <v>#REF!</v>
      </c>
      <c r="F600" s="360" t="e">
        <f t="shared" si="624"/>
        <v>#REF!</v>
      </c>
      <c r="G600" s="360" t="e">
        <f t="shared" si="624"/>
        <v>#REF!</v>
      </c>
      <c r="H600" s="360" t="e">
        <f t="shared" si="624"/>
        <v>#REF!</v>
      </c>
      <c r="I600" s="360" t="e">
        <f t="shared" si="624"/>
        <v>#REF!</v>
      </c>
      <c r="J600" s="360" t="e">
        <f t="shared" si="535"/>
        <v>#REF!</v>
      </c>
      <c r="K600" s="360"/>
      <c r="L600" s="360" t="e">
        <f t="shared" si="536"/>
        <v>#REF!</v>
      </c>
      <c r="M600" s="360" t="e">
        <f t="shared" si="537"/>
        <v>#REF!</v>
      </c>
      <c r="N600" s="360" t="e">
        <f t="shared" si="538"/>
        <v>#REF!</v>
      </c>
      <c r="O600" s="360" t="e">
        <f t="shared" si="539"/>
        <v>#REF!</v>
      </c>
      <c r="P600" s="360" t="e">
        <f t="shared" si="540"/>
        <v>#REF!</v>
      </c>
      <c r="Q600" s="360" t="e">
        <f t="shared" si="541"/>
        <v>#REF!</v>
      </c>
      <c r="R600" s="225"/>
      <c r="S600" s="225"/>
      <c r="T600" s="225"/>
      <c r="U600" s="225"/>
      <c r="V600" s="225"/>
      <c r="W600" s="225"/>
      <c r="X600" s="225"/>
      <c r="Y600" s="225"/>
      <c r="Z600" s="225"/>
    </row>
    <row r="601" spans="1:26" ht="15.75" customHeight="1">
      <c r="A601" s="360" t="e">
        <f t="shared" si="531"/>
        <v>#REF!</v>
      </c>
      <c r="B601" s="360" t="e">
        <f t="shared" si="532"/>
        <v>#REF!</v>
      </c>
      <c r="C601" s="360" t="e">
        <f t="shared" si="533"/>
        <v>#REF!</v>
      </c>
      <c r="D601" s="360" t="e">
        <f t="shared" ref="D601:I601" si="625">IF(#REF!&lt;&gt;"",1,"")</f>
        <v>#REF!</v>
      </c>
      <c r="E601" s="360" t="e">
        <f t="shared" si="625"/>
        <v>#REF!</v>
      </c>
      <c r="F601" s="360" t="e">
        <f t="shared" si="625"/>
        <v>#REF!</v>
      </c>
      <c r="G601" s="360" t="e">
        <f t="shared" si="625"/>
        <v>#REF!</v>
      </c>
      <c r="H601" s="360" t="e">
        <f t="shared" si="625"/>
        <v>#REF!</v>
      </c>
      <c r="I601" s="360" t="e">
        <f t="shared" si="625"/>
        <v>#REF!</v>
      </c>
      <c r="J601" s="360" t="e">
        <f t="shared" si="535"/>
        <v>#REF!</v>
      </c>
      <c r="K601" s="360"/>
      <c r="L601" s="360" t="e">
        <f t="shared" si="536"/>
        <v>#REF!</v>
      </c>
      <c r="M601" s="360" t="e">
        <f t="shared" si="537"/>
        <v>#REF!</v>
      </c>
      <c r="N601" s="360" t="e">
        <f t="shared" si="538"/>
        <v>#REF!</v>
      </c>
      <c r="O601" s="360" t="e">
        <f t="shared" si="539"/>
        <v>#REF!</v>
      </c>
      <c r="P601" s="360" t="e">
        <f t="shared" si="540"/>
        <v>#REF!</v>
      </c>
      <c r="Q601" s="360" t="e">
        <f t="shared" si="541"/>
        <v>#REF!</v>
      </c>
      <c r="R601" s="225"/>
      <c r="S601" s="225"/>
      <c r="T601" s="225"/>
      <c r="U601" s="225"/>
      <c r="V601" s="225"/>
      <c r="W601" s="225"/>
      <c r="X601" s="225"/>
      <c r="Y601" s="225"/>
      <c r="Z601" s="225"/>
    </row>
    <row r="602" spans="1:26" ht="15.75" customHeight="1">
      <c r="A602" s="360" t="e">
        <f t="shared" si="531"/>
        <v>#REF!</v>
      </c>
      <c r="B602" s="360" t="e">
        <f t="shared" si="532"/>
        <v>#REF!</v>
      </c>
      <c r="C602" s="360" t="e">
        <f t="shared" si="533"/>
        <v>#REF!</v>
      </c>
      <c r="D602" s="360" t="e">
        <f t="shared" ref="D602:I602" si="626">IF(#REF!&lt;&gt;"",1,"")</f>
        <v>#REF!</v>
      </c>
      <c r="E602" s="360" t="e">
        <f t="shared" si="626"/>
        <v>#REF!</v>
      </c>
      <c r="F602" s="360" t="e">
        <f t="shared" si="626"/>
        <v>#REF!</v>
      </c>
      <c r="G602" s="360" t="e">
        <f t="shared" si="626"/>
        <v>#REF!</v>
      </c>
      <c r="H602" s="360" t="e">
        <f t="shared" si="626"/>
        <v>#REF!</v>
      </c>
      <c r="I602" s="360" t="e">
        <f t="shared" si="626"/>
        <v>#REF!</v>
      </c>
      <c r="J602" s="360" t="e">
        <f t="shared" si="535"/>
        <v>#REF!</v>
      </c>
      <c r="K602" s="360"/>
      <c r="L602" s="360" t="e">
        <f t="shared" si="536"/>
        <v>#REF!</v>
      </c>
      <c r="M602" s="360" t="e">
        <f t="shared" si="537"/>
        <v>#REF!</v>
      </c>
      <c r="N602" s="360" t="e">
        <f t="shared" si="538"/>
        <v>#REF!</v>
      </c>
      <c r="O602" s="360" t="e">
        <f t="shared" si="539"/>
        <v>#REF!</v>
      </c>
      <c r="P602" s="360" t="e">
        <f t="shared" si="540"/>
        <v>#REF!</v>
      </c>
      <c r="Q602" s="360" t="e">
        <f t="shared" si="541"/>
        <v>#REF!</v>
      </c>
      <c r="R602" s="225"/>
      <c r="S602" s="225"/>
      <c r="T602" s="225"/>
      <c r="U602" s="225"/>
      <c r="V602" s="225"/>
      <c r="W602" s="225"/>
      <c r="X602" s="225"/>
      <c r="Y602" s="225"/>
      <c r="Z602" s="225"/>
    </row>
    <row r="603" spans="1:26" ht="15.75" customHeight="1">
      <c r="A603" s="360" t="e">
        <f t="shared" si="531"/>
        <v>#REF!</v>
      </c>
      <c r="B603" s="360" t="e">
        <f t="shared" si="532"/>
        <v>#REF!</v>
      </c>
      <c r="C603" s="360" t="e">
        <f t="shared" si="533"/>
        <v>#REF!</v>
      </c>
      <c r="D603" s="360" t="e">
        <f t="shared" ref="D603:I603" si="627">IF(#REF!&lt;&gt;"",1,"")</f>
        <v>#REF!</v>
      </c>
      <c r="E603" s="360" t="e">
        <f t="shared" si="627"/>
        <v>#REF!</v>
      </c>
      <c r="F603" s="360" t="e">
        <f t="shared" si="627"/>
        <v>#REF!</v>
      </c>
      <c r="G603" s="360" t="e">
        <f t="shared" si="627"/>
        <v>#REF!</v>
      </c>
      <c r="H603" s="360" t="e">
        <f t="shared" si="627"/>
        <v>#REF!</v>
      </c>
      <c r="I603" s="360" t="e">
        <f t="shared" si="627"/>
        <v>#REF!</v>
      </c>
      <c r="J603" s="360" t="e">
        <f t="shared" si="535"/>
        <v>#REF!</v>
      </c>
      <c r="K603" s="360"/>
      <c r="L603" s="360" t="e">
        <f t="shared" si="536"/>
        <v>#REF!</v>
      </c>
      <c r="M603" s="360" t="e">
        <f t="shared" si="537"/>
        <v>#REF!</v>
      </c>
      <c r="N603" s="360" t="e">
        <f t="shared" si="538"/>
        <v>#REF!</v>
      </c>
      <c r="O603" s="360" t="e">
        <f t="shared" si="539"/>
        <v>#REF!</v>
      </c>
      <c r="P603" s="360" t="e">
        <f t="shared" si="540"/>
        <v>#REF!</v>
      </c>
      <c r="Q603" s="360" t="e">
        <f t="shared" si="541"/>
        <v>#REF!</v>
      </c>
      <c r="R603" s="225"/>
      <c r="S603" s="225"/>
      <c r="T603" s="225"/>
      <c r="U603" s="225"/>
      <c r="V603" s="225"/>
      <c r="W603" s="225"/>
      <c r="X603" s="225"/>
      <c r="Y603" s="225"/>
      <c r="Z603" s="225"/>
    </row>
    <row r="604" spans="1:26" ht="15.75" customHeight="1">
      <c r="A604" s="360" t="e">
        <f t="shared" si="531"/>
        <v>#REF!</v>
      </c>
      <c r="B604" s="360" t="e">
        <f t="shared" si="532"/>
        <v>#REF!</v>
      </c>
      <c r="C604" s="360" t="e">
        <f t="shared" si="533"/>
        <v>#REF!</v>
      </c>
      <c r="D604" s="360" t="e">
        <f t="shared" ref="D604:I604" si="628">IF(#REF!&lt;&gt;"",1,"")</f>
        <v>#REF!</v>
      </c>
      <c r="E604" s="360" t="e">
        <f t="shared" si="628"/>
        <v>#REF!</v>
      </c>
      <c r="F604" s="360" t="e">
        <f t="shared" si="628"/>
        <v>#REF!</v>
      </c>
      <c r="G604" s="360" t="e">
        <f t="shared" si="628"/>
        <v>#REF!</v>
      </c>
      <c r="H604" s="360" t="e">
        <f t="shared" si="628"/>
        <v>#REF!</v>
      </c>
      <c r="I604" s="360" t="e">
        <f t="shared" si="628"/>
        <v>#REF!</v>
      </c>
      <c r="J604" s="360" t="e">
        <f t="shared" si="535"/>
        <v>#REF!</v>
      </c>
      <c r="K604" s="360"/>
      <c r="L604" s="360" t="e">
        <f t="shared" si="536"/>
        <v>#REF!</v>
      </c>
      <c r="M604" s="360" t="e">
        <f t="shared" si="537"/>
        <v>#REF!</v>
      </c>
      <c r="N604" s="360" t="e">
        <f t="shared" si="538"/>
        <v>#REF!</v>
      </c>
      <c r="O604" s="360" t="e">
        <f t="shared" si="539"/>
        <v>#REF!</v>
      </c>
      <c r="P604" s="360" t="e">
        <f t="shared" si="540"/>
        <v>#REF!</v>
      </c>
      <c r="Q604" s="360" t="e">
        <f t="shared" si="541"/>
        <v>#REF!</v>
      </c>
      <c r="R604" s="225"/>
      <c r="S604" s="225"/>
      <c r="T604" s="225"/>
      <c r="U604" s="225"/>
      <c r="V604" s="225"/>
      <c r="W604" s="225"/>
      <c r="X604" s="225"/>
      <c r="Y604" s="225"/>
      <c r="Z604" s="225"/>
    </row>
    <row r="605" spans="1:26" ht="15.75" customHeight="1">
      <c r="A605" s="360" t="e">
        <f t="shared" si="531"/>
        <v>#REF!</v>
      </c>
      <c r="B605" s="360" t="e">
        <f t="shared" si="532"/>
        <v>#REF!</v>
      </c>
      <c r="C605" s="360" t="e">
        <f t="shared" si="533"/>
        <v>#REF!</v>
      </c>
      <c r="D605" s="360" t="e">
        <f t="shared" ref="D605:I605" si="629">IF(#REF!&lt;&gt;"",1,"")</f>
        <v>#REF!</v>
      </c>
      <c r="E605" s="360" t="e">
        <f t="shared" si="629"/>
        <v>#REF!</v>
      </c>
      <c r="F605" s="360" t="e">
        <f t="shared" si="629"/>
        <v>#REF!</v>
      </c>
      <c r="G605" s="360" t="e">
        <f t="shared" si="629"/>
        <v>#REF!</v>
      </c>
      <c r="H605" s="360" t="e">
        <f t="shared" si="629"/>
        <v>#REF!</v>
      </c>
      <c r="I605" s="360" t="e">
        <f t="shared" si="629"/>
        <v>#REF!</v>
      </c>
      <c r="J605" s="360" t="e">
        <f t="shared" si="535"/>
        <v>#REF!</v>
      </c>
      <c r="K605" s="360"/>
      <c r="L605" s="360" t="e">
        <f t="shared" si="536"/>
        <v>#REF!</v>
      </c>
      <c r="M605" s="360" t="e">
        <f t="shared" si="537"/>
        <v>#REF!</v>
      </c>
      <c r="N605" s="360" t="e">
        <f t="shared" si="538"/>
        <v>#REF!</v>
      </c>
      <c r="O605" s="360" t="e">
        <f t="shared" si="539"/>
        <v>#REF!</v>
      </c>
      <c r="P605" s="360" t="e">
        <f t="shared" si="540"/>
        <v>#REF!</v>
      </c>
      <c r="Q605" s="360" t="e">
        <f t="shared" si="541"/>
        <v>#REF!</v>
      </c>
      <c r="R605" s="225"/>
      <c r="S605" s="225"/>
      <c r="T605" s="225"/>
      <c r="U605" s="225"/>
      <c r="V605" s="225"/>
      <c r="W605" s="225"/>
      <c r="X605" s="225"/>
      <c r="Y605" s="225"/>
      <c r="Z605" s="225"/>
    </row>
    <row r="606" spans="1:26" ht="15.75" customHeight="1">
      <c r="A606" s="360" t="e">
        <f t="shared" si="531"/>
        <v>#REF!</v>
      </c>
      <c r="B606" s="360" t="e">
        <f t="shared" si="532"/>
        <v>#REF!</v>
      </c>
      <c r="C606" s="360" t="e">
        <f t="shared" si="533"/>
        <v>#REF!</v>
      </c>
      <c r="D606" s="360" t="e">
        <f t="shared" ref="D606:I606" si="630">IF(#REF!&lt;&gt;"",1,"")</f>
        <v>#REF!</v>
      </c>
      <c r="E606" s="360" t="e">
        <f t="shared" si="630"/>
        <v>#REF!</v>
      </c>
      <c r="F606" s="360" t="e">
        <f t="shared" si="630"/>
        <v>#REF!</v>
      </c>
      <c r="G606" s="360" t="e">
        <f t="shared" si="630"/>
        <v>#REF!</v>
      </c>
      <c r="H606" s="360" t="e">
        <f t="shared" si="630"/>
        <v>#REF!</v>
      </c>
      <c r="I606" s="360" t="e">
        <f t="shared" si="630"/>
        <v>#REF!</v>
      </c>
      <c r="J606" s="360" t="e">
        <f t="shared" si="535"/>
        <v>#REF!</v>
      </c>
      <c r="K606" s="360"/>
      <c r="L606" s="360" t="e">
        <f t="shared" si="536"/>
        <v>#REF!</v>
      </c>
      <c r="M606" s="360" t="e">
        <f t="shared" si="537"/>
        <v>#REF!</v>
      </c>
      <c r="N606" s="360" t="e">
        <f t="shared" si="538"/>
        <v>#REF!</v>
      </c>
      <c r="O606" s="360" t="e">
        <f t="shared" si="539"/>
        <v>#REF!</v>
      </c>
      <c r="P606" s="360" t="e">
        <f t="shared" si="540"/>
        <v>#REF!</v>
      </c>
      <c r="Q606" s="360" t="e">
        <f t="shared" si="541"/>
        <v>#REF!</v>
      </c>
      <c r="R606" s="225"/>
      <c r="S606" s="225"/>
      <c r="T606" s="225"/>
      <c r="U606" s="225"/>
      <c r="V606" s="225"/>
      <c r="W606" s="225"/>
      <c r="X606" s="225"/>
      <c r="Y606" s="225"/>
      <c r="Z606" s="225"/>
    </row>
    <row r="607" spans="1:26" ht="15.75" customHeight="1">
      <c r="A607" s="360" t="e">
        <f t="shared" si="531"/>
        <v>#REF!</v>
      </c>
      <c r="B607" s="360" t="e">
        <f t="shared" si="532"/>
        <v>#REF!</v>
      </c>
      <c r="C607" s="360" t="e">
        <f t="shared" si="533"/>
        <v>#REF!</v>
      </c>
      <c r="D607" s="360" t="e">
        <f t="shared" ref="D607:I607" si="631">IF(#REF!&lt;&gt;"",1,"")</f>
        <v>#REF!</v>
      </c>
      <c r="E607" s="360" t="e">
        <f t="shared" si="631"/>
        <v>#REF!</v>
      </c>
      <c r="F607" s="360" t="e">
        <f t="shared" si="631"/>
        <v>#REF!</v>
      </c>
      <c r="G607" s="360" t="e">
        <f t="shared" si="631"/>
        <v>#REF!</v>
      </c>
      <c r="H607" s="360" t="e">
        <f t="shared" si="631"/>
        <v>#REF!</v>
      </c>
      <c r="I607" s="360" t="e">
        <f t="shared" si="631"/>
        <v>#REF!</v>
      </c>
      <c r="J607" s="360" t="e">
        <f t="shared" si="535"/>
        <v>#REF!</v>
      </c>
      <c r="K607" s="360"/>
      <c r="L607" s="360" t="e">
        <f t="shared" si="536"/>
        <v>#REF!</v>
      </c>
      <c r="M607" s="360" t="e">
        <f t="shared" si="537"/>
        <v>#REF!</v>
      </c>
      <c r="N607" s="360" t="e">
        <f t="shared" si="538"/>
        <v>#REF!</v>
      </c>
      <c r="O607" s="360" t="e">
        <f t="shared" si="539"/>
        <v>#REF!</v>
      </c>
      <c r="P607" s="360" t="e">
        <f t="shared" si="540"/>
        <v>#REF!</v>
      </c>
      <c r="Q607" s="360" t="e">
        <f t="shared" si="541"/>
        <v>#REF!</v>
      </c>
      <c r="R607" s="225"/>
      <c r="S607" s="225"/>
      <c r="T607" s="225"/>
      <c r="U607" s="225"/>
      <c r="V607" s="225"/>
      <c r="W607" s="225"/>
      <c r="X607" s="225"/>
      <c r="Y607" s="225"/>
      <c r="Z607" s="225"/>
    </row>
    <row r="608" spans="1:26" ht="15.75" customHeight="1">
      <c r="A608" s="360" t="e">
        <f t="shared" si="531"/>
        <v>#REF!</v>
      </c>
      <c r="B608" s="360" t="e">
        <f t="shared" si="532"/>
        <v>#REF!</v>
      </c>
      <c r="C608" s="360" t="e">
        <f t="shared" si="533"/>
        <v>#REF!</v>
      </c>
      <c r="D608" s="360" t="e">
        <f t="shared" ref="D608:I608" si="632">IF(#REF!&lt;&gt;"",1,"")</f>
        <v>#REF!</v>
      </c>
      <c r="E608" s="360" t="e">
        <f t="shared" si="632"/>
        <v>#REF!</v>
      </c>
      <c r="F608" s="360" t="e">
        <f t="shared" si="632"/>
        <v>#REF!</v>
      </c>
      <c r="G608" s="360" t="e">
        <f t="shared" si="632"/>
        <v>#REF!</v>
      </c>
      <c r="H608" s="360" t="e">
        <f t="shared" si="632"/>
        <v>#REF!</v>
      </c>
      <c r="I608" s="360" t="e">
        <f t="shared" si="632"/>
        <v>#REF!</v>
      </c>
      <c r="J608" s="360" t="e">
        <f t="shared" si="535"/>
        <v>#REF!</v>
      </c>
      <c r="K608" s="360"/>
      <c r="L608" s="360" t="e">
        <f t="shared" si="536"/>
        <v>#REF!</v>
      </c>
      <c r="M608" s="360" t="e">
        <f t="shared" si="537"/>
        <v>#REF!</v>
      </c>
      <c r="N608" s="360" t="e">
        <f t="shared" si="538"/>
        <v>#REF!</v>
      </c>
      <c r="O608" s="360" t="e">
        <f t="shared" si="539"/>
        <v>#REF!</v>
      </c>
      <c r="P608" s="360" t="e">
        <f t="shared" si="540"/>
        <v>#REF!</v>
      </c>
      <c r="Q608" s="360" t="e">
        <f t="shared" si="541"/>
        <v>#REF!</v>
      </c>
      <c r="R608" s="225"/>
      <c r="S608" s="225"/>
      <c r="T608" s="225"/>
      <c r="U608" s="225"/>
      <c r="V608" s="225"/>
      <c r="W608" s="225"/>
      <c r="X608" s="225"/>
      <c r="Y608" s="225"/>
      <c r="Z608" s="225"/>
    </row>
    <row r="609" spans="1:26" ht="15.75" customHeight="1">
      <c r="A609" s="360" t="e">
        <f t="shared" si="531"/>
        <v>#REF!</v>
      </c>
      <c r="B609" s="360" t="e">
        <f t="shared" si="532"/>
        <v>#REF!</v>
      </c>
      <c r="C609" s="360" t="e">
        <f t="shared" si="533"/>
        <v>#REF!</v>
      </c>
      <c r="D609" s="360" t="e">
        <f t="shared" ref="D609:I609" si="633">IF(#REF!&lt;&gt;"",1,"")</f>
        <v>#REF!</v>
      </c>
      <c r="E609" s="360" t="e">
        <f t="shared" si="633"/>
        <v>#REF!</v>
      </c>
      <c r="F609" s="360" t="e">
        <f t="shared" si="633"/>
        <v>#REF!</v>
      </c>
      <c r="G609" s="360" t="e">
        <f t="shared" si="633"/>
        <v>#REF!</v>
      </c>
      <c r="H609" s="360" t="e">
        <f t="shared" si="633"/>
        <v>#REF!</v>
      </c>
      <c r="I609" s="360" t="e">
        <f t="shared" si="633"/>
        <v>#REF!</v>
      </c>
      <c r="J609" s="360" t="e">
        <f t="shared" si="535"/>
        <v>#REF!</v>
      </c>
      <c r="K609" s="360"/>
      <c r="L609" s="360" t="e">
        <f t="shared" si="536"/>
        <v>#REF!</v>
      </c>
      <c r="M609" s="360" t="e">
        <f t="shared" si="537"/>
        <v>#REF!</v>
      </c>
      <c r="N609" s="360" t="e">
        <f t="shared" si="538"/>
        <v>#REF!</v>
      </c>
      <c r="O609" s="360" t="e">
        <f t="shared" si="539"/>
        <v>#REF!</v>
      </c>
      <c r="P609" s="360" t="e">
        <f t="shared" si="540"/>
        <v>#REF!</v>
      </c>
      <c r="Q609" s="360" t="e">
        <f t="shared" si="541"/>
        <v>#REF!</v>
      </c>
      <c r="R609" s="225"/>
      <c r="S609" s="225"/>
      <c r="T609" s="225"/>
      <c r="U609" s="225"/>
      <c r="V609" s="225"/>
      <c r="W609" s="225"/>
      <c r="X609" s="225"/>
      <c r="Y609" s="225"/>
      <c r="Z609" s="225"/>
    </row>
    <row r="610" spans="1:26" ht="15.75" customHeight="1">
      <c r="A610" s="360" t="e">
        <f t="shared" si="531"/>
        <v>#REF!</v>
      </c>
      <c r="B610" s="360" t="e">
        <f t="shared" si="532"/>
        <v>#REF!</v>
      </c>
      <c r="C610" s="360" t="e">
        <f t="shared" si="533"/>
        <v>#REF!</v>
      </c>
      <c r="D610" s="360" t="e">
        <f t="shared" ref="D610:I610" si="634">IF(#REF!&lt;&gt;"",1,"")</f>
        <v>#REF!</v>
      </c>
      <c r="E610" s="360" t="e">
        <f t="shared" si="634"/>
        <v>#REF!</v>
      </c>
      <c r="F610" s="360" t="e">
        <f t="shared" si="634"/>
        <v>#REF!</v>
      </c>
      <c r="G610" s="360" t="e">
        <f t="shared" si="634"/>
        <v>#REF!</v>
      </c>
      <c r="H610" s="360" t="e">
        <f t="shared" si="634"/>
        <v>#REF!</v>
      </c>
      <c r="I610" s="360" t="e">
        <f t="shared" si="634"/>
        <v>#REF!</v>
      </c>
      <c r="J610" s="360" t="e">
        <f t="shared" si="535"/>
        <v>#REF!</v>
      </c>
      <c r="K610" s="360"/>
      <c r="L610" s="360" t="e">
        <f t="shared" si="536"/>
        <v>#REF!</v>
      </c>
      <c r="M610" s="360" t="e">
        <f t="shared" si="537"/>
        <v>#REF!</v>
      </c>
      <c r="N610" s="360" t="e">
        <f t="shared" si="538"/>
        <v>#REF!</v>
      </c>
      <c r="O610" s="360" t="e">
        <f t="shared" si="539"/>
        <v>#REF!</v>
      </c>
      <c r="P610" s="360" t="e">
        <f t="shared" si="540"/>
        <v>#REF!</v>
      </c>
      <c r="Q610" s="360" t="e">
        <f t="shared" si="541"/>
        <v>#REF!</v>
      </c>
      <c r="R610" s="225"/>
      <c r="S610" s="225"/>
      <c r="T610" s="225"/>
      <c r="U610" s="225"/>
      <c r="V610" s="225"/>
      <c r="W610" s="225"/>
      <c r="X610" s="225"/>
      <c r="Y610" s="225"/>
      <c r="Z610" s="225"/>
    </row>
    <row r="611" spans="1:26" ht="15.75" customHeight="1">
      <c r="A611" s="360" t="e">
        <f t="shared" si="531"/>
        <v>#REF!</v>
      </c>
      <c r="B611" s="360" t="e">
        <f t="shared" si="532"/>
        <v>#REF!</v>
      </c>
      <c r="C611" s="360" t="e">
        <f t="shared" si="533"/>
        <v>#REF!</v>
      </c>
      <c r="D611" s="360" t="e">
        <f t="shared" ref="D611:I611" si="635">IF(#REF!&lt;&gt;"",1,"")</f>
        <v>#REF!</v>
      </c>
      <c r="E611" s="360" t="e">
        <f t="shared" si="635"/>
        <v>#REF!</v>
      </c>
      <c r="F611" s="360" t="e">
        <f t="shared" si="635"/>
        <v>#REF!</v>
      </c>
      <c r="G611" s="360" t="e">
        <f t="shared" si="635"/>
        <v>#REF!</v>
      </c>
      <c r="H611" s="360" t="e">
        <f t="shared" si="635"/>
        <v>#REF!</v>
      </c>
      <c r="I611" s="360" t="e">
        <f t="shared" si="635"/>
        <v>#REF!</v>
      </c>
      <c r="J611" s="360" t="e">
        <f t="shared" si="535"/>
        <v>#REF!</v>
      </c>
      <c r="K611" s="360"/>
      <c r="L611" s="360" t="e">
        <f t="shared" si="536"/>
        <v>#REF!</v>
      </c>
      <c r="M611" s="360" t="e">
        <f t="shared" si="537"/>
        <v>#REF!</v>
      </c>
      <c r="N611" s="360" t="e">
        <f t="shared" si="538"/>
        <v>#REF!</v>
      </c>
      <c r="O611" s="360" t="e">
        <f t="shared" si="539"/>
        <v>#REF!</v>
      </c>
      <c r="P611" s="360" t="e">
        <f t="shared" si="540"/>
        <v>#REF!</v>
      </c>
      <c r="Q611" s="360" t="e">
        <f t="shared" si="541"/>
        <v>#REF!</v>
      </c>
      <c r="R611" s="225"/>
      <c r="S611" s="225"/>
      <c r="T611" s="225"/>
      <c r="U611" s="225"/>
      <c r="V611" s="225"/>
      <c r="W611" s="225"/>
      <c r="X611" s="225"/>
      <c r="Y611" s="225"/>
      <c r="Z611" s="225"/>
    </row>
    <row r="612" spans="1:26" ht="15.75" customHeight="1">
      <c r="A612" s="360" t="e">
        <f t="shared" si="531"/>
        <v>#REF!</v>
      </c>
      <c r="B612" s="360" t="e">
        <f t="shared" si="532"/>
        <v>#REF!</v>
      </c>
      <c r="C612" s="360" t="e">
        <f t="shared" si="533"/>
        <v>#REF!</v>
      </c>
      <c r="D612" s="360" t="e">
        <f t="shared" ref="D612:I612" si="636">IF(#REF!&lt;&gt;"",1,"")</f>
        <v>#REF!</v>
      </c>
      <c r="E612" s="360" t="e">
        <f t="shared" si="636"/>
        <v>#REF!</v>
      </c>
      <c r="F612" s="360" t="e">
        <f t="shared" si="636"/>
        <v>#REF!</v>
      </c>
      <c r="G612" s="360" t="e">
        <f t="shared" si="636"/>
        <v>#REF!</v>
      </c>
      <c r="H612" s="360" t="e">
        <f t="shared" si="636"/>
        <v>#REF!</v>
      </c>
      <c r="I612" s="360" t="e">
        <f t="shared" si="636"/>
        <v>#REF!</v>
      </c>
      <c r="J612" s="360" t="e">
        <f t="shared" si="535"/>
        <v>#REF!</v>
      </c>
      <c r="K612" s="360"/>
      <c r="L612" s="360" t="e">
        <f t="shared" si="536"/>
        <v>#REF!</v>
      </c>
      <c r="M612" s="360" t="e">
        <f t="shared" si="537"/>
        <v>#REF!</v>
      </c>
      <c r="N612" s="360" t="e">
        <f t="shared" si="538"/>
        <v>#REF!</v>
      </c>
      <c r="O612" s="360" t="e">
        <f t="shared" si="539"/>
        <v>#REF!</v>
      </c>
      <c r="P612" s="360" t="e">
        <f t="shared" si="540"/>
        <v>#REF!</v>
      </c>
      <c r="Q612" s="360" t="e">
        <f t="shared" si="541"/>
        <v>#REF!</v>
      </c>
      <c r="R612" s="225"/>
      <c r="S612" s="225"/>
      <c r="T612" s="225"/>
      <c r="U612" s="225"/>
      <c r="V612" s="225"/>
      <c r="W612" s="225"/>
      <c r="X612" s="225"/>
      <c r="Y612" s="225"/>
      <c r="Z612" s="225"/>
    </row>
    <row r="613" spans="1:26" ht="15.75" customHeight="1">
      <c r="A613" s="360" t="e">
        <f t="shared" si="531"/>
        <v>#REF!</v>
      </c>
      <c r="B613" s="360" t="e">
        <f t="shared" si="532"/>
        <v>#REF!</v>
      </c>
      <c r="C613" s="360" t="e">
        <f t="shared" si="533"/>
        <v>#REF!</v>
      </c>
      <c r="D613" s="360" t="e">
        <f t="shared" ref="D613:I613" si="637">IF(#REF!&lt;&gt;"",1,"")</f>
        <v>#REF!</v>
      </c>
      <c r="E613" s="360" t="e">
        <f t="shared" si="637"/>
        <v>#REF!</v>
      </c>
      <c r="F613" s="360" t="e">
        <f t="shared" si="637"/>
        <v>#REF!</v>
      </c>
      <c r="G613" s="360" t="e">
        <f t="shared" si="637"/>
        <v>#REF!</v>
      </c>
      <c r="H613" s="360" t="e">
        <f t="shared" si="637"/>
        <v>#REF!</v>
      </c>
      <c r="I613" s="360" t="e">
        <f t="shared" si="637"/>
        <v>#REF!</v>
      </c>
      <c r="J613" s="360" t="e">
        <f t="shared" si="535"/>
        <v>#REF!</v>
      </c>
      <c r="K613" s="360"/>
      <c r="L613" s="360" t="e">
        <f t="shared" si="536"/>
        <v>#REF!</v>
      </c>
      <c r="M613" s="360" t="e">
        <f t="shared" si="537"/>
        <v>#REF!</v>
      </c>
      <c r="N613" s="360" t="e">
        <f t="shared" si="538"/>
        <v>#REF!</v>
      </c>
      <c r="O613" s="360" t="e">
        <f t="shared" si="539"/>
        <v>#REF!</v>
      </c>
      <c r="P613" s="360" t="e">
        <f t="shared" si="540"/>
        <v>#REF!</v>
      </c>
      <c r="Q613" s="360" t="e">
        <f t="shared" si="541"/>
        <v>#REF!</v>
      </c>
      <c r="R613" s="225"/>
      <c r="S613" s="225"/>
      <c r="T613" s="225"/>
      <c r="U613" s="225"/>
      <c r="V613" s="225"/>
      <c r="W613" s="225"/>
      <c r="X613" s="225"/>
      <c r="Y613" s="225"/>
      <c r="Z613" s="225"/>
    </row>
    <row r="614" spans="1:26" ht="15.75" customHeight="1">
      <c r="A614" s="360" t="e">
        <f t="shared" si="531"/>
        <v>#REF!</v>
      </c>
      <c r="B614" s="360" t="e">
        <f t="shared" si="532"/>
        <v>#REF!</v>
      </c>
      <c r="C614" s="360" t="e">
        <f t="shared" si="533"/>
        <v>#REF!</v>
      </c>
      <c r="D614" s="360" t="e">
        <f t="shared" ref="D614:I614" si="638">IF(#REF!&lt;&gt;"",1,"")</f>
        <v>#REF!</v>
      </c>
      <c r="E614" s="360" t="e">
        <f t="shared" si="638"/>
        <v>#REF!</v>
      </c>
      <c r="F614" s="360" t="e">
        <f t="shared" si="638"/>
        <v>#REF!</v>
      </c>
      <c r="G614" s="360" t="e">
        <f t="shared" si="638"/>
        <v>#REF!</v>
      </c>
      <c r="H614" s="360" t="e">
        <f t="shared" si="638"/>
        <v>#REF!</v>
      </c>
      <c r="I614" s="360" t="e">
        <f t="shared" si="638"/>
        <v>#REF!</v>
      </c>
      <c r="J614" s="360" t="e">
        <f t="shared" si="535"/>
        <v>#REF!</v>
      </c>
      <c r="K614" s="360"/>
      <c r="L614" s="360" t="e">
        <f t="shared" si="536"/>
        <v>#REF!</v>
      </c>
      <c r="M614" s="360" t="e">
        <f t="shared" si="537"/>
        <v>#REF!</v>
      </c>
      <c r="N614" s="360" t="e">
        <f t="shared" si="538"/>
        <v>#REF!</v>
      </c>
      <c r="O614" s="360" t="e">
        <f t="shared" si="539"/>
        <v>#REF!</v>
      </c>
      <c r="P614" s="360" t="e">
        <f t="shared" si="540"/>
        <v>#REF!</v>
      </c>
      <c r="Q614" s="360" t="e">
        <f t="shared" si="541"/>
        <v>#REF!</v>
      </c>
      <c r="R614" s="225"/>
      <c r="S614" s="225"/>
      <c r="T614" s="225"/>
      <c r="U614" s="225"/>
      <c r="V614" s="225"/>
      <c r="W614" s="225"/>
      <c r="X614" s="225"/>
      <c r="Y614" s="225"/>
      <c r="Z614" s="225"/>
    </row>
    <row r="615" spans="1:26" ht="15.75" customHeight="1">
      <c r="A615" s="360" t="e">
        <f t="shared" si="531"/>
        <v>#REF!</v>
      </c>
      <c r="B615" s="360" t="e">
        <f t="shared" si="532"/>
        <v>#REF!</v>
      </c>
      <c r="C615" s="360" t="e">
        <f t="shared" si="533"/>
        <v>#REF!</v>
      </c>
      <c r="D615" s="360" t="e">
        <f t="shared" ref="D615:I615" si="639">IF(#REF!&lt;&gt;"",1,"")</f>
        <v>#REF!</v>
      </c>
      <c r="E615" s="360" t="e">
        <f t="shared" si="639"/>
        <v>#REF!</v>
      </c>
      <c r="F615" s="360" t="e">
        <f t="shared" si="639"/>
        <v>#REF!</v>
      </c>
      <c r="G615" s="360" t="e">
        <f t="shared" si="639"/>
        <v>#REF!</v>
      </c>
      <c r="H615" s="360" t="e">
        <f t="shared" si="639"/>
        <v>#REF!</v>
      </c>
      <c r="I615" s="360" t="e">
        <f t="shared" si="639"/>
        <v>#REF!</v>
      </c>
      <c r="J615" s="360" t="e">
        <f t="shared" si="535"/>
        <v>#REF!</v>
      </c>
      <c r="K615" s="360"/>
      <c r="L615" s="360" t="e">
        <f t="shared" si="536"/>
        <v>#REF!</v>
      </c>
      <c r="M615" s="360" t="e">
        <f t="shared" si="537"/>
        <v>#REF!</v>
      </c>
      <c r="N615" s="360" t="e">
        <f t="shared" si="538"/>
        <v>#REF!</v>
      </c>
      <c r="O615" s="360" t="e">
        <f t="shared" si="539"/>
        <v>#REF!</v>
      </c>
      <c r="P615" s="360" t="e">
        <f t="shared" si="540"/>
        <v>#REF!</v>
      </c>
      <c r="Q615" s="360" t="e">
        <f t="shared" si="541"/>
        <v>#REF!</v>
      </c>
      <c r="R615" s="225"/>
      <c r="S615" s="225"/>
      <c r="T615" s="225"/>
      <c r="U615" s="225"/>
      <c r="V615" s="225"/>
      <c r="W615" s="225"/>
      <c r="X615" s="225"/>
      <c r="Y615" s="225"/>
      <c r="Z615" s="225"/>
    </row>
    <row r="616" spans="1:26" ht="15.75" customHeight="1">
      <c r="A616" s="360" t="e">
        <f t="shared" si="531"/>
        <v>#REF!</v>
      </c>
      <c r="B616" s="360" t="e">
        <f t="shared" si="532"/>
        <v>#REF!</v>
      </c>
      <c r="C616" s="360" t="e">
        <f t="shared" si="533"/>
        <v>#REF!</v>
      </c>
      <c r="D616" s="360" t="e">
        <f t="shared" ref="D616:I616" si="640">IF(#REF!&lt;&gt;"",1,"")</f>
        <v>#REF!</v>
      </c>
      <c r="E616" s="360" t="e">
        <f t="shared" si="640"/>
        <v>#REF!</v>
      </c>
      <c r="F616" s="360" t="e">
        <f t="shared" si="640"/>
        <v>#REF!</v>
      </c>
      <c r="G616" s="360" t="e">
        <f t="shared" si="640"/>
        <v>#REF!</v>
      </c>
      <c r="H616" s="360" t="e">
        <f t="shared" si="640"/>
        <v>#REF!</v>
      </c>
      <c r="I616" s="360" t="e">
        <f t="shared" si="640"/>
        <v>#REF!</v>
      </c>
      <c r="J616" s="360" t="e">
        <f t="shared" si="535"/>
        <v>#REF!</v>
      </c>
      <c r="K616" s="360"/>
      <c r="L616" s="360" t="e">
        <f t="shared" si="536"/>
        <v>#REF!</v>
      </c>
      <c r="M616" s="360" t="e">
        <f t="shared" si="537"/>
        <v>#REF!</v>
      </c>
      <c r="N616" s="360" t="e">
        <f t="shared" si="538"/>
        <v>#REF!</v>
      </c>
      <c r="O616" s="360" t="e">
        <f t="shared" si="539"/>
        <v>#REF!</v>
      </c>
      <c r="P616" s="360" t="e">
        <f t="shared" si="540"/>
        <v>#REF!</v>
      </c>
      <c r="Q616" s="360" t="e">
        <f t="shared" si="541"/>
        <v>#REF!</v>
      </c>
      <c r="R616" s="225"/>
      <c r="S616" s="225"/>
      <c r="T616" s="225"/>
      <c r="U616" s="225"/>
      <c r="V616" s="225"/>
      <c r="W616" s="225"/>
      <c r="X616" s="225"/>
      <c r="Y616" s="225"/>
      <c r="Z616" s="225"/>
    </row>
    <row r="617" spans="1:26" ht="15.75" customHeight="1">
      <c r="A617" s="360" t="e">
        <f t="shared" si="531"/>
        <v>#REF!</v>
      </c>
      <c r="B617" s="360" t="e">
        <f t="shared" si="532"/>
        <v>#REF!</v>
      </c>
      <c r="C617" s="360" t="e">
        <f t="shared" si="533"/>
        <v>#REF!</v>
      </c>
      <c r="D617" s="360" t="e">
        <f t="shared" ref="D617:I617" si="641">IF(#REF!&lt;&gt;"",1,"")</f>
        <v>#REF!</v>
      </c>
      <c r="E617" s="360" t="e">
        <f t="shared" si="641"/>
        <v>#REF!</v>
      </c>
      <c r="F617" s="360" t="e">
        <f t="shared" si="641"/>
        <v>#REF!</v>
      </c>
      <c r="G617" s="360" t="e">
        <f t="shared" si="641"/>
        <v>#REF!</v>
      </c>
      <c r="H617" s="360" t="e">
        <f t="shared" si="641"/>
        <v>#REF!</v>
      </c>
      <c r="I617" s="360" t="e">
        <f t="shared" si="641"/>
        <v>#REF!</v>
      </c>
      <c r="J617" s="360" t="e">
        <f t="shared" si="535"/>
        <v>#REF!</v>
      </c>
      <c r="K617" s="360"/>
      <c r="L617" s="360" t="e">
        <f t="shared" si="536"/>
        <v>#REF!</v>
      </c>
      <c r="M617" s="360" t="e">
        <f t="shared" si="537"/>
        <v>#REF!</v>
      </c>
      <c r="N617" s="360" t="e">
        <f t="shared" si="538"/>
        <v>#REF!</v>
      </c>
      <c r="O617" s="360" t="e">
        <f t="shared" si="539"/>
        <v>#REF!</v>
      </c>
      <c r="P617" s="360" t="e">
        <f t="shared" si="540"/>
        <v>#REF!</v>
      </c>
      <c r="Q617" s="360" t="e">
        <f t="shared" si="541"/>
        <v>#REF!</v>
      </c>
      <c r="R617" s="225"/>
      <c r="S617" s="225"/>
      <c r="T617" s="225"/>
      <c r="U617" s="225"/>
      <c r="V617" s="225"/>
      <c r="W617" s="225"/>
      <c r="X617" s="225"/>
      <c r="Y617" s="225"/>
      <c r="Z617" s="225"/>
    </row>
    <row r="618" spans="1:26" ht="15.75" customHeight="1">
      <c r="A618" s="360" t="e">
        <f t="shared" si="531"/>
        <v>#REF!</v>
      </c>
      <c r="B618" s="360" t="e">
        <f t="shared" si="532"/>
        <v>#REF!</v>
      </c>
      <c r="C618" s="360" t="e">
        <f t="shared" si="533"/>
        <v>#REF!</v>
      </c>
      <c r="D618" s="360" t="e">
        <f t="shared" ref="D618:I618" si="642">IF(#REF!&lt;&gt;"",1,"")</f>
        <v>#REF!</v>
      </c>
      <c r="E618" s="360" t="e">
        <f t="shared" si="642"/>
        <v>#REF!</v>
      </c>
      <c r="F618" s="360" t="e">
        <f t="shared" si="642"/>
        <v>#REF!</v>
      </c>
      <c r="G618" s="360" t="e">
        <f t="shared" si="642"/>
        <v>#REF!</v>
      </c>
      <c r="H618" s="360" t="e">
        <f t="shared" si="642"/>
        <v>#REF!</v>
      </c>
      <c r="I618" s="360" t="e">
        <f t="shared" si="642"/>
        <v>#REF!</v>
      </c>
      <c r="J618" s="360" t="e">
        <f t="shared" si="535"/>
        <v>#REF!</v>
      </c>
      <c r="K618" s="360"/>
      <c r="L618" s="360" t="e">
        <f t="shared" si="536"/>
        <v>#REF!</v>
      </c>
      <c r="M618" s="360" t="e">
        <f t="shared" si="537"/>
        <v>#REF!</v>
      </c>
      <c r="N618" s="360" t="e">
        <f t="shared" si="538"/>
        <v>#REF!</v>
      </c>
      <c r="O618" s="360" t="e">
        <f t="shared" si="539"/>
        <v>#REF!</v>
      </c>
      <c r="P618" s="360" t="e">
        <f t="shared" si="540"/>
        <v>#REF!</v>
      </c>
      <c r="Q618" s="360" t="e">
        <f t="shared" si="541"/>
        <v>#REF!</v>
      </c>
      <c r="R618" s="225"/>
      <c r="S618" s="225"/>
      <c r="T618" s="225"/>
      <c r="U618" s="225"/>
      <c r="V618" s="225"/>
      <c r="W618" s="225"/>
      <c r="X618" s="225"/>
      <c r="Y618" s="225"/>
      <c r="Z618" s="225"/>
    </row>
    <row r="619" spans="1:26" ht="15.75" customHeight="1">
      <c r="A619" s="360" t="e">
        <f t="shared" si="531"/>
        <v>#REF!</v>
      </c>
      <c r="B619" s="360" t="e">
        <f t="shared" si="532"/>
        <v>#REF!</v>
      </c>
      <c r="C619" s="360" t="e">
        <f t="shared" si="533"/>
        <v>#REF!</v>
      </c>
      <c r="D619" s="360" t="e">
        <f t="shared" ref="D619:I619" si="643">IF(#REF!&lt;&gt;"",1,"")</f>
        <v>#REF!</v>
      </c>
      <c r="E619" s="360" t="e">
        <f t="shared" si="643"/>
        <v>#REF!</v>
      </c>
      <c r="F619" s="360" t="e">
        <f t="shared" si="643"/>
        <v>#REF!</v>
      </c>
      <c r="G619" s="360" t="e">
        <f t="shared" si="643"/>
        <v>#REF!</v>
      </c>
      <c r="H619" s="360" t="e">
        <f t="shared" si="643"/>
        <v>#REF!</v>
      </c>
      <c r="I619" s="360" t="e">
        <f t="shared" si="643"/>
        <v>#REF!</v>
      </c>
      <c r="J619" s="360" t="e">
        <f t="shared" si="535"/>
        <v>#REF!</v>
      </c>
      <c r="K619" s="360"/>
      <c r="L619" s="360" t="e">
        <f t="shared" si="536"/>
        <v>#REF!</v>
      </c>
      <c r="M619" s="360" t="e">
        <f t="shared" si="537"/>
        <v>#REF!</v>
      </c>
      <c r="N619" s="360" t="e">
        <f t="shared" si="538"/>
        <v>#REF!</v>
      </c>
      <c r="O619" s="360" t="e">
        <f t="shared" si="539"/>
        <v>#REF!</v>
      </c>
      <c r="P619" s="360" t="e">
        <f t="shared" si="540"/>
        <v>#REF!</v>
      </c>
      <c r="Q619" s="360" t="e">
        <f t="shared" si="541"/>
        <v>#REF!</v>
      </c>
      <c r="R619" s="225"/>
      <c r="S619" s="225"/>
      <c r="T619" s="225"/>
      <c r="U619" s="225"/>
      <c r="V619" s="225"/>
      <c r="W619" s="225"/>
      <c r="X619" s="225"/>
      <c r="Y619" s="225"/>
      <c r="Z619" s="225"/>
    </row>
    <row r="620" spans="1:26" ht="15.75" customHeight="1">
      <c r="A620" s="360" t="e">
        <f t="shared" si="531"/>
        <v>#REF!</v>
      </c>
      <c r="B620" s="360" t="e">
        <f t="shared" si="532"/>
        <v>#REF!</v>
      </c>
      <c r="C620" s="360" t="e">
        <f t="shared" si="533"/>
        <v>#REF!</v>
      </c>
      <c r="D620" s="360" t="e">
        <f t="shared" ref="D620:I620" si="644">IF(#REF!&lt;&gt;"",1,"")</f>
        <v>#REF!</v>
      </c>
      <c r="E620" s="360" t="e">
        <f t="shared" si="644"/>
        <v>#REF!</v>
      </c>
      <c r="F620" s="360" t="e">
        <f t="shared" si="644"/>
        <v>#REF!</v>
      </c>
      <c r="G620" s="360" t="e">
        <f t="shared" si="644"/>
        <v>#REF!</v>
      </c>
      <c r="H620" s="360" t="e">
        <f t="shared" si="644"/>
        <v>#REF!</v>
      </c>
      <c r="I620" s="360" t="e">
        <f t="shared" si="644"/>
        <v>#REF!</v>
      </c>
      <c r="J620" s="360" t="e">
        <f t="shared" si="535"/>
        <v>#REF!</v>
      </c>
      <c r="K620" s="360"/>
      <c r="L620" s="360" t="e">
        <f t="shared" si="536"/>
        <v>#REF!</v>
      </c>
      <c r="M620" s="360" t="e">
        <f t="shared" si="537"/>
        <v>#REF!</v>
      </c>
      <c r="N620" s="360" t="e">
        <f t="shared" si="538"/>
        <v>#REF!</v>
      </c>
      <c r="O620" s="360" t="e">
        <f t="shared" si="539"/>
        <v>#REF!</v>
      </c>
      <c r="P620" s="360" t="e">
        <f t="shared" si="540"/>
        <v>#REF!</v>
      </c>
      <c r="Q620" s="360" t="e">
        <f t="shared" si="541"/>
        <v>#REF!</v>
      </c>
      <c r="R620" s="225"/>
      <c r="S620" s="225"/>
      <c r="T620" s="225"/>
      <c r="U620" s="225"/>
      <c r="V620" s="225"/>
      <c r="W620" s="225"/>
      <c r="X620" s="225"/>
      <c r="Y620" s="225"/>
      <c r="Z620" s="225"/>
    </row>
    <row r="621" spans="1:26" ht="15.75" customHeight="1">
      <c r="A621" s="360" t="e">
        <f t="shared" si="531"/>
        <v>#REF!</v>
      </c>
      <c r="B621" s="360" t="e">
        <f t="shared" si="532"/>
        <v>#REF!</v>
      </c>
      <c r="C621" s="360" t="e">
        <f t="shared" si="533"/>
        <v>#REF!</v>
      </c>
      <c r="D621" s="360" t="e">
        <f t="shared" ref="D621:I621" si="645">IF(#REF!&lt;&gt;"",1,"")</f>
        <v>#REF!</v>
      </c>
      <c r="E621" s="360" t="e">
        <f t="shared" si="645"/>
        <v>#REF!</v>
      </c>
      <c r="F621" s="360" t="e">
        <f t="shared" si="645"/>
        <v>#REF!</v>
      </c>
      <c r="G621" s="360" t="e">
        <f t="shared" si="645"/>
        <v>#REF!</v>
      </c>
      <c r="H621" s="360" t="e">
        <f t="shared" si="645"/>
        <v>#REF!</v>
      </c>
      <c r="I621" s="360" t="e">
        <f t="shared" si="645"/>
        <v>#REF!</v>
      </c>
      <c r="J621" s="360" t="e">
        <f t="shared" si="535"/>
        <v>#REF!</v>
      </c>
      <c r="K621" s="360"/>
      <c r="L621" s="360" t="e">
        <f t="shared" si="536"/>
        <v>#REF!</v>
      </c>
      <c r="M621" s="360" t="e">
        <f t="shared" si="537"/>
        <v>#REF!</v>
      </c>
      <c r="N621" s="360" t="e">
        <f t="shared" si="538"/>
        <v>#REF!</v>
      </c>
      <c r="O621" s="360" t="e">
        <f t="shared" si="539"/>
        <v>#REF!</v>
      </c>
      <c r="P621" s="360" t="e">
        <f t="shared" si="540"/>
        <v>#REF!</v>
      </c>
      <c r="Q621" s="360" t="e">
        <f t="shared" si="541"/>
        <v>#REF!</v>
      </c>
      <c r="R621" s="225"/>
      <c r="S621" s="225"/>
      <c r="T621" s="225"/>
      <c r="U621" s="225"/>
      <c r="V621" s="225"/>
      <c r="W621" s="225"/>
      <c r="X621" s="225"/>
      <c r="Y621" s="225"/>
      <c r="Z621" s="225"/>
    </row>
    <row r="622" spans="1:26" ht="15.75" customHeight="1">
      <c r="A622" s="360" t="e">
        <f t="shared" si="531"/>
        <v>#REF!</v>
      </c>
      <c r="B622" s="360" t="e">
        <f t="shared" si="532"/>
        <v>#REF!</v>
      </c>
      <c r="C622" s="360" t="e">
        <f t="shared" si="533"/>
        <v>#REF!</v>
      </c>
      <c r="D622" s="360" t="e">
        <f t="shared" ref="D622:I622" si="646">IF(#REF!&lt;&gt;"",1,"")</f>
        <v>#REF!</v>
      </c>
      <c r="E622" s="360" t="e">
        <f t="shared" si="646"/>
        <v>#REF!</v>
      </c>
      <c r="F622" s="360" t="e">
        <f t="shared" si="646"/>
        <v>#REF!</v>
      </c>
      <c r="G622" s="360" t="e">
        <f t="shared" si="646"/>
        <v>#REF!</v>
      </c>
      <c r="H622" s="360" t="e">
        <f t="shared" si="646"/>
        <v>#REF!</v>
      </c>
      <c r="I622" s="360" t="e">
        <f t="shared" si="646"/>
        <v>#REF!</v>
      </c>
      <c r="J622" s="360" t="e">
        <f t="shared" si="535"/>
        <v>#REF!</v>
      </c>
      <c r="K622" s="360"/>
      <c r="L622" s="360" t="e">
        <f t="shared" si="536"/>
        <v>#REF!</v>
      </c>
      <c r="M622" s="360" t="e">
        <f t="shared" si="537"/>
        <v>#REF!</v>
      </c>
      <c r="N622" s="360" t="e">
        <f t="shared" si="538"/>
        <v>#REF!</v>
      </c>
      <c r="O622" s="360" t="e">
        <f t="shared" si="539"/>
        <v>#REF!</v>
      </c>
      <c r="P622" s="360" t="e">
        <f t="shared" si="540"/>
        <v>#REF!</v>
      </c>
      <c r="Q622" s="360" t="e">
        <f t="shared" si="541"/>
        <v>#REF!</v>
      </c>
      <c r="R622" s="225"/>
      <c r="S622" s="225"/>
      <c r="T622" s="225"/>
      <c r="U622" s="225"/>
      <c r="V622" s="225"/>
      <c r="W622" s="225"/>
      <c r="X622" s="225"/>
      <c r="Y622" s="225"/>
      <c r="Z622" s="225"/>
    </row>
    <row r="623" spans="1:26" ht="15.75" customHeight="1">
      <c r="A623" s="360" t="e">
        <f t="shared" si="531"/>
        <v>#REF!</v>
      </c>
      <c r="B623" s="360" t="e">
        <f t="shared" si="532"/>
        <v>#REF!</v>
      </c>
      <c r="C623" s="360" t="e">
        <f t="shared" si="533"/>
        <v>#REF!</v>
      </c>
      <c r="D623" s="360" t="e">
        <f t="shared" ref="D623:I623" si="647">IF(#REF!&lt;&gt;"",1,"")</f>
        <v>#REF!</v>
      </c>
      <c r="E623" s="360" t="e">
        <f t="shared" si="647"/>
        <v>#REF!</v>
      </c>
      <c r="F623" s="360" t="e">
        <f t="shared" si="647"/>
        <v>#REF!</v>
      </c>
      <c r="G623" s="360" t="e">
        <f t="shared" si="647"/>
        <v>#REF!</v>
      </c>
      <c r="H623" s="360" t="e">
        <f t="shared" si="647"/>
        <v>#REF!</v>
      </c>
      <c r="I623" s="360" t="e">
        <f t="shared" si="647"/>
        <v>#REF!</v>
      </c>
      <c r="J623" s="360" t="e">
        <f t="shared" si="535"/>
        <v>#REF!</v>
      </c>
      <c r="K623" s="360"/>
      <c r="L623" s="360" t="e">
        <f t="shared" si="536"/>
        <v>#REF!</v>
      </c>
      <c r="M623" s="360" t="e">
        <f t="shared" si="537"/>
        <v>#REF!</v>
      </c>
      <c r="N623" s="360" t="e">
        <f t="shared" si="538"/>
        <v>#REF!</v>
      </c>
      <c r="O623" s="360" t="e">
        <f t="shared" si="539"/>
        <v>#REF!</v>
      </c>
      <c r="P623" s="360" t="e">
        <f t="shared" si="540"/>
        <v>#REF!</v>
      </c>
      <c r="Q623" s="360" t="e">
        <f t="shared" si="541"/>
        <v>#REF!</v>
      </c>
      <c r="R623" s="225"/>
      <c r="S623" s="225"/>
      <c r="T623" s="225"/>
      <c r="U623" s="225"/>
      <c r="V623" s="225"/>
      <c r="W623" s="225"/>
      <c r="X623" s="225"/>
      <c r="Y623" s="225"/>
      <c r="Z623" s="225"/>
    </row>
    <row r="624" spans="1:26" ht="15.75" customHeight="1">
      <c r="A624" s="360" t="e">
        <f t="shared" si="531"/>
        <v>#REF!</v>
      </c>
      <c r="B624" s="360" t="e">
        <f t="shared" si="532"/>
        <v>#REF!</v>
      </c>
      <c r="C624" s="360" t="e">
        <f t="shared" si="533"/>
        <v>#REF!</v>
      </c>
      <c r="D624" s="360" t="e">
        <f t="shared" ref="D624:I624" si="648">IF(#REF!&lt;&gt;"",1,"")</f>
        <v>#REF!</v>
      </c>
      <c r="E624" s="360" t="e">
        <f t="shared" si="648"/>
        <v>#REF!</v>
      </c>
      <c r="F624" s="360" t="e">
        <f t="shared" si="648"/>
        <v>#REF!</v>
      </c>
      <c r="G624" s="360" t="e">
        <f t="shared" si="648"/>
        <v>#REF!</v>
      </c>
      <c r="H624" s="360" t="e">
        <f t="shared" si="648"/>
        <v>#REF!</v>
      </c>
      <c r="I624" s="360" t="e">
        <f t="shared" si="648"/>
        <v>#REF!</v>
      </c>
      <c r="J624" s="360" t="e">
        <f t="shared" si="535"/>
        <v>#REF!</v>
      </c>
      <c r="K624" s="360"/>
      <c r="L624" s="360" t="e">
        <f t="shared" si="536"/>
        <v>#REF!</v>
      </c>
      <c r="M624" s="360" t="e">
        <f t="shared" si="537"/>
        <v>#REF!</v>
      </c>
      <c r="N624" s="360" t="e">
        <f t="shared" si="538"/>
        <v>#REF!</v>
      </c>
      <c r="O624" s="360" t="e">
        <f t="shared" si="539"/>
        <v>#REF!</v>
      </c>
      <c r="P624" s="360" t="e">
        <f t="shared" si="540"/>
        <v>#REF!</v>
      </c>
      <c r="Q624" s="360" t="e">
        <f t="shared" si="541"/>
        <v>#REF!</v>
      </c>
      <c r="R624" s="225"/>
      <c r="S624" s="225"/>
      <c r="T624" s="225"/>
      <c r="U624" s="225"/>
      <c r="V624" s="225"/>
      <c r="W624" s="225"/>
      <c r="X624" s="225"/>
      <c r="Y624" s="225"/>
      <c r="Z624" s="225"/>
    </row>
    <row r="625" spans="1:26" ht="15.75" customHeight="1">
      <c r="A625" s="360" t="e">
        <f t="shared" si="531"/>
        <v>#REF!</v>
      </c>
      <c r="B625" s="360" t="e">
        <f t="shared" si="532"/>
        <v>#REF!</v>
      </c>
      <c r="C625" s="360" t="e">
        <f t="shared" si="533"/>
        <v>#REF!</v>
      </c>
      <c r="D625" s="360" t="e">
        <f t="shared" ref="D625:I625" si="649">IF(#REF!&lt;&gt;"",1,"")</f>
        <v>#REF!</v>
      </c>
      <c r="E625" s="360" t="e">
        <f t="shared" si="649"/>
        <v>#REF!</v>
      </c>
      <c r="F625" s="360" t="e">
        <f t="shared" si="649"/>
        <v>#REF!</v>
      </c>
      <c r="G625" s="360" t="e">
        <f t="shared" si="649"/>
        <v>#REF!</v>
      </c>
      <c r="H625" s="360" t="e">
        <f t="shared" si="649"/>
        <v>#REF!</v>
      </c>
      <c r="I625" s="360" t="e">
        <f t="shared" si="649"/>
        <v>#REF!</v>
      </c>
      <c r="J625" s="360" t="e">
        <f t="shared" si="535"/>
        <v>#REF!</v>
      </c>
      <c r="K625" s="360"/>
      <c r="L625" s="360" t="e">
        <f t="shared" si="536"/>
        <v>#REF!</v>
      </c>
      <c r="M625" s="360" t="e">
        <f t="shared" si="537"/>
        <v>#REF!</v>
      </c>
      <c r="N625" s="360" t="e">
        <f t="shared" si="538"/>
        <v>#REF!</v>
      </c>
      <c r="O625" s="360" t="e">
        <f t="shared" si="539"/>
        <v>#REF!</v>
      </c>
      <c r="P625" s="360" t="e">
        <f t="shared" si="540"/>
        <v>#REF!</v>
      </c>
      <c r="Q625" s="360" t="e">
        <f t="shared" si="541"/>
        <v>#REF!</v>
      </c>
      <c r="R625" s="225"/>
      <c r="S625" s="225"/>
      <c r="T625" s="225"/>
      <c r="U625" s="225"/>
      <c r="V625" s="225"/>
      <c r="W625" s="225"/>
      <c r="X625" s="225"/>
      <c r="Y625" s="225"/>
      <c r="Z625" s="225"/>
    </row>
    <row r="626" spans="1:26" ht="15.75" customHeight="1">
      <c r="A626" s="360" t="e">
        <f t="shared" si="531"/>
        <v>#REF!</v>
      </c>
      <c r="B626" s="360" t="e">
        <f t="shared" si="532"/>
        <v>#REF!</v>
      </c>
      <c r="C626" s="360" t="e">
        <f t="shared" si="533"/>
        <v>#REF!</v>
      </c>
      <c r="D626" s="360" t="e">
        <f t="shared" ref="D626:I626" si="650">IF(#REF!&lt;&gt;"",1,"")</f>
        <v>#REF!</v>
      </c>
      <c r="E626" s="360" t="e">
        <f t="shared" si="650"/>
        <v>#REF!</v>
      </c>
      <c r="F626" s="360" t="e">
        <f t="shared" si="650"/>
        <v>#REF!</v>
      </c>
      <c r="G626" s="360" t="e">
        <f t="shared" si="650"/>
        <v>#REF!</v>
      </c>
      <c r="H626" s="360" t="e">
        <f t="shared" si="650"/>
        <v>#REF!</v>
      </c>
      <c r="I626" s="360" t="e">
        <f t="shared" si="650"/>
        <v>#REF!</v>
      </c>
      <c r="J626" s="360" t="e">
        <f t="shared" si="535"/>
        <v>#REF!</v>
      </c>
      <c r="K626" s="360"/>
      <c r="L626" s="360" t="e">
        <f t="shared" si="536"/>
        <v>#REF!</v>
      </c>
      <c r="M626" s="360" t="e">
        <f t="shared" si="537"/>
        <v>#REF!</v>
      </c>
      <c r="N626" s="360" t="e">
        <f t="shared" si="538"/>
        <v>#REF!</v>
      </c>
      <c r="O626" s="360" t="e">
        <f t="shared" si="539"/>
        <v>#REF!</v>
      </c>
      <c r="P626" s="360" t="e">
        <f t="shared" si="540"/>
        <v>#REF!</v>
      </c>
      <c r="Q626" s="360" t="e">
        <f t="shared" si="541"/>
        <v>#REF!</v>
      </c>
      <c r="R626" s="225"/>
      <c r="S626" s="225"/>
      <c r="T626" s="225"/>
      <c r="U626" s="225"/>
      <c r="V626" s="225"/>
      <c r="W626" s="225"/>
      <c r="X626" s="225"/>
      <c r="Y626" s="225"/>
      <c r="Z626" s="225"/>
    </row>
    <row r="627" spans="1:26" ht="15.75" customHeight="1">
      <c r="A627" s="360" t="e">
        <f t="shared" si="531"/>
        <v>#REF!</v>
      </c>
      <c r="B627" s="360" t="e">
        <f t="shared" si="532"/>
        <v>#REF!</v>
      </c>
      <c r="C627" s="360" t="e">
        <f t="shared" si="533"/>
        <v>#REF!</v>
      </c>
      <c r="D627" s="360" t="e">
        <f t="shared" ref="D627:I627" si="651">IF(#REF!&lt;&gt;"",1,"")</f>
        <v>#REF!</v>
      </c>
      <c r="E627" s="360" t="e">
        <f t="shared" si="651"/>
        <v>#REF!</v>
      </c>
      <c r="F627" s="360" t="e">
        <f t="shared" si="651"/>
        <v>#REF!</v>
      </c>
      <c r="G627" s="360" t="e">
        <f t="shared" si="651"/>
        <v>#REF!</v>
      </c>
      <c r="H627" s="360" t="e">
        <f t="shared" si="651"/>
        <v>#REF!</v>
      </c>
      <c r="I627" s="360" t="e">
        <f t="shared" si="651"/>
        <v>#REF!</v>
      </c>
      <c r="J627" s="360" t="e">
        <f t="shared" si="535"/>
        <v>#REF!</v>
      </c>
      <c r="K627" s="360"/>
      <c r="L627" s="360" t="e">
        <f t="shared" si="536"/>
        <v>#REF!</v>
      </c>
      <c r="M627" s="360" t="e">
        <f t="shared" si="537"/>
        <v>#REF!</v>
      </c>
      <c r="N627" s="360" t="e">
        <f t="shared" si="538"/>
        <v>#REF!</v>
      </c>
      <c r="O627" s="360" t="e">
        <f t="shared" si="539"/>
        <v>#REF!</v>
      </c>
      <c r="P627" s="360" t="e">
        <f t="shared" si="540"/>
        <v>#REF!</v>
      </c>
      <c r="Q627" s="360" t="e">
        <f t="shared" si="541"/>
        <v>#REF!</v>
      </c>
      <c r="R627" s="225"/>
      <c r="S627" s="225"/>
      <c r="T627" s="225"/>
      <c r="U627" s="225"/>
      <c r="V627" s="225"/>
      <c r="W627" s="225"/>
      <c r="X627" s="225"/>
      <c r="Y627" s="225"/>
      <c r="Z627" s="225"/>
    </row>
    <row r="628" spans="1:26" ht="15.75" customHeight="1">
      <c r="A628" s="360" t="e">
        <f t="shared" si="531"/>
        <v>#REF!</v>
      </c>
      <c r="B628" s="360" t="e">
        <f t="shared" si="532"/>
        <v>#REF!</v>
      </c>
      <c r="C628" s="360" t="e">
        <f t="shared" si="533"/>
        <v>#REF!</v>
      </c>
      <c r="D628" s="360" t="e">
        <f t="shared" ref="D628:I628" si="652">IF(#REF!&lt;&gt;"",1,"")</f>
        <v>#REF!</v>
      </c>
      <c r="E628" s="360" t="e">
        <f t="shared" si="652"/>
        <v>#REF!</v>
      </c>
      <c r="F628" s="360" t="e">
        <f t="shared" si="652"/>
        <v>#REF!</v>
      </c>
      <c r="G628" s="360" t="e">
        <f t="shared" si="652"/>
        <v>#REF!</v>
      </c>
      <c r="H628" s="360" t="e">
        <f t="shared" si="652"/>
        <v>#REF!</v>
      </c>
      <c r="I628" s="360" t="e">
        <f t="shared" si="652"/>
        <v>#REF!</v>
      </c>
      <c r="J628" s="360" t="e">
        <f t="shared" si="535"/>
        <v>#REF!</v>
      </c>
      <c r="K628" s="360"/>
      <c r="L628" s="360" t="e">
        <f t="shared" si="536"/>
        <v>#REF!</v>
      </c>
      <c r="M628" s="360" t="e">
        <f t="shared" si="537"/>
        <v>#REF!</v>
      </c>
      <c r="N628" s="360" t="e">
        <f t="shared" si="538"/>
        <v>#REF!</v>
      </c>
      <c r="O628" s="360" t="e">
        <f t="shared" si="539"/>
        <v>#REF!</v>
      </c>
      <c r="P628" s="360" t="e">
        <f t="shared" si="540"/>
        <v>#REF!</v>
      </c>
      <c r="Q628" s="360" t="e">
        <f t="shared" si="541"/>
        <v>#REF!</v>
      </c>
      <c r="R628" s="225"/>
      <c r="S628" s="225"/>
      <c r="T628" s="225"/>
      <c r="U628" s="225"/>
      <c r="V628" s="225"/>
      <c r="W628" s="225"/>
      <c r="X628" s="225"/>
      <c r="Y628" s="225"/>
      <c r="Z628" s="225"/>
    </row>
    <row r="629" spans="1:26" ht="15.75" customHeight="1">
      <c r="A629" s="360" t="e">
        <f t="shared" si="531"/>
        <v>#REF!</v>
      </c>
      <c r="B629" s="360" t="e">
        <f t="shared" si="532"/>
        <v>#REF!</v>
      </c>
      <c r="C629" s="360" t="e">
        <f t="shared" si="533"/>
        <v>#REF!</v>
      </c>
      <c r="D629" s="360" t="e">
        <f t="shared" ref="D629:I629" si="653">IF(#REF!&lt;&gt;"",1,"")</f>
        <v>#REF!</v>
      </c>
      <c r="E629" s="360" t="e">
        <f t="shared" si="653"/>
        <v>#REF!</v>
      </c>
      <c r="F629" s="360" t="e">
        <f t="shared" si="653"/>
        <v>#REF!</v>
      </c>
      <c r="G629" s="360" t="e">
        <f t="shared" si="653"/>
        <v>#REF!</v>
      </c>
      <c r="H629" s="360" t="e">
        <f t="shared" si="653"/>
        <v>#REF!</v>
      </c>
      <c r="I629" s="360" t="e">
        <f t="shared" si="653"/>
        <v>#REF!</v>
      </c>
      <c r="J629" s="360" t="e">
        <f t="shared" si="535"/>
        <v>#REF!</v>
      </c>
      <c r="K629" s="360"/>
      <c r="L629" s="360" t="e">
        <f t="shared" si="536"/>
        <v>#REF!</v>
      </c>
      <c r="M629" s="360" t="e">
        <f t="shared" si="537"/>
        <v>#REF!</v>
      </c>
      <c r="N629" s="360" t="e">
        <f t="shared" si="538"/>
        <v>#REF!</v>
      </c>
      <c r="O629" s="360" t="e">
        <f t="shared" si="539"/>
        <v>#REF!</v>
      </c>
      <c r="P629" s="360" t="e">
        <f t="shared" si="540"/>
        <v>#REF!</v>
      </c>
      <c r="Q629" s="360" t="e">
        <f t="shared" si="541"/>
        <v>#REF!</v>
      </c>
      <c r="R629" s="225"/>
      <c r="S629" s="225"/>
      <c r="T629" s="225"/>
      <c r="U629" s="225"/>
      <c r="V629" s="225"/>
      <c r="W629" s="225"/>
      <c r="X629" s="225"/>
      <c r="Y629" s="225"/>
      <c r="Z629" s="225"/>
    </row>
    <row r="630" spans="1:26" ht="15.75" customHeight="1">
      <c r="A630" s="360" t="e">
        <f t="shared" si="531"/>
        <v>#REF!</v>
      </c>
      <c r="B630" s="360" t="e">
        <f t="shared" si="532"/>
        <v>#REF!</v>
      </c>
      <c r="C630" s="360" t="e">
        <f t="shared" si="533"/>
        <v>#REF!</v>
      </c>
      <c r="D630" s="360" t="e">
        <f t="shared" ref="D630:I630" si="654">IF(#REF!&lt;&gt;"",1,"")</f>
        <v>#REF!</v>
      </c>
      <c r="E630" s="360" t="e">
        <f t="shared" si="654"/>
        <v>#REF!</v>
      </c>
      <c r="F630" s="360" t="e">
        <f t="shared" si="654"/>
        <v>#REF!</v>
      </c>
      <c r="G630" s="360" t="e">
        <f t="shared" si="654"/>
        <v>#REF!</v>
      </c>
      <c r="H630" s="360" t="e">
        <f t="shared" si="654"/>
        <v>#REF!</v>
      </c>
      <c r="I630" s="360" t="e">
        <f t="shared" si="654"/>
        <v>#REF!</v>
      </c>
      <c r="J630" s="360" t="e">
        <f t="shared" si="535"/>
        <v>#REF!</v>
      </c>
      <c r="K630" s="360"/>
      <c r="L630" s="360" t="e">
        <f t="shared" si="536"/>
        <v>#REF!</v>
      </c>
      <c r="M630" s="360" t="e">
        <f t="shared" si="537"/>
        <v>#REF!</v>
      </c>
      <c r="N630" s="360" t="e">
        <f t="shared" si="538"/>
        <v>#REF!</v>
      </c>
      <c r="O630" s="360" t="e">
        <f t="shared" si="539"/>
        <v>#REF!</v>
      </c>
      <c r="P630" s="360" t="e">
        <f t="shared" si="540"/>
        <v>#REF!</v>
      </c>
      <c r="Q630" s="360" t="e">
        <f t="shared" si="541"/>
        <v>#REF!</v>
      </c>
      <c r="R630" s="225"/>
      <c r="S630" s="225"/>
      <c r="T630" s="225"/>
      <c r="U630" s="225"/>
      <c r="V630" s="225"/>
      <c r="W630" s="225"/>
      <c r="X630" s="225"/>
      <c r="Y630" s="225"/>
      <c r="Z630" s="225"/>
    </row>
    <row r="631" spans="1:26" ht="15.75" customHeight="1">
      <c r="A631" s="360" t="e">
        <f t="shared" si="531"/>
        <v>#REF!</v>
      </c>
      <c r="B631" s="360" t="e">
        <f t="shared" si="532"/>
        <v>#REF!</v>
      </c>
      <c r="C631" s="360" t="e">
        <f t="shared" si="533"/>
        <v>#REF!</v>
      </c>
      <c r="D631" s="360" t="e">
        <f t="shared" ref="D631:I631" si="655">IF(#REF!&lt;&gt;"",1,"")</f>
        <v>#REF!</v>
      </c>
      <c r="E631" s="360" t="e">
        <f t="shared" si="655"/>
        <v>#REF!</v>
      </c>
      <c r="F631" s="360" t="e">
        <f t="shared" si="655"/>
        <v>#REF!</v>
      </c>
      <c r="G631" s="360" t="e">
        <f t="shared" si="655"/>
        <v>#REF!</v>
      </c>
      <c r="H631" s="360" t="e">
        <f t="shared" si="655"/>
        <v>#REF!</v>
      </c>
      <c r="I631" s="360" t="e">
        <f t="shared" si="655"/>
        <v>#REF!</v>
      </c>
      <c r="J631" s="360" t="e">
        <f t="shared" si="535"/>
        <v>#REF!</v>
      </c>
      <c r="K631" s="360"/>
      <c r="L631" s="360" t="e">
        <f t="shared" si="536"/>
        <v>#REF!</v>
      </c>
      <c r="M631" s="360" t="e">
        <f t="shared" si="537"/>
        <v>#REF!</v>
      </c>
      <c r="N631" s="360" t="e">
        <f t="shared" si="538"/>
        <v>#REF!</v>
      </c>
      <c r="O631" s="360" t="e">
        <f t="shared" si="539"/>
        <v>#REF!</v>
      </c>
      <c r="P631" s="360" t="e">
        <f t="shared" si="540"/>
        <v>#REF!</v>
      </c>
      <c r="Q631" s="360" t="e">
        <f t="shared" si="541"/>
        <v>#REF!</v>
      </c>
      <c r="R631" s="225"/>
      <c r="S631" s="225"/>
      <c r="T631" s="225"/>
      <c r="U631" s="225"/>
      <c r="V631" s="225"/>
      <c r="W631" s="225"/>
      <c r="X631" s="225"/>
      <c r="Y631" s="225"/>
      <c r="Z631" s="225"/>
    </row>
    <row r="632" spans="1:26" ht="15.75" customHeight="1">
      <c r="A632" s="360" t="e">
        <f t="shared" si="531"/>
        <v>#REF!</v>
      </c>
      <c r="B632" s="360" t="e">
        <f t="shared" si="532"/>
        <v>#REF!</v>
      </c>
      <c r="C632" s="360" t="e">
        <f t="shared" si="533"/>
        <v>#REF!</v>
      </c>
      <c r="D632" s="360" t="e">
        <f t="shared" ref="D632:I632" si="656">IF(#REF!&lt;&gt;"",1,"")</f>
        <v>#REF!</v>
      </c>
      <c r="E632" s="360" t="e">
        <f t="shared" si="656"/>
        <v>#REF!</v>
      </c>
      <c r="F632" s="360" t="e">
        <f t="shared" si="656"/>
        <v>#REF!</v>
      </c>
      <c r="G632" s="360" t="e">
        <f t="shared" si="656"/>
        <v>#REF!</v>
      </c>
      <c r="H632" s="360" t="e">
        <f t="shared" si="656"/>
        <v>#REF!</v>
      </c>
      <c r="I632" s="360" t="e">
        <f t="shared" si="656"/>
        <v>#REF!</v>
      </c>
      <c r="J632" s="360" t="e">
        <f t="shared" si="535"/>
        <v>#REF!</v>
      </c>
      <c r="K632" s="360"/>
      <c r="L632" s="360" t="e">
        <f t="shared" si="536"/>
        <v>#REF!</v>
      </c>
      <c r="M632" s="360" t="e">
        <f t="shared" si="537"/>
        <v>#REF!</v>
      </c>
      <c r="N632" s="360" t="e">
        <f t="shared" si="538"/>
        <v>#REF!</v>
      </c>
      <c r="O632" s="360" t="e">
        <f t="shared" si="539"/>
        <v>#REF!</v>
      </c>
      <c r="P632" s="360" t="e">
        <f t="shared" si="540"/>
        <v>#REF!</v>
      </c>
      <c r="Q632" s="360" t="e">
        <f t="shared" si="541"/>
        <v>#REF!</v>
      </c>
      <c r="R632" s="225"/>
      <c r="S632" s="225"/>
      <c r="T632" s="225"/>
      <c r="U632" s="225"/>
      <c r="V632" s="225"/>
      <c r="W632" s="225"/>
      <c r="X632" s="225"/>
      <c r="Y632" s="225"/>
      <c r="Z632" s="225"/>
    </row>
    <row r="633" spans="1:26" ht="15.75" customHeight="1">
      <c r="A633" s="360" t="e">
        <f t="shared" si="531"/>
        <v>#REF!</v>
      </c>
      <c r="B633" s="360" t="e">
        <f t="shared" si="532"/>
        <v>#REF!</v>
      </c>
      <c r="C633" s="360" t="e">
        <f t="shared" si="533"/>
        <v>#REF!</v>
      </c>
      <c r="D633" s="360" t="e">
        <f t="shared" ref="D633:I633" si="657">IF(#REF!&lt;&gt;"",1,"")</f>
        <v>#REF!</v>
      </c>
      <c r="E633" s="360" t="e">
        <f t="shared" si="657"/>
        <v>#REF!</v>
      </c>
      <c r="F633" s="360" t="e">
        <f t="shared" si="657"/>
        <v>#REF!</v>
      </c>
      <c r="G633" s="360" t="e">
        <f t="shared" si="657"/>
        <v>#REF!</v>
      </c>
      <c r="H633" s="360" t="e">
        <f t="shared" si="657"/>
        <v>#REF!</v>
      </c>
      <c r="I633" s="360" t="e">
        <f t="shared" si="657"/>
        <v>#REF!</v>
      </c>
      <c r="J633" s="360" t="e">
        <f t="shared" si="535"/>
        <v>#REF!</v>
      </c>
      <c r="K633" s="360"/>
      <c r="L633" s="360" t="e">
        <f t="shared" si="536"/>
        <v>#REF!</v>
      </c>
      <c r="M633" s="360" t="e">
        <f t="shared" si="537"/>
        <v>#REF!</v>
      </c>
      <c r="N633" s="360" t="e">
        <f t="shared" si="538"/>
        <v>#REF!</v>
      </c>
      <c r="O633" s="360" t="e">
        <f t="shared" si="539"/>
        <v>#REF!</v>
      </c>
      <c r="P633" s="360" t="e">
        <f t="shared" si="540"/>
        <v>#REF!</v>
      </c>
      <c r="Q633" s="360" t="e">
        <f t="shared" si="541"/>
        <v>#REF!</v>
      </c>
      <c r="R633" s="225"/>
      <c r="S633" s="225"/>
      <c r="T633" s="225"/>
      <c r="U633" s="225"/>
      <c r="V633" s="225"/>
      <c r="W633" s="225"/>
      <c r="X633" s="225"/>
      <c r="Y633" s="225"/>
      <c r="Z633" s="225"/>
    </row>
    <row r="634" spans="1:26" ht="15.75" customHeight="1">
      <c r="A634" s="360" t="e">
        <f t="shared" si="531"/>
        <v>#REF!</v>
      </c>
      <c r="B634" s="360" t="e">
        <f t="shared" si="532"/>
        <v>#REF!</v>
      </c>
      <c r="C634" s="360" t="e">
        <f t="shared" si="533"/>
        <v>#REF!</v>
      </c>
      <c r="D634" s="360" t="e">
        <f t="shared" ref="D634:I634" si="658">IF(#REF!&lt;&gt;"",1,"")</f>
        <v>#REF!</v>
      </c>
      <c r="E634" s="360" t="e">
        <f t="shared" si="658"/>
        <v>#REF!</v>
      </c>
      <c r="F634" s="360" t="e">
        <f t="shared" si="658"/>
        <v>#REF!</v>
      </c>
      <c r="G634" s="360" t="e">
        <f t="shared" si="658"/>
        <v>#REF!</v>
      </c>
      <c r="H634" s="360" t="e">
        <f t="shared" si="658"/>
        <v>#REF!</v>
      </c>
      <c r="I634" s="360" t="e">
        <f t="shared" si="658"/>
        <v>#REF!</v>
      </c>
      <c r="J634" s="360" t="e">
        <f t="shared" si="535"/>
        <v>#REF!</v>
      </c>
      <c r="K634" s="360"/>
      <c r="L634" s="360" t="e">
        <f t="shared" si="536"/>
        <v>#REF!</v>
      </c>
      <c r="M634" s="360" t="e">
        <f t="shared" si="537"/>
        <v>#REF!</v>
      </c>
      <c r="N634" s="360" t="e">
        <f t="shared" si="538"/>
        <v>#REF!</v>
      </c>
      <c r="O634" s="360" t="e">
        <f t="shared" si="539"/>
        <v>#REF!</v>
      </c>
      <c r="P634" s="360" t="e">
        <f t="shared" si="540"/>
        <v>#REF!</v>
      </c>
      <c r="Q634" s="360" t="e">
        <f t="shared" si="541"/>
        <v>#REF!</v>
      </c>
      <c r="R634" s="225"/>
      <c r="S634" s="225"/>
      <c r="T634" s="225"/>
      <c r="U634" s="225"/>
      <c r="V634" s="225"/>
      <c r="W634" s="225"/>
      <c r="X634" s="225"/>
      <c r="Y634" s="225"/>
      <c r="Z634" s="225"/>
    </row>
    <row r="635" spans="1:26" ht="15.75" customHeight="1">
      <c r="A635" s="360" t="e">
        <f t="shared" si="531"/>
        <v>#REF!</v>
      </c>
      <c r="B635" s="360" t="e">
        <f t="shared" si="532"/>
        <v>#REF!</v>
      </c>
      <c r="C635" s="360" t="e">
        <f t="shared" si="533"/>
        <v>#REF!</v>
      </c>
      <c r="D635" s="360" t="e">
        <f t="shared" ref="D635:I635" si="659">IF(#REF!&lt;&gt;"",1,"")</f>
        <v>#REF!</v>
      </c>
      <c r="E635" s="360" t="e">
        <f t="shared" si="659"/>
        <v>#REF!</v>
      </c>
      <c r="F635" s="360" t="e">
        <f t="shared" si="659"/>
        <v>#REF!</v>
      </c>
      <c r="G635" s="360" t="e">
        <f t="shared" si="659"/>
        <v>#REF!</v>
      </c>
      <c r="H635" s="360" t="e">
        <f t="shared" si="659"/>
        <v>#REF!</v>
      </c>
      <c r="I635" s="360" t="e">
        <f t="shared" si="659"/>
        <v>#REF!</v>
      </c>
      <c r="J635" s="360" t="e">
        <f t="shared" si="535"/>
        <v>#REF!</v>
      </c>
      <c r="K635" s="360"/>
      <c r="L635" s="360" t="e">
        <f t="shared" si="536"/>
        <v>#REF!</v>
      </c>
      <c r="M635" s="360" t="e">
        <f t="shared" si="537"/>
        <v>#REF!</v>
      </c>
      <c r="N635" s="360" t="e">
        <f t="shared" si="538"/>
        <v>#REF!</v>
      </c>
      <c r="O635" s="360" t="e">
        <f t="shared" si="539"/>
        <v>#REF!</v>
      </c>
      <c r="P635" s="360" t="e">
        <f t="shared" si="540"/>
        <v>#REF!</v>
      </c>
      <c r="Q635" s="360" t="e">
        <f t="shared" si="541"/>
        <v>#REF!</v>
      </c>
      <c r="R635" s="225"/>
      <c r="S635" s="225"/>
      <c r="T635" s="225"/>
      <c r="U635" s="225"/>
      <c r="V635" s="225"/>
      <c r="W635" s="225"/>
      <c r="X635" s="225"/>
      <c r="Y635" s="225"/>
      <c r="Z635" s="225"/>
    </row>
    <row r="636" spans="1:26" ht="15.75" customHeight="1">
      <c r="A636" s="360" t="e">
        <f t="shared" si="531"/>
        <v>#REF!</v>
      </c>
      <c r="B636" s="360" t="e">
        <f t="shared" si="532"/>
        <v>#REF!</v>
      </c>
      <c r="C636" s="360" t="e">
        <f t="shared" si="533"/>
        <v>#REF!</v>
      </c>
      <c r="D636" s="360" t="e">
        <f t="shared" ref="D636:I636" si="660">IF(#REF!&lt;&gt;"",1,"")</f>
        <v>#REF!</v>
      </c>
      <c r="E636" s="360" t="e">
        <f t="shared" si="660"/>
        <v>#REF!</v>
      </c>
      <c r="F636" s="360" t="e">
        <f t="shared" si="660"/>
        <v>#REF!</v>
      </c>
      <c r="G636" s="360" t="e">
        <f t="shared" si="660"/>
        <v>#REF!</v>
      </c>
      <c r="H636" s="360" t="e">
        <f t="shared" si="660"/>
        <v>#REF!</v>
      </c>
      <c r="I636" s="360" t="e">
        <f t="shared" si="660"/>
        <v>#REF!</v>
      </c>
      <c r="J636" s="360" t="e">
        <f t="shared" si="535"/>
        <v>#REF!</v>
      </c>
      <c r="K636" s="360"/>
      <c r="L636" s="360" t="e">
        <f t="shared" si="536"/>
        <v>#REF!</v>
      </c>
      <c r="M636" s="360" t="e">
        <f t="shared" si="537"/>
        <v>#REF!</v>
      </c>
      <c r="N636" s="360" t="e">
        <f t="shared" si="538"/>
        <v>#REF!</v>
      </c>
      <c r="O636" s="360" t="e">
        <f t="shared" si="539"/>
        <v>#REF!</v>
      </c>
      <c r="P636" s="360" t="e">
        <f t="shared" si="540"/>
        <v>#REF!</v>
      </c>
      <c r="Q636" s="360" t="e">
        <f t="shared" si="541"/>
        <v>#REF!</v>
      </c>
      <c r="R636" s="225"/>
      <c r="S636" s="225"/>
      <c r="T636" s="225"/>
      <c r="U636" s="225"/>
      <c r="V636" s="225"/>
      <c r="W636" s="225"/>
      <c r="X636" s="225"/>
      <c r="Y636" s="225"/>
      <c r="Z636" s="225"/>
    </row>
    <row r="637" spans="1:26" ht="15.75" customHeight="1">
      <c r="A637" s="360" t="e">
        <f t="shared" si="531"/>
        <v>#REF!</v>
      </c>
      <c r="B637" s="360" t="e">
        <f t="shared" si="532"/>
        <v>#REF!</v>
      </c>
      <c r="C637" s="360" t="e">
        <f t="shared" si="533"/>
        <v>#REF!</v>
      </c>
      <c r="D637" s="360" t="e">
        <f t="shared" ref="D637:I637" si="661">IF(#REF!&lt;&gt;"",1,"")</f>
        <v>#REF!</v>
      </c>
      <c r="E637" s="360" t="e">
        <f t="shared" si="661"/>
        <v>#REF!</v>
      </c>
      <c r="F637" s="360" t="e">
        <f t="shared" si="661"/>
        <v>#REF!</v>
      </c>
      <c r="G637" s="360" t="e">
        <f t="shared" si="661"/>
        <v>#REF!</v>
      </c>
      <c r="H637" s="360" t="e">
        <f t="shared" si="661"/>
        <v>#REF!</v>
      </c>
      <c r="I637" s="360" t="e">
        <f t="shared" si="661"/>
        <v>#REF!</v>
      </c>
      <c r="J637" s="360" t="e">
        <f t="shared" si="535"/>
        <v>#REF!</v>
      </c>
      <c r="K637" s="360"/>
      <c r="L637" s="360" t="e">
        <f t="shared" si="536"/>
        <v>#REF!</v>
      </c>
      <c r="M637" s="360" t="e">
        <f t="shared" si="537"/>
        <v>#REF!</v>
      </c>
      <c r="N637" s="360" t="e">
        <f t="shared" si="538"/>
        <v>#REF!</v>
      </c>
      <c r="O637" s="360" t="e">
        <f t="shared" si="539"/>
        <v>#REF!</v>
      </c>
      <c r="P637" s="360" t="e">
        <f t="shared" si="540"/>
        <v>#REF!</v>
      </c>
      <c r="Q637" s="360" t="e">
        <f t="shared" si="541"/>
        <v>#REF!</v>
      </c>
      <c r="R637" s="225"/>
      <c r="S637" s="225"/>
      <c r="T637" s="225"/>
      <c r="U637" s="225"/>
      <c r="V637" s="225"/>
      <c r="W637" s="225"/>
      <c r="X637" s="225"/>
      <c r="Y637" s="225"/>
      <c r="Z637" s="225"/>
    </row>
    <row r="638" spans="1:26" ht="15.75" customHeight="1">
      <c r="A638" s="360" t="e">
        <f t="shared" si="531"/>
        <v>#REF!</v>
      </c>
      <c r="B638" s="360" t="e">
        <f t="shared" si="532"/>
        <v>#REF!</v>
      </c>
      <c r="C638" s="360" t="e">
        <f t="shared" si="533"/>
        <v>#REF!</v>
      </c>
      <c r="D638" s="360" t="e">
        <f t="shared" ref="D638:I638" si="662">IF(#REF!&lt;&gt;"",1,"")</f>
        <v>#REF!</v>
      </c>
      <c r="E638" s="360" t="e">
        <f t="shared" si="662"/>
        <v>#REF!</v>
      </c>
      <c r="F638" s="360" t="e">
        <f t="shared" si="662"/>
        <v>#REF!</v>
      </c>
      <c r="G638" s="360" t="e">
        <f t="shared" si="662"/>
        <v>#REF!</v>
      </c>
      <c r="H638" s="360" t="e">
        <f t="shared" si="662"/>
        <v>#REF!</v>
      </c>
      <c r="I638" s="360" t="e">
        <f t="shared" si="662"/>
        <v>#REF!</v>
      </c>
      <c r="J638" s="360" t="e">
        <f t="shared" si="535"/>
        <v>#REF!</v>
      </c>
      <c r="K638" s="360"/>
      <c r="L638" s="360" t="e">
        <f t="shared" si="536"/>
        <v>#REF!</v>
      </c>
      <c r="M638" s="360" t="e">
        <f t="shared" si="537"/>
        <v>#REF!</v>
      </c>
      <c r="N638" s="360" t="e">
        <f t="shared" si="538"/>
        <v>#REF!</v>
      </c>
      <c r="O638" s="360" t="e">
        <f t="shared" si="539"/>
        <v>#REF!</v>
      </c>
      <c r="P638" s="360" t="e">
        <f t="shared" si="540"/>
        <v>#REF!</v>
      </c>
      <c r="Q638" s="360" t="e">
        <f t="shared" si="541"/>
        <v>#REF!</v>
      </c>
      <c r="R638" s="225"/>
      <c r="S638" s="225"/>
      <c r="T638" s="225"/>
      <c r="U638" s="225"/>
      <c r="V638" s="225"/>
      <c r="W638" s="225"/>
      <c r="X638" s="225"/>
      <c r="Y638" s="225"/>
      <c r="Z638" s="225"/>
    </row>
    <row r="639" spans="1:26" ht="15.75" customHeight="1">
      <c r="A639" s="360" t="e">
        <f t="shared" si="531"/>
        <v>#REF!</v>
      </c>
      <c r="B639" s="360" t="e">
        <f t="shared" si="532"/>
        <v>#REF!</v>
      </c>
      <c r="C639" s="360" t="e">
        <f t="shared" si="533"/>
        <v>#REF!</v>
      </c>
      <c r="D639" s="360" t="e">
        <f t="shared" ref="D639:I639" si="663">IF(#REF!&lt;&gt;"",1,"")</f>
        <v>#REF!</v>
      </c>
      <c r="E639" s="360" t="e">
        <f t="shared" si="663"/>
        <v>#REF!</v>
      </c>
      <c r="F639" s="360" t="e">
        <f t="shared" si="663"/>
        <v>#REF!</v>
      </c>
      <c r="G639" s="360" t="e">
        <f t="shared" si="663"/>
        <v>#REF!</v>
      </c>
      <c r="H639" s="360" t="e">
        <f t="shared" si="663"/>
        <v>#REF!</v>
      </c>
      <c r="I639" s="360" t="e">
        <f t="shared" si="663"/>
        <v>#REF!</v>
      </c>
      <c r="J639" s="360" t="e">
        <f t="shared" si="535"/>
        <v>#REF!</v>
      </c>
      <c r="K639" s="360"/>
      <c r="L639" s="360" t="e">
        <f t="shared" si="536"/>
        <v>#REF!</v>
      </c>
      <c r="M639" s="360" t="e">
        <f t="shared" si="537"/>
        <v>#REF!</v>
      </c>
      <c r="N639" s="360" t="e">
        <f t="shared" si="538"/>
        <v>#REF!</v>
      </c>
      <c r="O639" s="360" t="e">
        <f t="shared" si="539"/>
        <v>#REF!</v>
      </c>
      <c r="P639" s="360" t="e">
        <f t="shared" si="540"/>
        <v>#REF!</v>
      </c>
      <c r="Q639" s="360" t="e">
        <f t="shared" si="541"/>
        <v>#REF!</v>
      </c>
      <c r="R639" s="225"/>
      <c r="S639" s="225"/>
      <c r="T639" s="225"/>
      <c r="U639" s="225"/>
      <c r="V639" s="225"/>
      <c r="W639" s="225"/>
      <c r="X639" s="225"/>
      <c r="Y639" s="225"/>
      <c r="Z639" s="225"/>
    </row>
    <row r="640" spans="1:26" ht="15.75" customHeight="1">
      <c r="A640" s="360" t="e">
        <f t="shared" si="531"/>
        <v>#REF!</v>
      </c>
      <c r="B640" s="360" t="e">
        <f t="shared" si="532"/>
        <v>#REF!</v>
      </c>
      <c r="C640" s="360" t="e">
        <f t="shared" si="533"/>
        <v>#REF!</v>
      </c>
      <c r="D640" s="360" t="e">
        <f t="shared" ref="D640:I640" si="664">IF(#REF!&lt;&gt;"",1,"")</f>
        <v>#REF!</v>
      </c>
      <c r="E640" s="360" t="e">
        <f t="shared" si="664"/>
        <v>#REF!</v>
      </c>
      <c r="F640" s="360" t="e">
        <f t="shared" si="664"/>
        <v>#REF!</v>
      </c>
      <c r="G640" s="360" t="e">
        <f t="shared" si="664"/>
        <v>#REF!</v>
      </c>
      <c r="H640" s="360" t="e">
        <f t="shared" si="664"/>
        <v>#REF!</v>
      </c>
      <c r="I640" s="360" t="e">
        <f t="shared" si="664"/>
        <v>#REF!</v>
      </c>
      <c r="J640" s="360" t="e">
        <f t="shared" si="535"/>
        <v>#REF!</v>
      </c>
      <c r="K640" s="360"/>
      <c r="L640" s="360" t="e">
        <f t="shared" si="536"/>
        <v>#REF!</v>
      </c>
      <c r="M640" s="360" t="e">
        <f t="shared" si="537"/>
        <v>#REF!</v>
      </c>
      <c r="N640" s="360" t="e">
        <f t="shared" si="538"/>
        <v>#REF!</v>
      </c>
      <c r="O640" s="360" t="e">
        <f t="shared" si="539"/>
        <v>#REF!</v>
      </c>
      <c r="P640" s="360" t="e">
        <f t="shared" si="540"/>
        <v>#REF!</v>
      </c>
      <c r="Q640" s="360" t="e">
        <f t="shared" si="541"/>
        <v>#REF!</v>
      </c>
      <c r="R640" s="225"/>
      <c r="S640" s="225"/>
      <c r="T640" s="225"/>
      <c r="U640" s="225"/>
      <c r="V640" s="225"/>
      <c r="W640" s="225"/>
      <c r="X640" s="225"/>
      <c r="Y640" s="225"/>
      <c r="Z640" s="225"/>
    </row>
    <row r="641" spans="1:26" ht="15.75" customHeight="1">
      <c r="A641" s="360" t="e">
        <f t="shared" si="531"/>
        <v>#REF!</v>
      </c>
      <c r="B641" s="360" t="e">
        <f t="shared" si="532"/>
        <v>#REF!</v>
      </c>
      <c r="C641" s="360" t="e">
        <f t="shared" si="533"/>
        <v>#REF!</v>
      </c>
      <c r="D641" s="360" t="e">
        <f t="shared" ref="D641:I641" si="665">IF(#REF!&lt;&gt;"",1,"")</f>
        <v>#REF!</v>
      </c>
      <c r="E641" s="360" t="e">
        <f t="shared" si="665"/>
        <v>#REF!</v>
      </c>
      <c r="F641" s="360" t="e">
        <f t="shared" si="665"/>
        <v>#REF!</v>
      </c>
      <c r="G641" s="360" t="e">
        <f t="shared" si="665"/>
        <v>#REF!</v>
      </c>
      <c r="H641" s="360" t="e">
        <f t="shared" si="665"/>
        <v>#REF!</v>
      </c>
      <c r="I641" s="360" t="e">
        <f t="shared" si="665"/>
        <v>#REF!</v>
      </c>
      <c r="J641" s="360" t="e">
        <f t="shared" si="535"/>
        <v>#REF!</v>
      </c>
      <c r="K641" s="360"/>
      <c r="L641" s="360" t="e">
        <f t="shared" si="536"/>
        <v>#REF!</v>
      </c>
      <c r="M641" s="360" t="e">
        <f t="shared" si="537"/>
        <v>#REF!</v>
      </c>
      <c r="N641" s="360" t="e">
        <f t="shared" si="538"/>
        <v>#REF!</v>
      </c>
      <c r="O641" s="360" t="e">
        <f t="shared" si="539"/>
        <v>#REF!</v>
      </c>
      <c r="P641" s="360" t="e">
        <f t="shared" si="540"/>
        <v>#REF!</v>
      </c>
      <c r="Q641" s="360" t="e">
        <f t="shared" si="541"/>
        <v>#REF!</v>
      </c>
      <c r="R641" s="225"/>
      <c r="S641" s="225"/>
      <c r="T641" s="225"/>
      <c r="U641" s="225"/>
      <c r="V641" s="225"/>
      <c r="W641" s="225"/>
      <c r="X641" s="225"/>
      <c r="Y641" s="225"/>
      <c r="Z641" s="225"/>
    </row>
    <row r="642" spans="1:26" ht="15.75" customHeight="1">
      <c r="A642" s="360" t="e">
        <f t="shared" si="531"/>
        <v>#REF!</v>
      </c>
      <c r="B642" s="360" t="e">
        <f t="shared" si="532"/>
        <v>#REF!</v>
      </c>
      <c r="C642" s="360" t="e">
        <f t="shared" si="533"/>
        <v>#REF!</v>
      </c>
      <c r="D642" s="360" t="e">
        <f t="shared" ref="D642:I642" si="666">IF(#REF!&lt;&gt;"",1,"")</f>
        <v>#REF!</v>
      </c>
      <c r="E642" s="360" t="e">
        <f t="shared" si="666"/>
        <v>#REF!</v>
      </c>
      <c r="F642" s="360" t="e">
        <f t="shared" si="666"/>
        <v>#REF!</v>
      </c>
      <c r="G642" s="360" t="e">
        <f t="shared" si="666"/>
        <v>#REF!</v>
      </c>
      <c r="H642" s="360" t="e">
        <f t="shared" si="666"/>
        <v>#REF!</v>
      </c>
      <c r="I642" s="360" t="e">
        <f t="shared" si="666"/>
        <v>#REF!</v>
      </c>
      <c r="J642" s="360" t="e">
        <f t="shared" si="535"/>
        <v>#REF!</v>
      </c>
      <c r="K642" s="360"/>
      <c r="L642" s="360" t="e">
        <f t="shared" si="536"/>
        <v>#REF!</v>
      </c>
      <c r="M642" s="360" t="e">
        <f t="shared" si="537"/>
        <v>#REF!</v>
      </c>
      <c r="N642" s="360" t="e">
        <f t="shared" si="538"/>
        <v>#REF!</v>
      </c>
      <c r="O642" s="360" t="e">
        <f t="shared" si="539"/>
        <v>#REF!</v>
      </c>
      <c r="P642" s="360" t="e">
        <f t="shared" si="540"/>
        <v>#REF!</v>
      </c>
      <c r="Q642" s="360" t="e">
        <f t="shared" si="541"/>
        <v>#REF!</v>
      </c>
      <c r="R642" s="225"/>
      <c r="S642" s="225"/>
      <c r="T642" s="225"/>
      <c r="U642" s="225"/>
      <c r="V642" s="225"/>
      <c r="W642" s="225"/>
      <c r="X642" s="225"/>
      <c r="Y642" s="225"/>
      <c r="Z642" s="225"/>
    </row>
    <row r="643" spans="1:26" ht="15.75" customHeight="1">
      <c r="A643" s="360" t="e">
        <f t="shared" si="531"/>
        <v>#REF!</v>
      </c>
      <c r="B643" s="360" t="e">
        <f t="shared" si="532"/>
        <v>#REF!</v>
      </c>
      <c r="C643" s="360" t="e">
        <f t="shared" si="533"/>
        <v>#REF!</v>
      </c>
      <c r="D643" s="360" t="e">
        <f t="shared" ref="D643:I643" si="667">IF(#REF!&lt;&gt;"",1,"")</f>
        <v>#REF!</v>
      </c>
      <c r="E643" s="360" t="e">
        <f t="shared" si="667"/>
        <v>#REF!</v>
      </c>
      <c r="F643" s="360" t="e">
        <f t="shared" si="667"/>
        <v>#REF!</v>
      </c>
      <c r="G643" s="360" t="e">
        <f t="shared" si="667"/>
        <v>#REF!</v>
      </c>
      <c r="H643" s="360" t="e">
        <f t="shared" si="667"/>
        <v>#REF!</v>
      </c>
      <c r="I643" s="360" t="e">
        <f t="shared" si="667"/>
        <v>#REF!</v>
      </c>
      <c r="J643" s="360" t="e">
        <f t="shared" si="535"/>
        <v>#REF!</v>
      </c>
      <c r="K643" s="360"/>
      <c r="L643" s="360" t="e">
        <f t="shared" si="536"/>
        <v>#REF!</v>
      </c>
      <c r="M643" s="360" t="e">
        <f t="shared" si="537"/>
        <v>#REF!</v>
      </c>
      <c r="N643" s="360" t="e">
        <f t="shared" si="538"/>
        <v>#REF!</v>
      </c>
      <c r="O643" s="360" t="e">
        <f t="shared" si="539"/>
        <v>#REF!</v>
      </c>
      <c r="P643" s="360" t="e">
        <f t="shared" si="540"/>
        <v>#REF!</v>
      </c>
      <c r="Q643" s="360" t="e">
        <f t="shared" si="541"/>
        <v>#REF!</v>
      </c>
      <c r="R643" s="225"/>
      <c r="S643" s="225"/>
      <c r="T643" s="225"/>
      <c r="U643" s="225"/>
      <c r="V643" s="225"/>
      <c r="W643" s="225"/>
      <c r="X643" s="225"/>
      <c r="Y643" s="225"/>
      <c r="Z643" s="225"/>
    </row>
    <row r="644" spans="1:26" ht="15.75" customHeight="1">
      <c r="A644" s="360" t="e">
        <f t="shared" si="531"/>
        <v>#REF!</v>
      </c>
      <c r="B644" s="360" t="e">
        <f t="shared" si="532"/>
        <v>#REF!</v>
      </c>
      <c r="C644" s="360" t="e">
        <f t="shared" si="533"/>
        <v>#REF!</v>
      </c>
      <c r="D644" s="360" t="e">
        <f t="shared" ref="D644:I644" si="668">IF(#REF!&lt;&gt;"",1,"")</f>
        <v>#REF!</v>
      </c>
      <c r="E644" s="360" t="e">
        <f t="shared" si="668"/>
        <v>#REF!</v>
      </c>
      <c r="F644" s="360" t="e">
        <f t="shared" si="668"/>
        <v>#REF!</v>
      </c>
      <c r="G644" s="360" t="e">
        <f t="shared" si="668"/>
        <v>#REF!</v>
      </c>
      <c r="H644" s="360" t="e">
        <f t="shared" si="668"/>
        <v>#REF!</v>
      </c>
      <c r="I644" s="360" t="e">
        <f t="shared" si="668"/>
        <v>#REF!</v>
      </c>
      <c r="J644" s="360" t="e">
        <f t="shared" si="535"/>
        <v>#REF!</v>
      </c>
      <c r="K644" s="360"/>
      <c r="L644" s="360" t="e">
        <f t="shared" si="536"/>
        <v>#REF!</v>
      </c>
      <c r="M644" s="360" t="e">
        <f t="shared" si="537"/>
        <v>#REF!</v>
      </c>
      <c r="N644" s="360" t="e">
        <f t="shared" si="538"/>
        <v>#REF!</v>
      </c>
      <c r="O644" s="360" t="e">
        <f t="shared" si="539"/>
        <v>#REF!</v>
      </c>
      <c r="P644" s="360" t="e">
        <f t="shared" si="540"/>
        <v>#REF!</v>
      </c>
      <c r="Q644" s="360" t="e">
        <f t="shared" si="541"/>
        <v>#REF!</v>
      </c>
      <c r="R644" s="225"/>
      <c r="S644" s="225"/>
      <c r="T644" s="225"/>
      <c r="U644" s="225"/>
      <c r="V644" s="225"/>
      <c r="W644" s="225"/>
      <c r="X644" s="225"/>
      <c r="Y644" s="225"/>
      <c r="Z644" s="225"/>
    </row>
    <row r="645" spans="1:26" ht="15.75" customHeight="1">
      <c r="A645" s="360" t="e">
        <f t="shared" si="531"/>
        <v>#REF!</v>
      </c>
      <c r="B645" s="360" t="e">
        <f t="shared" si="532"/>
        <v>#REF!</v>
      </c>
      <c r="C645" s="360" t="e">
        <f t="shared" si="533"/>
        <v>#REF!</v>
      </c>
      <c r="D645" s="360" t="e">
        <f t="shared" ref="D645:I645" si="669">IF(#REF!&lt;&gt;"",1,"")</f>
        <v>#REF!</v>
      </c>
      <c r="E645" s="360" t="e">
        <f t="shared" si="669"/>
        <v>#REF!</v>
      </c>
      <c r="F645" s="360" t="e">
        <f t="shared" si="669"/>
        <v>#REF!</v>
      </c>
      <c r="G645" s="360" t="e">
        <f t="shared" si="669"/>
        <v>#REF!</v>
      </c>
      <c r="H645" s="360" t="e">
        <f t="shared" si="669"/>
        <v>#REF!</v>
      </c>
      <c r="I645" s="360" t="e">
        <f t="shared" si="669"/>
        <v>#REF!</v>
      </c>
      <c r="J645" s="360" t="e">
        <f t="shared" si="535"/>
        <v>#REF!</v>
      </c>
      <c r="K645" s="360"/>
      <c r="L645" s="360" t="e">
        <f t="shared" si="536"/>
        <v>#REF!</v>
      </c>
      <c r="M645" s="360" t="e">
        <f t="shared" si="537"/>
        <v>#REF!</v>
      </c>
      <c r="N645" s="360" t="e">
        <f t="shared" si="538"/>
        <v>#REF!</v>
      </c>
      <c r="O645" s="360" t="e">
        <f t="shared" si="539"/>
        <v>#REF!</v>
      </c>
      <c r="P645" s="360" t="e">
        <f t="shared" si="540"/>
        <v>#REF!</v>
      </c>
      <c r="Q645" s="360" t="e">
        <f t="shared" si="541"/>
        <v>#REF!</v>
      </c>
      <c r="R645" s="225"/>
      <c r="S645" s="225"/>
      <c r="T645" s="225"/>
      <c r="U645" s="225"/>
      <c r="V645" s="225"/>
      <c r="W645" s="225"/>
      <c r="X645" s="225"/>
      <c r="Y645" s="225"/>
      <c r="Z645" s="225"/>
    </row>
    <row r="646" spans="1:26" ht="15.75" customHeight="1">
      <c r="A646" s="360" t="e">
        <f t="shared" si="531"/>
        <v>#REF!</v>
      </c>
      <c r="B646" s="360" t="e">
        <f t="shared" si="532"/>
        <v>#REF!</v>
      </c>
      <c r="C646" s="360" t="e">
        <f t="shared" si="533"/>
        <v>#REF!</v>
      </c>
      <c r="D646" s="360" t="e">
        <f t="shared" ref="D646:I646" si="670">IF(#REF!&lt;&gt;"",1,"")</f>
        <v>#REF!</v>
      </c>
      <c r="E646" s="360" t="e">
        <f t="shared" si="670"/>
        <v>#REF!</v>
      </c>
      <c r="F646" s="360" t="e">
        <f t="shared" si="670"/>
        <v>#REF!</v>
      </c>
      <c r="G646" s="360" t="e">
        <f t="shared" si="670"/>
        <v>#REF!</v>
      </c>
      <c r="H646" s="360" t="e">
        <f t="shared" si="670"/>
        <v>#REF!</v>
      </c>
      <c r="I646" s="360" t="e">
        <f t="shared" si="670"/>
        <v>#REF!</v>
      </c>
      <c r="J646" s="360" t="e">
        <f t="shared" si="535"/>
        <v>#REF!</v>
      </c>
      <c r="K646" s="360"/>
      <c r="L646" s="360" t="e">
        <f t="shared" si="536"/>
        <v>#REF!</v>
      </c>
      <c r="M646" s="360" t="e">
        <f t="shared" si="537"/>
        <v>#REF!</v>
      </c>
      <c r="N646" s="360" t="e">
        <f t="shared" si="538"/>
        <v>#REF!</v>
      </c>
      <c r="O646" s="360" t="e">
        <f t="shared" si="539"/>
        <v>#REF!</v>
      </c>
      <c r="P646" s="360" t="e">
        <f t="shared" si="540"/>
        <v>#REF!</v>
      </c>
      <c r="Q646" s="360" t="e">
        <f t="shared" si="541"/>
        <v>#REF!</v>
      </c>
      <c r="R646" s="225"/>
      <c r="S646" s="225"/>
      <c r="T646" s="225"/>
      <c r="U646" s="225"/>
      <c r="V646" s="225"/>
      <c r="W646" s="225"/>
      <c r="X646" s="225"/>
      <c r="Y646" s="225"/>
      <c r="Z646" s="225"/>
    </row>
    <row r="647" spans="1:26" ht="15.75" customHeight="1">
      <c r="A647" s="360" t="e">
        <f t="shared" si="531"/>
        <v>#REF!</v>
      </c>
      <c r="B647" s="360" t="e">
        <f t="shared" si="532"/>
        <v>#REF!</v>
      </c>
      <c r="C647" s="360" t="e">
        <f t="shared" si="533"/>
        <v>#REF!</v>
      </c>
      <c r="D647" s="360" t="e">
        <f t="shared" ref="D647:I647" si="671">IF(#REF!&lt;&gt;"",1,"")</f>
        <v>#REF!</v>
      </c>
      <c r="E647" s="360" t="e">
        <f t="shared" si="671"/>
        <v>#REF!</v>
      </c>
      <c r="F647" s="360" t="e">
        <f t="shared" si="671"/>
        <v>#REF!</v>
      </c>
      <c r="G647" s="360" t="e">
        <f t="shared" si="671"/>
        <v>#REF!</v>
      </c>
      <c r="H647" s="360" t="e">
        <f t="shared" si="671"/>
        <v>#REF!</v>
      </c>
      <c r="I647" s="360" t="e">
        <f t="shared" si="671"/>
        <v>#REF!</v>
      </c>
      <c r="J647" s="360" t="e">
        <f t="shared" si="535"/>
        <v>#REF!</v>
      </c>
      <c r="K647" s="360"/>
      <c r="L647" s="360" t="e">
        <f t="shared" si="536"/>
        <v>#REF!</v>
      </c>
      <c r="M647" s="360" t="e">
        <f t="shared" si="537"/>
        <v>#REF!</v>
      </c>
      <c r="N647" s="360" t="e">
        <f t="shared" si="538"/>
        <v>#REF!</v>
      </c>
      <c r="O647" s="360" t="e">
        <f t="shared" si="539"/>
        <v>#REF!</v>
      </c>
      <c r="P647" s="360" t="e">
        <f t="shared" si="540"/>
        <v>#REF!</v>
      </c>
      <c r="Q647" s="360" t="e">
        <f t="shared" si="541"/>
        <v>#REF!</v>
      </c>
      <c r="R647" s="225"/>
      <c r="S647" s="225"/>
      <c r="T647" s="225"/>
      <c r="U647" s="225"/>
      <c r="V647" s="225"/>
      <c r="W647" s="225"/>
      <c r="X647" s="225"/>
      <c r="Y647" s="225"/>
      <c r="Z647" s="225"/>
    </row>
    <row r="648" spans="1:26" ht="15.75" customHeight="1">
      <c r="A648" s="360" t="e">
        <f t="shared" si="531"/>
        <v>#REF!</v>
      </c>
      <c r="B648" s="360" t="e">
        <f t="shared" si="532"/>
        <v>#REF!</v>
      </c>
      <c r="C648" s="360" t="e">
        <f t="shared" si="533"/>
        <v>#REF!</v>
      </c>
      <c r="D648" s="360" t="e">
        <f t="shared" ref="D648:I648" si="672">IF(#REF!&lt;&gt;"",1,"")</f>
        <v>#REF!</v>
      </c>
      <c r="E648" s="360" t="e">
        <f t="shared" si="672"/>
        <v>#REF!</v>
      </c>
      <c r="F648" s="360" t="e">
        <f t="shared" si="672"/>
        <v>#REF!</v>
      </c>
      <c r="G648" s="360" t="e">
        <f t="shared" si="672"/>
        <v>#REF!</v>
      </c>
      <c r="H648" s="360" t="e">
        <f t="shared" si="672"/>
        <v>#REF!</v>
      </c>
      <c r="I648" s="360" t="e">
        <f t="shared" si="672"/>
        <v>#REF!</v>
      </c>
      <c r="J648" s="360" t="e">
        <f t="shared" si="535"/>
        <v>#REF!</v>
      </c>
      <c r="K648" s="360"/>
      <c r="L648" s="360" t="e">
        <f t="shared" si="536"/>
        <v>#REF!</v>
      </c>
      <c r="M648" s="360" t="e">
        <f t="shared" si="537"/>
        <v>#REF!</v>
      </c>
      <c r="N648" s="360" t="e">
        <f t="shared" si="538"/>
        <v>#REF!</v>
      </c>
      <c r="O648" s="360" t="e">
        <f t="shared" si="539"/>
        <v>#REF!</v>
      </c>
      <c r="P648" s="360" t="e">
        <f t="shared" si="540"/>
        <v>#REF!</v>
      </c>
      <c r="Q648" s="360" t="e">
        <f t="shared" si="541"/>
        <v>#REF!</v>
      </c>
      <c r="R648" s="225"/>
      <c r="S648" s="225"/>
      <c r="T648" s="225"/>
      <c r="U648" s="225"/>
      <c r="V648" s="225"/>
      <c r="W648" s="225"/>
      <c r="X648" s="225"/>
      <c r="Y648" s="225"/>
      <c r="Z648" s="225"/>
    </row>
    <row r="649" spans="1:26" ht="15.75" customHeight="1">
      <c r="A649" s="360" t="e">
        <f t="shared" si="531"/>
        <v>#REF!</v>
      </c>
      <c r="B649" s="360" t="e">
        <f t="shared" si="532"/>
        <v>#REF!</v>
      </c>
      <c r="C649" s="360" t="e">
        <f t="shared" si="533"/>
        <v>#REF!</v>
      </c>
      <c r="D649" s="360" t="e">
        <f t="shared" ref="D649:I649" si="673">IF(#REF!&lt;&gt;"",1,"")</f>
        <v>#REF!</v>
      </c>
      <c r="E649" s="360" t="e">
        <f t="shared" si="673"/>
        <v>#REF!</v>
      </c>
      <c r="F649" s="360" t="e">
        <f t="shared" si="673"/>
        <v>#REF!</v>
      </c>
      <c r="G649" s="360" t="e">
        <f t="shared" si="673"/>
        <v>#REF!</v>
      </c>
      <c r="H649" s="360" t="e">
        <f t="shared" si="673"/>
        <v>#REF!</v>
      </c>
      <c r="I649" s="360" t="e">
        <f t="shared" si="673"/>
        <v>#REF!</v>
      </c>
      <c r="J649" s="360" t="e">
        <f t="shared" si="535"/>
        <v>#REF!</v>
      </c>
      <c r="K649" s="360"/>
      <c r="L649" s="360" t="e">
        <f t="shared" si="536"/>
        <v>#REF!</v>
      </c>
      <c r="M649" s="360" t="e">
        <f t="shared" si="537"/>
        <v>#REF!</v>
      </c>
      <c r="N649" s="360" t="e">
        <f t="shared" si="538"/>
        <v>#REF!</v>
      </c>
      <c r="O649" s="360" t="e">
        <f t="shared" si="539"/>
        <v>#REF!</v>
      </c>
      <c r="P649" s="360" t="e">
        <f t="shared" si="540"/>
        <v>#REF!</v>
      </c>
      <c r="Q649" s="360" t="e">
        <f t="shared" si="541"/>
        <v>#REF!</v>
      </c>
      <c r="R649" s="225"/>
      <c r="S649" s="225"/>
      <c r="T649" s="225"/>
      <c r="U649" s="225"/>
      <c r="V649" s="225"/>
      <c r="W649" s="225"/>
      <c r="X649" s="225"/>
      <c r="Y649" s="225"/>
      <c r="Z649" s="225"/>
    </row>
    <row r="650" spans="1:26" ht="15.75" customHeight="1">
      <c r="A650" s="360" t="e">
        <f t="shared" si="531"/>
        <v>#REF!</v>
      </c>
      <c r="B650" s="360" t="e">
        <f t="shared" si="532"/>
        <v>#REF!</v>
      </c>
      <c r="C650" s="360" t="e">
        <f t="shared" si="533"/>
        <v>#REF!</v>
      </c>
      <c r="D650" s="360" t="e">
        <f t="shared" ref="D650:I650" si="674">IF(#REF!&lt;&gt;"",1,"")</f>
        <v>#REF!</v>
      </c>
      <c r="E650" s="360" t="e">
        <f t="shared" si="674"/>
        <v>#REF!</v>
      </c>
      <c r="F650" s="360" t="e">
        <f t="shared" si="674"/>
        <v>#REF!</v>
      </c>
      <c r="G650" s="360" t="e">
        <f t="shared" si="674"/>
        <v>#REF!</v>
      </c>
      <c r="H650" s="360" t="e">
        <f t="shared" si="674"/>
        <v>#REF!</v>
      </c>
      <c r="I650" s="360" t="e">
        <f t="shared" si="674"/>
        <v>#REF!</v>
      </c>
      <c r="J650" s="360" t="e">
        <f t="shared" si="535"/>
        <v>#REF!</v>
      </c>
      <c r="K650" s="360"/>
      <c r="L650" s="360" t="e">
        <f t="shared" si="536"/>
        <v>#REF!</v>
      </c>
      <c r="M650" s="360" t="e">
        <f t="shared" si="537"/>
        <v>#REF!</v>
      </c>
      <c r="N650" s="360" t="e">
        <f t="shared" si="538"/>
        <v>#REF!</v>
      </c>
      <c r="O650" s="360" t="e">
        <f t="shared" si="539"/>
        <v>#REF!</v>
      </c>
      <c r="P650" s="360" t="e">
        <f t="shared" si="540"/>
        <v>#REF!</v>
      </c>
      <c r="Q650" s="360" t="e">
        <f t="shared" si="541"/>
        <v>#REF!</v>
      </c>
      <c r="R650" s="225"/>
      <c r="S650" s="225"/>
      <c r="T650" s="225"/>
      <c r="U650" s="225"/>
      <c r="V650" s="225"/>
      <c r="W650" s="225"/>
      <c r="X650" s="225"/>
      <c r="Y650" s="225"/>
      <c r="Z650" s="225"/>
    </row>
    <row r="651" spans="1:26" ht="15.75" customHeight="1">
      <c r="A651" s="360" t="e">
        <f t="shared" si="531"/>
        <v>#REF!</v>
      </c>
      <c r="B651" s="360" t="e">
        <f t="shared" si="532"/>
        <v>#REF!</v>
      </c>
      <c r="C651" s="360" t="e">
        <f t="shared" si="533"/>
        <v>#REF!</v>
      </c>
      <c r="D651" s="360" t="e">
        <f t="shared" ref="D651:I651" si="675">IF(#REF!&lt;&gt;"",1,"")</f>
        <v>#REF!</v>
      </c>
      <c r="E651" s="360" t="e">
        <f t="shared" si="675"/>
        <v>#REF!</v>
      </c>
      <c r="F651" s="360" t="e">
        <f t="shared" si="675"/>
        <v>#REF!</v>
      </c>
      <c r="G651" s="360" t="e">
        <f t="shared" si="675"/>
        <v>#REF!</v>
      </c>
      <c r="H651" s="360" t="e">
        <f t="shared" si="675"/>
        <v>#REF!</v>
      </c>
      <c r="I651" s="360" t="e">
        <f t="shared" si="675"/>
        <v>#REF!</v>
      </c>
      <c r="J651" s="360" t="e">
        <f t="shared" si="535"/>
        <v>#REF!</v>
      </c>
      <c r="K651" s="360"/>
      <c r="L651" s="360" t="e">
        <f t="shared" si="536"/>
        <v>#REF!</v>
      </c>
      <c r="M651" s="360" t="e">
        <f t="shared" si="537"/>
        <v>#REF!</v>
      </c>
      <c r="N651" s="360" t="e">
        <f t="shared" si="538"/>
        <v>#REF!</v>
      </c>
      <c r="O651" s="360" t="e">
        <f t="shared" si="539"/>
        <v>#REF!</v>
      </c>
      <c r="P651" s="360" t="e">
        <f t="shared" si="540"/>
        <v>#REF!</v>
      </c>
      <c r="Q651" s="360" t="e">
        <f t="shared" si="541"/>
        <v>#REF!</v>
      </c>
      <c r="R651" s="225"/>
      <c r="S651" s="225"/>
      <c r="T651" s="225"/>
      <c r="U651" s="225"/>
      <c r="V651" s="225"/>
      <c r="W651" s="225"/>
      <c r="X651" s="225"/>
      <c r="Y651" s="225"/>
      <c r="Z651" s="225"/>
    </row>
    <row r="652" spans="1:26" ht="15.75" customHeight="1">
      <c r="A652" s="360" t="e">
        <f t="shared" si="531"/>
        <v>#REF!</v>
      </c>
      <c r="B652" s="360" t="e">
        <f t="shared" si="532"/>
        <v>#REF!</v>
      </c>
      <c r="C652" s="360" t="e">
        <f t="shared" si="533"/>
        <v>#REF!</v>
      </c>
      <c r="D652" s="360" t="e">
        <f t="shared" ref="D652:I652" si="676">IF(#REF!&lt;&gt;"",1,"")</f>
        <v>#REF!</v>
      </c>
      <c r="E652" s="360" t="e">
        <f t="shared" si="676"/>
        <v>#REF!</v>
      </c>
      <c r="F652" s="360" t="e">
        <f t="shared" si="676"/>
        <v>#REF!</v>
      </c>
      <c r="G652" s="360" t="e">
        <f t="shared" si="676"/>
        <v>#REF!</v>
      </c>
      <c r="H652" s="360" t="e">
        <f t="shared" si="676"/>
        <v>#REF!</v>
      </c>
      <c r="I652" s="360" t="e">
        <f t="shared" si="676"/>
        <v>#REF!</v>
      </c>
      <c r="J652" s="360" t="e">
        <f t="shared" si="535"/>
        <v>#REF!</v>
      </c>
      <c r="K652" s="360"/>
      <c r="L652" s="360" t="e">
        <f t="shared" si="536"/>
        <v>#REF!</v>
      </c>
      <c r="M652" s="360" t="e">
        <f t="shared" si="537"/>
        <v>#REF!</v>
      </c>
      <c r="N652" s="360" t="e">
        <f t="shared" si="538"/>
        <v>#REF!</v>
      </c>
      <c r="O652" s="360" t="e">
        <f t="shared" si="539"/>
        <v>#REF!</v>
      </c>
      <c r="P652" s="360" t="e">
        <f t="shared" si="540"/>
        <v>#REF!</v>
      </c>
      <c r="Q652" s="360" t="e">
        <f t="shared" si="541"/>
        <v>#REF!</v>
      </c>
      <c r="R652" s="225"/>
      <c r="S652" s="225"/>
      <c r="T652" s="225"/>
      <c r="U652" s="225"/>
      <c r="V652" s="225"/>
      <c r="W652" s="225"/>
      <c r="X652" s="225"/>
      <c r="Y652" s="225"/>
      <c r="Z652" s="225"/>
    </row>
    <row r="653" spans="1:26" ht="15.75" customHeight="1">
      <c r="A653" s="360" t="e">
        <f t="shared" si="531"/>
        <v>#REF!</v>
      </c>
      <c r="B653" s="360" t="e">
        <f t="shared" si="532"/>
        <v>#REF!</v>
      </c>
      <c r="C653" s="360" t="e">
        <f t="shared" si="533"/>
        <v>#REF!</v>
      </c>
      <c r="D653" s="360" t="e">
        <f t="shared" ref="D653:I653" si="677">IF(#REF!&lt;&gt;"",1,"")</f>
        <v>#REF!</v>
      </c>
      <c r="E653" s="360" t="e">
        <f t="shared" si="677"/>
        <v>#REF!</v>
      </c>
      <c r="F653" s="360" t="e">
        <f t="shared" si="677"/>
        <v>#REF!</v>
      </c>
      <c r="G653" s="360" t="e">
        <f t="shared" si="677"/>
        <v>#REF!</v>
      </c>
      <c r="H653" s="360" t="e">
        <f t="shared" si="677"/>
        <v>#REF!</v>
      </c>
      <c r="I653" s="360" t="e">
        <f t="shared" si="677"/>
        <v>#REF!</v>
      </c>
      <c r="J653" s="360" t="e">
        <f t="shared" si="535"/>
        <v>#REF!</v>
      </c>
      <c r="K653" s="360"/>
      <c r="L653" s="360" t="e">
        <f t="shared" si="536"/>
        <v>#REF!</v>
      </c>
      <c r="M653" s="360" t="e">
        <f t="shared" si="537"/>
        <v>#REF!</v>
      </c>
      <c r="N653" s="360" t="e">
        <f t="shared" si="538"/>
        <v>#REF!</v>
      </c>
      <c r="O653" s="360" t="e">
        <f t="shared" si="539"/>
        <v>#REF!</v>
      </c>
      <c r="P653" s="360" t="e">
        <f t="shared" si="540"/>
        <v>#REF!</v>
      </c>
      <c r="Q653" s="360" t="e">
        <f t="shared" si="541"/>
        <v>#REF!</v>
      </c>
      <c r="R653" s="225"/>
      <c r="S653" s="225"/>
      <c r="T653" s="225"/>
      <c r="U653" s="225"/>
      <c r="V653" s="225"/>
      <c r="W653" s="225"/>
      <c r="X653" s="225"/>
      <c r="Y653" s="225"/>
      <c r="Z653" s="225"/>
    </row>
    <row r="654" spans="1:26" ht="15.75" customHeight="1">
      <c r="A654" s="360" t="e">
        <f t="shared" si="531"/>
        <v>#REF!</v>
      </c>
      <c r="B654" s="360" t="e">
        <f t="shared" si="532"/>
        <v>#REF!</v>
      </c>
      <c r="C654" s="360" t="e">
        <f t="shared" si="533"/>
        <v>#REF!</v>
      </c>
      <c r="D654" s="360" t="e">
        <f t="shared" ref="D654:I654" si="678">IF(#REF!&lt;&gt;"",1,"")</f>
        <v>#REF!</v>
      </c>
      <c r="E654" s="360" t="e">
        <f t="shared" si="678"/>
        <v>#REF!</v>
      </c>
      <c r="F654" s="360" t="e">
        <f t="shared" si="678"/>
        <v>#REF!</v>
      </c>
      <c r="G654" s="360" t="e">
        <f t="shared" si="678"/>
        <v>#REF!</v>
      </c>
      <c r="H654" s="360" t="e">
        <f t="shared" si="678"/>
        <v>#REF!</v>
      </c>
      <c r="I654" s="360" t="e">
        <f t="shared" si="678"/>
        <v>#REF!</v>
      </c>
      <c r="J654" s="360" t="e">
        <f t="shared" si="535"/>
        <v>#REF!</v>
      </c>
      <c r="K654" s="360"/>
      <c r="L654" s="360" t="e">
        <f t="shared" si="536"/>
        <v>#REF!</v>
      </c>
      <c r="M654" s="360" t="e">
        <f t="shared" si="537"/>
        <v>#REF!</v>
      </c>
      <c r="N654" s="360" t="e">
        <f t="shared" si="538"/>
        <v>#REF!</v>
      </c>
      <c r="O654" s="360" t="e">
        <f t="shared" si="539"/>
        <v>#REF!</v>
      </c>
      <c r="P654" s="360" t="e">
        <f t="shared" si="540"/>
        <v>#REF!</v>
      </c>
      <c r="Q654" s="360" t="e">
        <f t="shared" si="541"/>
        <v>#REF!</v>
      </c>
      <c r="R654" s="225"/>
      <c r="S654" s="225"/>
      <c r="T654" s="225"/>
      <c r="U654" s="225"/>
      <c r="V654" s="225"/>
      <c r="W654" s="225"/>
      <c r="X654" s="225"/>
      <c r="Y654" s="225"/>
      <c r="Z654" s="225"/>
    </row>
    <row r="655" spans="1:26" ht="15.75" customHeight="1">
      <c r="A655" s="360" t="e">
        <f t="shared" si="531"/>
        <v>#REF!</v>
      </c>
      <c r="B655" s="360" t="e">
        <f t="shared" si="532"/>
        <v>#REF!</v>
      </c>
      <c r="C655" s="360" t="e">
        <f t="shared" si="533"/>
        <v>#REF!</v>
      </c>
      <c r="D655" s="360" t="e">
        <f t="shared" ref="D655:I655" si="679">IF(#REF!&lt;&gt;"",1,"")</f>
        <v>#REF!</v>
      </c>
      <c r="E655" s="360" t="e">
        <f t="shared" si="679"/>
        <v>#REF!</v>
      </c>
      <c r="F655" s="360" t="e">
        <f t="shared" si="679"/>
        <v>#REF!</v>
      </c>
      <c r="G655" s="360" t="e">
        <f t="shared" si="679"/>
        <v>#REF!</v>
      </c>
      <c r="H655" s="360" t="e">
        <f t="shared" si="679"/>
        <v>#REF!</v>
      </c>
      <c r="I655" s="360" t="e">
        <f t="shared" si="679"/>
        <v>#REF!</v>
      </c>
      <c r="J655" s="360" t="e">
        <f t="shared" si="535"/>
        <v>#REF!</v>
      </c>
      <c r="K655" s="360"/>
      <c r="L655" s="360" t="e">
        <f t="shared" si="536"/>
        <v>#REF!</v>
      </c>
      <c r="M655" s="360" t="e">
        <f t="shared" si="537"/>
        <v>#REF!</v>
      </c>
      <c r="N655" s="360" t="e">
        <f t="shared" si="538"/>
        <v>#REF!</v>
      </c>
      <c r="O655" s="360" t="e">
        <f t="shared" si="539"/>
        <v>#REF!</v>
      </c>
      <c r="P655" s="360" t="e">
        <f t="shared" si="540"/>
        <v>#REF!</v>
      </c>
      <c r="Q655" s="360" t="e">
        <f t="shared" si="541"/>
        <v>#REF!</v>
      </c>
      <c r="R655" s="225"/>
      <c r="S655" s="225"/>
      <c r="T655" s="225"/>
      <c r="U655" s="225"/>
      <c r="V655" s="225"/>
      <c r="W655" s="225"/>
      <c r="X655" s="225"/>
      <c r="Y655" s="225"/>
      <c r="Z655" s="225"/>
    </row>
    <row r="656" spans="1:26" ht="15.75" customHeight="1">
      <c r="A656" s="360" t="e">
        <f t="shared" si="531"/>
        <v>#REF!</v>
      </c>
      <c r="B656" s="360" t="e">
        <f t="shared" si="532"/>
        <v>#REF!</v>
      </c>
      <c r="C656" s="360" t="e">
        <f t="shared" si="533"/>
        <v>#REF!</v>
      </c>
      <c r="D656" s="360" t="e">
        <f t="shared" ref="D656:I656" si="680">IF(#REF!&lt;&gt;"",1,"")</f>
        <v>#REF!</v>
      </c>
      <c r="E656" s="360" t="e">
        <f t="shared" si="680"/>
        <v>#REF!</v>
      </c>
      <c r="F656" s="360" t="e">
        <f t="shared" si="680"/>
        <v>#REF!</v>
      </c>
      <c r="G656" s="360" t="e">
        <f t="shared" si="680"/>
        <v>#REF!</v>
      </c>
      <c r="H656" s="360" t="e">
        <f t="shared" si="680"/>
        <v>#REF!</v>
      </c>
      <c r="I656" s="360" t="e">
        <f t="shared" si="680"/>
        <v>#REF!</v>
      </c>
      <c r="J656" s="360" t="e">
        <f t="shared" si="535"/>
        <v>#REF!</v>
      </c>
      <c r="K656" s="360"/>
      <c r="L656" s="360" t="e">
        <f t="shared" si="536"/>
        <v>#REF!</v>
      </c>
      <c r="M656" s="360" t="e">
        <f t="shared" si="537"/>
        <v>#REF!</v>
      </c>
      <c r="N656" s="360" t="e">
        <f t="shared" si="538"/>
        <v>#REF!</v>
      </c>
      <c r="O656" s="360" t="e">
        <f t="shared" si="539"/>
        <v>#REF!</v>
      </c>
      <c r="P656" s="360" t="e">
        <f t="shared" si="540"/>
        <v>#REF!</v>
      </c>
      <c r="Q656" s="360" t="e">
        <f t="shared" si="541"/>
        <v>#REF!</v>
      </c>
      <c r="R656" s="225"/>
      <c r="S656" s="225"/>
      <c r="T656" s="225"/>
      <c r="U656" s="225"/>
      <c r="V656" s="225"/>
      <c r="W656" s="225"/>
      <c r="X656" s="225"/>
      <c r="Y656" s="225"/>
      <c r="Z656" s="225"/>
    </row>
    <row r="657" spans="1:26" ht="15.75" customHeight="1">
      <c r="A657" s="360" t="e">
        <f t="shared" si="531"/>
        <v>#REF!</v>
      </c>
      <c r="B657" s="360" t="e">
        <f t="shared" si="532"/>
        <v>#REF!</v>
      </c>
      <c r="C657" s="360" t="e">
        <f t="shared" si="533"/>
        <v>#REF!</v>
      </c>
      <c r="D657" s="360" t="e">
        <f t="shared" ref="D657:I657" si="681">IF(#REF!&lt;&gt;"",1,"")</f>
        <v>#REF!</v>
      </c>
      <c r="E657" s="360" t="e">
        <f t="shared" si="681"/>
        <v>#REF!</v>
      </c>
      <c r="F657" s="360" t="e">
        <f t="shared" si="681"/>
        <v>#REF!</v>
      </c>
      <c r="G657" s="360" t="e">
        <f t="shared" si="681"/>
        <v>#REF!</v>
      </c>
      <c r="H657" s="360" t="e">
        <f t="shared" si="681"/>
        <v>#REF!</v>
      </c>
      <c r="I657" s="360" t="e">
        <f t="shared" si="681"/>
        <v>#REF!</v>
      </c>
      <c r="J657" s="360" t="e">
        <f t="shared" si="535"/>
        <v>#REF!</v>
      </c>
      <c r="K657" s="360"/>
      <c r="L657" s="360" t="e">
        <f t="shared" si="536"/>
        <v>#REF!</v>
      </c>
      <c r="M657" s="360" t="e">
        <f t="shared" si="537"/>
        <v>#REF!</v>
      </c>
      <c r="N657" s="360" t="e">
        <f t="shared" si="538"/>
        <v>#REF!</v>
      </c>
      <c r="O657" s="360" t="e">
        <f t="shared" si="539"/>
        <v>#REF!</v>
      </c>
      <c r="P657" s="360" t="e">
        <f t="shared" si="540"/>
        <v>#REF!</v>
      </c>
      <c r="Q657" s="360" t="e">
        <f t="shared" si="541"/>
        <v>#REF!</v>
      </c>
      <c r="R657" s="225"/>
      <c r="S657" s="225"/>
      <c r="T657" s="225"/>
      <c r="U657" s="225"/>
      <c r="V657" s="225"/>
      <c r="W657" s="225"/>
      <c r="X657" s="225"/>
      <c r="Y657" s="225"/>
      <c r="Z657" s="225"/>
    </row>
    <row r="658" spans="1:26" ht="15.75" customHeight="1">
      <c r="A658" s="360" t="e">
        <f t="shared" si="531"/>
        <v>#REF!</v>
      </c>
      <c r="B658" s="360" t="e">
        <f t="shared" si="532"/>
        <v>#REF!</v>
      </c>
      <c r="C658" s="360" t="e">
        <f t="shared" si="533"/>
        <v>#REF!</v>
      </c>
      <c r="D658" s="360" t="e">
        <f t="shared" ref="D658:I658" si="682">IF(#REF!&lt;&gt;"",1,"")</f>
        <v>#REF!</v>
      </c>
      <c r="E658" s="360" t="e">
        <f t="shared" si="682"/>
        <v>#REF!</v>
      </c>
      <c r="F658" s="360" t="e">
        <f t="shared" si="682"/>
        <v>#REF!</v>
      </c>
      <c r="G658" s="360" t="e">
        <f t="shared" si="682"/>
        <v>#REF!</v>
      </c>
      <c r="H658" s="360" t="e">
        <f t="shared" si="682"/>
        <v>#REF!</v>
      </c>
      <c r="I658" s="360" t="e">
        <f t="shared" si="682"/>
        <v>#REF!</v>
      </c>
      <c r="J658" s="360" t="e">
        <f t="shared" si="535"/>
        <v>#REF!</v>
      </c>
      <c r="K658" s="360"/>
      <c r="L658" s="360" t="e">
        <f t="shared" si="536"/>
        <v>#REF!</v>
      </c>
      <c r="M658" s="360" t="e">
        <f t="shared" si="537"/>
        <v>#REF!</v>
      </c>
      <c r="N658" s="360" t="e">
        <f t="shared" si="538"/>
        <v>#REF!</v>
      </c>
      <c r="O658" s="360" t="e">
        <f t="shared" si="539"/>
        <v>#REF!</v>
      </c>
      <c r="P658" s="360" t="e">
        <f t="shared" si="540"/>
        <v>#REF!</v>
      </c>
      <c r="Q658" s="360" t="e">
        <f t="shared" si="541"/>
        <v>#REF!</v>
      </c>
      <c r="R658" s="225"/>
      <c r="S658" s="225"/>
      <c r="T658" s="225"/>
      <c r="U658" s="225"/>
      <c r="V658" s="225"/>
      <c r="W658" s="225"/>
      <c r="X658" s="225"/>
      <c r="Y658" s="225"/>
      <c r="Z658" s="225"/>
    </row>
    <row r="659" spans="1:26" ht="15.75" customHeight="1">
      <c r="A659" s="360" t="e">
        <f t="shared" si="531"/>
        <v>#REF!</v>
      </c>
      <c r="B659" s="360" t="e">
        <f t="shared" si="532"/>
        <v>#REF!</v>
      </c>
      <c r="C659" s="360" t="e">
        <f t="shared" si="533"/>
        <v>#REF!</v>
      </c>
      <c r="D659" s="360" t="e">
        <f t="shared" ref="D659:I659" si="683">IF(#REF!&lt;&gt;"",1,"")</f>
        <v>#REF!</v>
      </c>
      <c r="E659" s="360" t="e">
        <f t="shared" si="683"/>
        <v>#REF!</v>
      </c>
      <c r="F659" s="360" t="e">
        <f t="shared" si="683"/>
        <v>#REF!</v>
      </c>
      <c r="G659" s="360" t="e">
        <f t="shared" si="683"/>
        <v>#REF!</v>
      </c>
      <c r="H659" s="360" t="e">
        <f t="shared" si="683"/>
        <v>#REF!</v>
      </c>
      <c r="I659" s="360" t="e">
        <f t="shared" si="683"/>
        <v>#REF!</v>
      </c>
      <c r="J659" s="360" t="e">
        <f t="shared" si="535"/>
        <v>#REF!</v>
      </c>
      <c r="K659" s="360"/>
      <c r="L659" s="360" t="e">
        <f t="shared" si="536"/>
        <v>#REF!</v>
      </c>
      <c r="M659" s="360" t="e">
        <f t="shared" si="537"/>
        <v>#REF!</v>
      </c>
      <c r="N659" s="360" t="e">
        <f t="shared" si="538"/>
        <v>#REF!</v>
      </c>
      <c r="O659" s="360" t="e">
        <f t="shared" si="539"/>
        <v>#REF!</v>
      </c>
      <c r="P659" s="360" t="e">
        <f t="shared" si="540"/>
        <v>#REF!</v>
      </c>
      <c r="Q659" s="360" t="e">
        <f t="shared" si="541"/>
        <v>#REF!</v>
      </c>
      <c r="R659" s="225"/>
      <c r="S659" s="225"/>
      <c r="T659" s="225"/>
      <c r="U659" s="225"/>
      <c r="V659" s="225"/>
      <c r="W659" s="225"/>
      <c r="X659" s="225"/>
      <c r="Y659" s="225"/>
      <c r="Z659" s="225"/>
    </row>
    <row r="660" spans="1:26" ht="15.75" customHeight="1">
      <c r="A660" s="360" t="e">
        <f t="shared" si="531"/>
        <v>#REF!</v>
      </c>
      <c r="B660" s="360" t="e">
        <f t="shared" si="532"/>
        <v>#REF!</v>
      </c>
      <c r="C660" s="360" t="e">
        <f t="shared" si="533"/>
        <v>#REF!</v>
      </c>
      <c r="D660" s="360" t="e">
        <f t="shared" ref="D660:I660" si="684">IF(#REF!&lt;&gt;"",1,"")</f>
        <v>#REF!</v>
      </c>
      <c r="E660" s="360" t="e">
        <f t="shared" si="684"/>
        <v>#REF!</v>
      </c>
      <c r="F660" s="360" t="e">
        <f t="shared" si="684"/>
        <v>#REF!</v>
      </c>
      <c r="G660" s="360" t="e">
        <f t="shared" si="684"/>
        <v>#REF!</v>
      </c>
      <c r="H660" s="360" t="e">
        <f t="shared" si="684"/>
        <v>#REF!</v>
      </c>
      <c r="I660" s="360" t="e">
        <f t="shared" si="684"/>
        <v>#REF!</v>
      </c>
      <c r="J660" s="360" t="e">
        <f t="shared" si="535"/>
        <v>#REF!</v>
      </c>
      <c r="K660" s="360"/>
      <c r="L660" s="360" t="e">
        <f t="shared" si="536"/>
        <v>#REF!</v>
      </c>
      <c r="M660" s="360" t="e">
        <f t="shared" si="537"/>
        <v>#REF!</v>
      </c>
      <c r="N660" s="360" t="e">
        <f t="shared" si="538"/>
        <v>#REF!</v>
      </c>
      <c r="O660" s="360" t="e">
        <f t="shared" si="539"/>
        <v>#REF!</v>
      </c>
      <c r="P660" s="360" t="e">
        <f t="shared" si="540"/>
        <v>#REF!</v>
      </c>
      <c r="Q660" s="360" t="e">
        <f t="shared" si="541"/>
        <v>#REF!</v>
      </c>
      <c r="R660" s="225"/>
      <c r="S660" s="225"/>
      <c r="T660" s="225"/>
      <c r="U660" s="225"/>
      <c r="V660" s="225"/>
      <c r="W660" s="225"/>
      <c r="X660" s="225"/>
      <c r="Y660" s="225"/>
      <c r="Z660" s="225"/>
    </row>
    <row r="661" spans="1:26" ht="15.75" customHeight="1">
      <c r="A661" s="360" t="e">
        <f t="shared" si="531"/>
        <v>#REF!</v>
      </c>
      <c r="B661" s="360" t="e">
        <f t="shared" si="532"/>
        <v>#REF!</v>
      </c>
      <c r="C661" s="360" t="e">
        <f t="shared" si="533"/>
        <v>#REF!</v>
      </c>
      <c r="D661" s="360" t="e">
        <f t="shared" ref="D661:I661" si="685">IF(#REF!&lt;&gt;"",1,"")</f>
        <v>#REF!</v>
      </c>
      <c r="E661" s="360" t="e">
        <f t="shared" si="685"/>
        <v>#REF!</v>
      </c>
      <c r="F661" s="360" t="e">
        <f t="shared" si="685"/>
        <v>#REF!</v>
      </c>
      <c r="G661" s="360" t="e">
        <f t="shared" si="685"/>
        <v>#REF!</v>
      </c>
      <c r="H661" s="360" t="e">
        <f t="shared" si="685"/>
        <v>#REF!</v>
      </c>
      <c r="I661" s="360" t="e">
        <f t="shared" si="685"/>
        <v>#REF!</v>
      </c>
      <c r="J661" s="360" t="e">
        <f t="shared" si="535"/>
        <v>#REF!</v>
      </c>
      <c r="K661" s="360"/>
      <c r="L661" s="360" t="e">
        <f t="shared" si="536"/>
        <v>#REF!</v>
      </c>
      <c r="M661" s="360" t="e">
        <f t="shared" si="537"/>
        <v>#REF!</v>
      </c>
      <c r="N661" s="360" t="e">
        <f t="shared" si="538"/>
        <v>#REF!</v>
      </c>
      <c r="O661" s="360" t="e">
        <f t="shared" si="539"/>
        <v>#REF!</v>
      </c>
      <c r="P661" s="360" t="e">
        <f t="shared" si="540"/>
        <v>#REF!</v>
      </c>
      <c r="Q661" s="360" t="e">
        <f t="shared" si="541"/>
        <v>#REF!</v>
      </c>
      <c r="R661" s="225"/>
      <c r="S661" s="225"/>
      <c r="T661" s="225"/>
      <c r="U661" s="225"/>
      <c r="V661" s="225"/>
      <c r="W661" s="225"/>
      <c r="X661" s="225"/>
      <c r="Y661" s="225"/>
      <c r="Z661" s="225"/>
    </row>
    <row r="662" spans="1:26" ht="15.75" customHeight="1">
      <c r="A662" s="360" t="e">
        <f t="shared" si="531"/>
        <v>#REF!</v>
      </c>
      <c r="B662" s="360" t="e">
        <f t="shared" si="532"/>
        <v>#REF!</v>
      </c>
      <c r="C662" s="360" t="e">
        <f t="shared" si="533"/>
        <v>#REF!</v>
      </c>
      <c r="D662" s="360" t="e">
        <f t="shared" ref="D662:I662" si="686">IF(#REF!&lt;&gt;"",1,"")</f>
        <v>#REF!</v>
      </c>
      <c r="E662" s="360" t="e">
        <f t="shared" si="686"/>
        <v>#REF!</v>
      </c>
      <c r="F662" s="360" t="e">
        <f t="shared" si="686"/>
        <v>#REF!</v>
      </c>
      <c r="G662" s="360" t="e">
        <f t="shared" si="686"/>
        <v>#REF!</v>
      </c>
      <c r="H662" s="360" t="e">
        <f t="shared" si="686"/>
        <v>#REF!</v>
      </c>
      <c r="I662" s="360" t="e">
        <f t="shared" si="686"/>
        <v>#REF!</v>
      </c>
      <c r="J662" s="360" t="e">
        <f t="shared" si="535"/>
        <v>#REF!</v>
      </c>
      <c r="K662" s="360"/>
      <c r="L662" s="360" t="e">
        <f t="shared" si="536"/>
        <v>#REF!</v>
      </c>
      <c r="M662" s="360" t="e">
        <f t="shared" si="537"/>
        <v>#REF!</v>
      </c>
      <c r="N662" s="360" t="e">
        <f t="shared" si="538"/>
        <v>#REF!</v>
      </c>
      <c r="O662" s="360" t="e">
        <f t="shared" si="539"/>
        <v>#REF!</v>
      </c>
      <c r="P662" s="360" t="e">
        <f t="shared" si="540"/>
        <v>#REF!</v>
      </c>
      <c r="Q662" s="360" t="e">
        <f t="shared" si="541"/>
        <v>#REF!</v>
      </c>
      <c r="R662" s="225"/>
      <c r="S662" s="225"/>
      <c r="T662" s="225"/>
      <c r="U662" s="225"/>
      <c r="V662" s="225"/>
      <c r="W662" s="225"/>
      <c r="X662" s="225"/>
      <c r="Y662" s="225"/>
      <c r="Z662" s="225"/>
    </row>
    <row r="663" spans="1:26" ht="15.75" customHeight="1">
      <c r="A663" s="360" t="e">
        <f t="shared" si="531"/>
        <v>#REF!</v>
      </c>
      <c r="B663" s="360" t="e">
        <f t="shared" si="532"/>
        <v>#REF!</v>
      </c>
      <c r="C663" s="360" t="e">
        <f t="shared" si="533"/>
        <v>#REF!</v>
      </c>
      <c r="D663" s="360" t="e">
        <f t="shared" ref="D663:I663" si="687">IF(#REF!&lt;&gt;"",1,"")</f>
        <v>#REF!</v>
      </c>
      <c r="E663" s="360" t="e">
        <f t="shared" si="687"/>
        <v>#REF!</v>
      </c>
      <c r="F663" s="360" t="e">
        <f t="shared" si="687"/>
        <v>#REF!</v>
      </c>
      <c r="G663" s="360" t="e">
        <f t="shared" si="687"/>
        <v>#REF!</v>
      </c>
      <c r="H663" s="360" t="e">
        <f t="shared" si="687"/>
        <v>#REF!</v>
      </c>
      <c r="I663" s="360" t="e">
        <f t="shared" si="687"/>
        <v>#REF!</v>
      </c>
      <c r="J663" s="360" t="e">
        <f t="shared" si="535"/>
        <v>#REF!</v>
      </c>
      <c r="K663" s="360"/>
      <c r="L663" s="360" t="e">
        <f t="shared" si="536"/>
        <v>#REF!</v>
      </c>
      <c r="M663" s="360" t="e">
        <f t="shared" si="537"/>
        <v>#REF!</v>
      </c>
      <c r="N663" s="360" t="e">
        <f t="shared" si="538"/>
        <v>#REF!</v>
      </c>
      <c r="O663" s="360" t="e">
        <f t="shared" si="539"/>
        <v>#REF!</v>
      </c>
      <c r="P663" s="360" t="e">
        <f t="shared" si="540"/>
        <v>#REF!</v>
      </c>
      <c r="Q663" s="360" t="e">
        <f t="shared" si="541"/>
        <v>#REF!</v>
      </c>
      <c r="R663" s="225"/>
      <c r="S663" s="225"/>
      <c r="T663" s="225"/>
      <c r="U663" s="225"/>
      <c r="V663" s="225"/>
      <c r="W663" s="225"/>
      <c r="X663" s="225"/>
      <c r="Y663" s="225"/>
      <c r="Z663" s="225"/>
    </row>
    <row r="664" spans="1:26" ht="15.75" customHeight="1">
      <c r="A664" s="360" t="e">
        <f t="shared" si="531"/>
        <v>#REF!</v>
      </c>
      <c r="B664" s="360" t="e">
        <f t="shared" si="532"/>
        <v>#REF!</v>
      </c>
      <c r="C664" s="360" t="e">
        <f t="shared" si="533"/>
        <v>#REF!</v>
      </c>
      <c r="D664" s="360" t="e">
        <f t="shared" ref="D664:I664" si="688">IF(#REF!&lt;&gt;"",1,"")</f>
        <v>#REF!</v>
      </c>
      <c r="E664" s="360" t="e">
        <f t="shared" si="688"/>
        <v>#REF!</v>
      </c>
      <c r="F664" s="360" t="e">
        <f t="shared" si="688"/>
        <v>#REF!</v>
      </c>
      <c r="G664" s="360" t="e">
        <f t="shared" si="688"/>
        <v>#REF!</v>
      </c>
      <c r="H664" s="360" t="e">
        <f t="shared" si="688"/>
        <v>#REF!</v>
      </c>
      <c r="I664" s="360" t="e">
        <f t="shared" si="688"/>
        <v>#REF!</v>
      </c>
      <c r="J664" s="360" t="e">
        <f t="shared" si="535"/>
        <v>#REF!</v>
      </c>
      <c r="K664" s="360"/>
      <c r="L664" s="360" t="e">
        <f t="shared" si="536"/>
        <v>#REF!</v>
      </c>
      <c r="M664" s="360" t="e">
        <f t="shared" si="537"/>
        <v>#REF!</v>
      </c>
      <c r="N664" s="360" t="e">
        <f t="shared" si="538"/>
        <v>#REF!</v>
      </c>
      <c r="O664" s="360" t="e">
        <f t="shared" si="539"/>
        <v>#REF!</v>
      </c>
      <c r="P664" s="360" t="e">
        <f t="shared" si="540"/>
        <v>#REF!</v>
      </c>
      <c r="Q664" s="360" t="e">
        <f t="shared" si="541"/>
        <v>#REF!</v>
      </c>
      <c r="R664" s="225"/>
      <c r="S664" s="225"/>
      <c r="T664" s="225"/>
      <c r="U664" s="225"/>
      <c r="V664" s="225"/>
      <c r="W664" s="225"/>
      <c r="X664" s="225"/>
      <c r="Y664" s="225"/>
      <c r="Z664" s="225"/>
    </row>
    <row r="665" spans="1:26" ht="15.75" customHeight="1">
      <c r="A665" s="360" t="e">
        <f t="shared" si="531"/>
        <v>#REF!</v>
      </c>
      <c r="B665" s="360" t="e">
        <f t="shared" si="532"/>
        <v>#REF!</v>
      </c>
      <c r="C665" s="360" t="e">
        <f t="shared" si="533"/>
        <v>#REF!</v>
      </c>
      <c r="D665" s="360" t="e">
        <f t="shared" ref="D665:I665" si="689">IF(#REF!&lt;&gt;"",1,"")</f>
        <v>#REF!</v>
      </c>
      <c r="E665" s="360" t="e">
        <f t="shared" si="689"/>
        <v>#REF!</v>
      </c>
      <c r="F665" s="360" t="e">
        <f t="shared" si="689"/>
        <v>#REF!</v>
      </c>
      <c r="G665" s="360" t="e">
        <f t="shared" si="689"/>
        <v>#REF!</v>
      </c>
      <c r="H665" s="360" t="e">
        <f t="shared" si="689"/>
        <v>#REF!</v>
      </c>
      <c r="I665" s="360" t="e">
        <f t="shared" si="689"/>
        <v>#REF!</v>
      </c>
      <c r="J665" s="360" t="e">
        <f t="shared" si="535"/>
        <v>#REF!</v>
      </c>
      <c r="K665" s="360"/>
      <c r="L665" s="360" t="e">
        <f t="shared" si="536"/>
        <v>#REF!</v>
      </c>
      <c r="M665" s="360" t="e">
        <f t="shared" si="537"/>
        <v>#REF!</v>
      </c>
      <c r="N665" s="360" t="e">
        <f t="shared" si="538"/>
        <v>#REF!</v>
      </c>
      <c r="O665" s="360" t="e">
        <f t="shared" si="539"/>
        <v>#REF!</v>
      </c>
      <c r="P665" s="360" t="e">
        <f t="shared" si="540"/>
        <v>#REF!</v>
      </c>
      <c r="Q665" s="360" t="e">
        <f t="shared" si="541"/>
        <v>#REF!</v>
      </c>
      <c r="R665" s="225"/>
      <c r="S665" s="225"/>
      <c r="T665" s="225"/>
      <c r="U665" s="225"/>
      <c r="V665" s="225"/>
      <c r="W665" s="225"/>
      <c r="X665" s="225"/>
      <c r="Y665" s="225"/>
      <c r="Z665" s="225"/>
    </row>
    <row r="666" spans="1:26" ht="15.75" customHeight="1">
      <c r="A666" s="360" t="e">
        <f t="shared" si="531"/>
        <v>#REF!</v>
      </c>
      <c r="B666" s="360" t="e">
        <f t="shared" si="532"/>
        <v>#REF!</v>
      </c>
      <c r="C666" s="360" t="e">
        <f t="shared" si="533"/>
        <v>#REF!</v>
      </c>
      <c r="D666" s="360" t="e">
        <f t="shared" ref="D666:I666" si="690">IF(#REF!&lt;&gt;"",1,"")</f>
        <v>#REF!</v>
      </c>
      <c r="E666" s="360" t="e">
        <f t="shared" si="690"/>
        <v>#REF!</v>
      </c>
      <c r="F666" s="360" t="e">
        <f t="shared" si="690"/>
        <v>#REF!</v>
      </c>
      <c r="G666" s="360" t="e">
        <f t="shared" si="690"/>
        <v>#REF!</v>
      </c>
      <c r="H666" s="360" t="e">
        <f t="shared" si="690"/>
        <v>#REF!</v>
      </c>
      <c r="I666" s="360" t="e">
        <f t="shared" si="690"/>
        <v>#REF!</v>
      </c>
      <c r="J666" s="360" t="e">
        <f t="shared" si="535"/>
        <v>#REF!</v>
      </c>
      <c r="K666" s="360"/>
      <c r="L666" s="360" t="e">
        <f t="shared" si="536"/>
        <v>#REF!</v>
      </c>
      <c r="M666" s="360" t="e">
        <f t="shared" si="537"/>
        <v>#REF!</v>
      </c>
      <c r="N666" s="360" t="e">
        <f t="shared" si="538"/>
        <v>#REF!</v>
      </c>
      <c r="O666" s="360" t="e">
        <f t="shared" si="539"/>
        <v>#REF!</v>
      </c>
      <c r="P666" s="360" t="e">
        <f t="shared" si="540"/>
        <v>#REF!</v>
      </c>
      <c r="Q666" s="360" t="e">
        <f t="shared" si="541"/>
        <v>#REF!</v>
      </c>
      <c r="R666" s="225"/>
      <c r="S666" s="225"/>
      <c r="T666" s="225"/>
      <c r="U666" s="225"/>
      <c r="V666" s="225"/>
      <c r="W666" s="225"/>
      <c r="X666" s="225"/>
      <c r="Y666" s="225"/>
      <c r="Z666" s="225"/>
    </row>
    <row r="667" spans="1:26" ht="15.75" customHeight="1">
      <c r="A667" s="360" t="e">
        <f t="shared" si="531"/>
        <v>#REF!</v>
      </c>
      <c r="B667" s="360" t="e">
        <f t="shared" si="532"/>
        <v>#REF!</v>
      </c>
      <c r="C667" s="360" t="e">
        <f t="shared" si="533"/>
        <v>#REF!</v>
      </c>
      <c r="D667" s="360" t="e">
        <f t="shared" ref="D667:I667" si="691">IF(#REF!&lt;&gt;"",1,"")</f>
        <v>#REF!</v>
      </c>
      <c r="E667" s="360" t="e">
        <f t="shared" si="691"/>
        <v>#REF!</v>
      </c>
      <c r="F667" s="360" t="e">
        <f t="shared" si="691"/>
        <v>#REF!</v>
      </c>
      <c r="G667" s="360" t="e">
        <f t="shared" si="691"/>
        <v>#REF!</v>
      </c>
      <c r="H667" s="360" t="e">
        <f t="shared" si="691"/>
        <v>#REF!</v>
      </c>
      <c r="I667" s="360" t="e">
        <f t="shared" si="691"/>
        <v>#REF!</v>
      </c>
      <c r="J667" s="360" t="e">
        <f t="shared" si="535"/>
        <v>#REF!</v>
      </c>
      <c r="K667" s="360"/>
      <c r="L667" s="360" t="e">
        <f t="shared" si="536"/>
        <v>#REF!</v>
      </c>
      <c r="M667" s="360" t="e">
        <f t="shared" si="537"/>
        <v>#REF!</v>
      </c>
      <c r="N667" s="360" t="e">
        <f t="shared" si="538"/>
        <v>#REF!</v>
      </c>
      <c r="O667" s="360" t="e">
        <f t="shared" si="539"/>
        <v>#REF!</v>
      </c>
      <c r="P667" s="360" t="e">
        <f t="shared" si="540"/>
        <v>#REF!</v>
      </c>
      <c r="Q667" s="360" t="e">
        <f t="shared" si="541"/>
        <v>#REF!</v>
      </c>
      <c r="R667" s="225"/>
      <c r="S667" s="225"/>
      <c r="T667" s="225"/>
      <c r="U667" s="225"/>
      <c r="V667" s="225"/>
      <c r="W667" s="225"/>
      <c r="X667" s="225"/>
      <c r="Y667" s="225"/>
      <c r="Z667" s="225"/>
    </row>
    <row r="668" spans="1:26" ht="15.75" customHeight="1">
      <c r="A668" s="360" t="e">
        <f t="shared" si="531"/>
        <v>#REF!</v>
      </c>
      <c r="B668" s="360" t="e">
        <f t="shared" si="532"/>
        <v>#REF!</v>
      </c>
      <c r="C668" s="360" t="e">
        <f t="shared" si="533"/>
        <v>#REF!</v>
      </c>
      <c r="D668" s="360" t="e">
        <f t="shared" ref="D668:I668" si="692">IF(#REF!&lt;&gt;"",1,"")</f>
        <v>#REF!</v>
      </c>
      <c r="E668" s="360" t="e">
        <f t="shared" si="692"/>
        <v>#REF!</v>
      </c>
      <c r="F668" s="360" t="e">
        <f t="shared" si="692"/>
        <v>#REF!</v>
      </c>
      <c r="G668" s="360" t="e">
        <f t="shared" si="692"/>
        <v>#REF!</v>
      </c>
      <c r="H668" s="360" t="e">
        <f t="shared" si="692"/>
        <v>#REF!</v>
      </c>
      <c r="I668" s="360" t="e">
        <f t="shared" si="692"/>
        <v>#REF!</v>
      </c>
      <c r="J668" s="360" t="e">
        <f t="shared" si="535"/>
        <v>#REF!</v>
      </c>
      <c r="K668" s="360"/>
      <c r="L668" s="360" t="e">
        <f t="shared" si="536"/>
        <v>#REF!</v>
      </c>
      <c r="M668" s="360" t="e">
        <f t="shared" si="537"/>
        <v>#REF!</v>
      </c>
      <c r="N668" s="360" t="e">
        <f t="shared" si="538"/>
        <v>#REF!</v>
      </c>
      <c r="O668" s="360" t="e">
        <f t="shared" si="539"/>
        <v>#REF!</v>
      </c>
      <c r="P668" s="360" t="e">
        <f t="shared" si="540"/>
        <v>#REF!</v>
      </c>
      <c r="Q668" s="360" t="e">
        <f t="shared" si="541"/>
        <v>#REF!</v>
      </c>
      <c r="R668" s="225"/>
      <c r="S668" s="225"/>
      <c r="T668" s="225"/>
      <c r="U668" s="225"/>
      <c r="V668" s="225"/>
      <c r="W668" s="225"/>
      <c r="X668" s="225"/>
      <c r="Y668" s="225"/>
      <c r="Z668" s="225"/>
    </row>
    <row r="669" spans="1:26" ht="15.75" customHeight="1">
      <c r="A669" s="360" t="e">
        <f t="shared" si="531"/>
        <v>#REF!</v>
      </c>
      <c r="B669" s="360" t="e">
        <f t="shared" si="532"/>
        <v>#REF!</v>
      </c>
      <c r="C669" s="360" t="e">
        <f t="shared" si="533"/>
        <v>#REF!</v>
      </c>
      <c r="D669" s="360" t="e">
        <f t="shared" ref="D669:I669" si="693">IF(#REF!&lt;&gt;"",1,"")</f>
        <v>#REF!</v>
      </c>
      <c r="E669" s="360" t="e">
        <f t="shared" si="693"/>
        <v>#REF!</v>
      </c>
      <c r="F669" s="360" t="e">
        <f t="shared" si="693"/>
        <v>#REF!</v>
      </c>
      <c r="G669" s="360" t="e">
        <f t="shared" si="693"/>
        <v>#REF!</v>
      </c>
      <c r="H669" s="360" t="e">
        <f t="shared" si="693"/>
        <v>#REF!</v>
      </c>
      <c r="I669" s="360" t="e">
        <f t="shared" si="693"/>
        <v>#REF!</v>
      </c>
      <c r="J669" s="360" t="e">
        <f t="shared" si="535"/>
        <v>#REF!</v>
      </c>
      <c r="K669" s="360"/>
      <c r="L669" s="360" t="e">
        <f t="shared" si="536"/>
        <v>#REF!</v>
      </c>
      <c r="M669" s="360" t="e">
        <f t="shared" si="537"/>
        <v>#REF!</v>
      </c>
      <c r="N669" s="360" t="e">
        <f t="shared" si="538"/>
        <v>#REF!</v>
      </c>
      <c r="O669" s="360" t="e">
        <f t="shared" si="539"/>
        <v>#REF!</v>
      </c>
      <c r="P669" s="360" t="e">
        <f t="shared" si="540"/>
        <v>#REF!</v>
      </c>
      <c r="Q669" s="360" t="e">
        <f t="shared" si="541"/>
        <v>#REF!</v>
      </c>
      <c r="R669" s="225"/>
      <c r="S669" s="225"/>
      <c r="T669" s="225"/>
      <c r="U669" s="225"/>
      <c r="V669" s="225"/>
      <c r="W669" s="225"/>
      <c r="X669" s="225"/>
      <c r="Y669" s="225"/>
      <c r="Z669" s="225"/>
    </row>
    <row r="670" spans="1:26" ht="15.75" customHeight="1">
      <c r="A670" s="360" t="e">
        <f t="shared" si="531"/>
        <v>#REF!</v>
      </c>
      <c r="B670" s="360" t="e">
        <f t="shared" si="532"/>
        <v>#REF!</v>
      </c>
      <c r="C670" s="360" t="e">
        <f t="shared" si="533"/>
        <v>#REF!</v>
      </c>
      <c r="D670" s="360" t="e">
        <f t="shared" ref="D670:I670" si="694">IF(#REF!&lt;&gt;"",1,"")</f>
        <v>#REF!</v>
      </c>
      <c r="E670" s="360" t="e">
        <f t="shared" si="694"/>
        <v>#REF!</v>
      </c>
      <c r="F670" s="360" t="e">
        <f t="shared" si="694"/>
        <v>#REF!</v>
      </c>
      <c r="G670" s="360" t="e">
        <f t="shared" si="694"/>
        <v>#REF!</v>
      </c>
      <c r="H670" s="360" t="e">
        <f t="shared" si="694"/>
        <v>#REF!</v>
      </c>
      <c r="I670" s="360" t="e">
        <f t="shared" si="694"/>
        <v>#REF!</v>
      </c>
      <c r="J670" s="360" t="e">
        <f t="shared" si="535"/>
        <v>#REF!</v>
      </c>
      <c r="K670" s="360"/>
      <c r="L670" s="360" t="e">
        <f t="shared" si="536"/>
        <v>#REF!</v>
      </c>
      <c r="M670" s="360" t="e">
        <f t="shared" si="537"/>
        <v>#REF!</v>
      </c>
      <c r="N670" s="360" t="e">
        <f t="shared" si="538"/>
        <v>#REF!</v>
      </c>
      <c r="O670" s="360" t="e">
        <f t="shared" si="539"/>
        <v>#REF!</v>
      </c>
      <c r="P670" s="360" t="e">
        <f t="shared" si="540"/>
        <v>#REF!</v>
      </c>
      <c r="Q670" s="360" t="e">
        <f t="shared" si="541"/>
        <v>#REF!</v>
      </c>
      <c r="R670" s="225"/>
      <c r="S670" s="225"/>
      <c r="T670" s="225"/>
      <c r="U670" s="225"/>
      <c r="V670" s="225"/>
      <c r="W670" s="225"/>
      <c r="X670" s="225"/>
      <c r="Y670" s="225"/>
      <c r="Z670" s="225"/>
    </row>
    <row r="671" spans="1:26" ht="15.75" customHeight="1">
      <c r="A671" s="360" t="e">
        <f t="shared" si="531"/>
        <v>#REF!</v>
      </c>
      <c r="B671" s="360" t="e">
        <f t="shared" si="532"/>
        <v>#REF!</v>
      </c>
      <c r="C671" s="360" t="e">
        <f t="shared" si="533"/>
        <v>#REF!</v>
      </c>
      <c r="D671" s="360" t="e">
        <f t="shared" ref="D671:I671" si="695">IF(#REF!&lt;&gt;"",1,"")</f>
        <v>#REF!</v>
      </c>
      <c r="E671" s="360" t="e">
        <f t="shared" si="695"/>
        <v>#REF!</v>
      </c>
      <c r="F671" s="360" t="e">
        <f t="shared" si="695"/>
        <v>#REF!</v>
      </c>
      <c r="G671" s="360" t="e">
        <f t="shared" si="695"/>
        <v>#REF!</v>
      </c>
      <c r="H671" s="360" t="e">
        <f t="shared" si="695"/>
        <v>#REF!</v>
      </c>
      <c r="I671" s="360" t="e">
        <f t="shared" si="695"/>
        <v>#REF!</v>
      </c>
      <c r="J671" s="360" t="e">
        <f t="shared" si="535"/>
        <v>#REF!</v>
      </c>
      <c r="K671" s="360"/>
      <c r="L671" s="360" t="e">
        <f t="shared" si="536"/>
        <v>#REF!</v>
      </c>
      <c r="M671" s="360" t="e">
        <f t="shared" si="537"/>
        <v>#REF!</v>
      </c>
      <c r="N671" s="360" t="e">
        <f t="shared" si="538"/>
        <v>#REF!</v>
      </c>
      <c r="O671" s="360" t="e">
        <f t="shared" si="539"/>
        <v>#REF!</v>
      </c>
      <c r="P671" s="360" t="e">
        <f t="shared" si="540"/>
        <v>#REF!</v>
      </c>
      <c r="Q671" s="360" t="e">
        <f t="shared" si="541"/>
        <v>#REF!</v>
      </c>
      <c r="R671" s="225"/>
      <c r="S671" s="225"/>
      <c r="T671" s="225"/>
      <c r="U671" s="225"/>
      <c r="V671" s="225"/>
      <c r="W671" s="225"/>
      <c r="X671" s="225"/>
      <c r="Y671" s="225"/>
      <c r="Z671" s="225"/>
    </row>
    <row r="672" spans="1:26" ht="15.75" customHeight="1">
      <c r="A672" s="360" t="e">
        <f t="shared" si="531"/>
        <v>#REF!</v>
      </c>
      <c r="B672" s="360" t="e">
        <f t="shared" si="532"/>
        <v>#REF!</v>
      </c>
      <c r="C672" s="360" t="e">
        <f t="shared" si="533"/>
        <v>#REF!</v>
      </c>
      <c r="D672" s="360" t="e">
        <f t="shared" ref="D672:I672" si="696">IF(#REF!&lt;&gt;"",1,"")</f>
        <v>#REF!</v>
      </c>
      <c r="E672" s="360" t="e">
        <f t="shared" si="696"/>
        <v>#REF!</v>
      </c>
      <c r="F672" s="360" t="e">
        <f t="shared" si="696"/>
        <v>#REF!</v>
      </c>
      <c r="G672" s="360" t="e">
        <f t="shared" si="696"/>
        <v>#REF!</v>
      </c>
      <c r="H672" s="360" t="e">
        <f t="shared" si="696"/>
        <v>#REF!</v>
      </c>
      <c r="I672" s="360" t="e">
        <f t="shared" si="696"/>
        <v>#REF!</v>
      </c>
      <c r="J672" s="360" t="e">
        <f t="shared" si="535"/>
        <v>#REF!</v>
      </c>
      <c r="K672" s="360"/>
      <c r="L672" s="360" t="e">
        <f t="shared" si="536"/>
        <v>#REF!</v>
      </c>
      <c r="M672" s="360" t="e">
        <f t="shared" si="537"/>
        <v>#REF!</v>
      </c>
      <c r="N672" s="360" t="e">
        <f t="shared" si="538"/>
        <v>#REF!</v>
      </c>
      <c r="O672" s="360" t="e">
        <f t="shared" si="539"/>
        <v>#REF!</v>
      </c>
      <c r="P672" s="360" t="e">
        <f t="shared" si="540"/>
        <v>#REF!</v>
      </c>
      <c r="Q672" s="360" t="e">
        <f t="shared" si="541"/>
        <v>#REF!</v>
      </c>
      <c r="R672" s="225"/>
      <c r="S672" s="225"/>
      <c r="T672" s="225"/>
      <c r="U672" s="225"/>
      <c r="V672" s="225"/>
      <c r="W672" s="225"/>
      <c r="X672" s="225"/>
      <c r="Y672" s="225"/>
      <c r="Z672" s="225"/>
    </row>
    <row r="673" spans="1:26" ht="15.75" customHeight="1">
      <c r="A673" s="360" t="e">
        <f t="shared" si="531"/>
        <v>#REF!</v>
      </c>
      <c r="B673" s="360" t="e">
        <f t="shared" si="532"/>
        <v>#REF!</v>
      </c>
      <c r="C673" s="360" t="e">
        <f t="shared" si="533"/>
        <v>#REF!</v>
      </c>
      <c r="D673" s="360" t="e">
        <f t="shared" ref="D673:I673" si="697">IF(#REF!&lt;&gt;"",1,"")</f>
        <v>#REF!</v>
      </c>
      <c r="E673" s="360" t="e">
        <f t="shared" si="697"/>
        <v>#REF!</v>
      </c>
      <c r="F673" s="360" t="e">
        <f t="shared" si="697"/>
        <v>#REF!</v>
      </c>
      <c r="G673" s="360" t="e">
        <f t="shared" si="697"/>
        <v>#REF!</v>
      </c>
      <c r="H673" s="360" t="e">
        <f t="shared" si="697"/>
        <v>#REF!</v>
      </c>
      <c r="I673" s="360" t="e">
        <f t="shared" si="697"/>
        <v>#REF!</v>
      </c>
      <c r="J673" s="360" t="e">
        <f t="shared" si="535"/>
        <v>#REF!</v>
      </c>
      <c r="K673" s="360"/>
      <c r="L673" s="360" t="e">
        <f t="shared" si="536"/>
        <v>#REF!</v>
      </c>
      <c r="M673" s="360" t="e">
        <f t="shared" si="537"/>
        <v>#REF!</v>
      </c>
      <c r="N673" s="360" t="e">
        <f t="shared" si="538"/>
        <v>#REF!</v>
      </c>
      <c r="O673" s="360" t="e">
        <f t="shared" si="539"/>
        <v>#REF!</v>
      </c>
      <c r="P673" s="360" t="e">
        <f t="shared" si="540"/>
        <v>#REF!</v>
      </c>
      <c r="Q673" s="360" t="e">
        <f t="shared" si="541"/>
        <v>#REF!</v>
      </c>
      <c r="R673" s="225"/>
      <c r="S673" s="225"/>
      <c r="T673" s="225"/>
      <c r="U673" s="225"/>
      <c r="V673" s="225"/>
      <c r="W673" s="225"/>
      <c r="X673" s="225"/>
      <c r="Y673" s="225"/>
      <c r="Z673" s="225"/>
    </row>
    <row r="674" spans="1:26" ht="15.75" customHeight="1">
      <c r="A674" s="360" t="e">
        <f t="shared" si="531"/>
        <v>#REF!</v>
      </c>
      <c r="B674" s="360" t="e">
        <f t="shared" si="532"/>
        <v>#REF!</v>
      </c>
      <c r="C674" s="360" t="e">
        <f t="shared" si="533"/>
        <v>#REF!</v>
      </c>
      <c r="D674" s="360" t="e">
        <f t="shared" ref="D674:I674" si="698">IF(#REF!&lt;&gt;"",1,"")</f>
        <v>#REF!</v>
      </c>
      <c r="E674" s="360" t="e">
        <f t="shared" si="698"/>
        <v>#REF!</v>
      </c>
      <c r="F674" s="360" t="e">
        <f t="shared" si="698"/>
        <v>#REF!</v>
      </c>
      <c r="G674" s="360" t="e">
        <f t="shared" si="698"/>
        <v>#REF!</v>
      </c>
      <c r="H674" s="360" t="e">
        <f t="shared" si="698"/>
        <v>#REF!</v>
      </c>
      <c r="I674" s="360" t="e">
        <f t="shared" si="698"/>
        <v>#REF!</v>
      </c>
      <c r="J674" s="360" t="e">
        <f t="shared" si="535"/>
        <v>#REF!</v>
      </c>
      <c r="K674" s="360"/>
      <c r="L674" s="360" t="e">
        <f t="shared" si="536"/>
        <v>#REF!</v>
      </c>
      <c r="M674" s="360" t="e">
        <f t="shared" si="537"/>
        <v>#REF!</v>
      </c>
      <c r="N674" s="360" t="e">
        <f t="shared" si="538"/>
        <v>#REF!</v>
      </c>
      <c r="O674" s="360" t="e">
        <f t="shared" si="539"/>
        <v>#REF!</v>
      </c>
      <c r="P674" s="360" t="e">
        <f t="shared" si="540"/>
        <v>#REF!</v>
      </c>
      <c r="Q674" s="360" t="e">
        <f t="shared" si="541"/>
        <v>#REF!</v>
      </c>
      <c r="R674" s="225"/>
      <c r="S674" s="225"/>
      <c r="T674" s="225"/>
      <c r="U674" s="225"/>
      <c r="V674" s="225"/>
      <c r="W674" s="225"/>
      <c r="X674" s="225"/>
      <c r="Y674" s="225"/>
      <c r="Z674" s="225"/>
    </row>
    <row r="675" spans="1:26" ht="15.75" customHeight="1">
      <c r="A675" s="360" t="e">
        <f t="shared" si="531"/>
        <v>#REF!</v>
      </c>
      <c r="B675" s="360" t="e">
        <f t="shared" si="532"/>
        <v>#REF!</v>
      </c>
      <c r="C675" s="360" t="e">
        <f t="shared" si="533"/>
        <v>#REF!</v>
      </c>
      <c r="D675" s="360" t="e">
        <f t="shared" ref="D675:I675" si="699">IF(#REF!&lt;&gt;"",1,"")</f>
        <v>#REF!</v>
      </c>
      <c r="E675" s="360" t="e">
        <f t="shared" si="699"/>
        <v>#REF!</v>
      </c>
      <c r="F675" s="360" t="e">
        <f t="shared" si="699"/>
        <v>#REF!</v>
      </c>
      <c r="G675" s="360" t="e">
        <f t="shared" si="699"/>
        <v>#REF!</v>
      </c>
      <c r="H675" s="360" t="e">
        <f t="shared" si="699"/>
        <v>#REF!</v>
      </c>
      <c r="I675" s="360" t="e">
        <f t="shared" si="699"/>
        <v>#REF!</v>
      </c>
      <c r="J675" s="360" t="e">
        <f t="shared" si="535"/>
        <v>#REF!</v>
      </c>
      <c r="K675" s="360"/>
      <c r="L675" s="360" t="e">
        <f t="shared" si="536"/>
        <v>#REF!</v>
      </c>
      <c r="M675" s="360" t="e">
        <f t="shared" si="537"/>
        <v>#REF!</v>
      </c>
      <c r="N675" s="360" t="e">
        <f t="shared" si="538"/>
        <v>#REF!</v>
      </c>
      <c r="O675" s="360" t="e">
        <f t="shared" si="539"/>
        <v>#REF!</v>
      </c>
      <c r="P675" s="360" t="e">
        <f t="shared" si="540"/>
        <v>#REF!</v>
      </c>
      <c r="Q675" s="360" t="e">
        <f t="shared" si="541"/>
        <v>#REF!</v>
      </c>
      <c r="R675" s="225"/>
      <c r="S675" s="225"/>
      <c r="T675" s="225"/>
      <c r="U675" s="225"/>
      <c r="V675" s="225"/>
      <c r="W675" s="225"/>
      <c r="X675" s="225"/>
      <c r="Y675" s="225"/>
      <c r="Z675" s="225"/>
    </row>
    <row r="676" spans="1:26" ht="15.75" customHeight="1">
      <c r="A676" s="360" t="e">
        <f t="shared" si="531"/>
        <v>#REF!</v>
      </c>
      <c r="B676" s="360" t="e">
        <f t="shared" si="532"/>
        <v>#REF!</v>
      </c>
      <c r="C676" s="360" t="e">
        <f t="shared" si="533"/>
        <v>#REF!</v>
      </c>
      <c r="D676" s="360" t="e">
        <f t="shared" ref="D676:I676" si="700">IF(#REF!&lt;&gt;"",1,"")</f>
        <v>#REF!</v>
      </c>
      <c r="E676" s="360" t="e">
        <f t="shared" si="700"/>
        <v>#REF!</v>
      </c>
      <c r="F676" s="360" t="e">
        <f t="shared" si="700"/>
        <v>#REF!</v>
      </c>
      <c r="G676" s="360" t="e">
        <f t="shared" si="700"/>
        <v>#REF!</v>
      </c>
      <c r="H676" s="360" t="e">
        <f t="shared" si="700"/>
        <v>#REF!</v>
      </c>
      <c r="I676" s="360" t="e">
        <f t="shared" si="700"/>
        <v>#REF!</v>
      </c>
      <c r="J676" s="360" t="e">
        <f t="shared" si="535"/>
        <v>#REF!</v>
      </c>
      <c r="K676" s="360"/>
      <c r="L676" s="360" t="e">
        <f t="shared" si="536"/>
        <v>#REF!</v>
      </c>
      <c r="M676" s="360" t="e">
        <f t="shared" si="537"/>
        <v>#REF!</v>
      </c>
      <c r="N676" s="360" t="e">
        <f t="shared" si="538"/>
        <v>#REF!</v>
      </c>
      <c r="O676" s="360" t="e">
        <f t="shared" si="539"/>
        <v>#REF!</v>
      </c>
      <c r="P676" s="360" t="e">
        <f t="shared" si="540"/>
        <v>#REF!</v>
      </c>
      <c r="Q676" s="360" t="e">
        <f t="shared" si="541"/>
        <v>#REF!</v>
      </c>
      <c r="R676" s="225"/>
      <c r="S676" s="225"/>
      <c r="T676" s="225"/>
      <c r="U676" s="225"/>
      <c r="V676" s="225"/>
      <c r="W676" s="225"/>
      <c r="X676" s="225"/>
      <c r="Y676" s="225"/>
      <c r="Z676" s="225"/>
    </row>
    <row r="677" spans="1:26" ht="15.75" customHeight="1">
      <c r="A677" s="360" t="e">
        <f t="shared" si="531"/>
        <v>#REF!</v>
      </c>
      <c r="B677" s="360" t="e">
        <f t="shared" si="532"/>
        <v>#REF!</v>
      </c>
      <c r="C677" s="360" t="e">
        <f t="shared" si="533"/>
        <v>#REF!</v>
      </c>
      <c r="D677" s="360" t="e">
        <f t="shared" ref="D677:I677" si="701">IF(#REF!&lt;&gt;"",1,"")</f>
        <v>#REF!</v>
      </c>
      <c r="E677" s="360" t="e">
        <f t="shared" si="701"/>
        <v>#REF!</v>
      </c>
      <c r="F677" s="360" t="e">
        <f t="shared" si="701"/>
        <v>#REF!</v>
      </c>
      <c r="G677" s="360" t="e">
        <f t="shared" si="701"/>
        <v>#REF!</v>
      </c>
      <c r="H677" s="360" t="e">
        <f t="shared" si="701"/>
        <v>#REF!</v>
      </c>
      <c r="I677" s="360" t="e">
        <f t="shared" si="701"/>
        <v>#REF!</v>
      </c>
      <c r="J677" s="360" t="e">
        <f t="shared" si="535"/>
        <v>#REF!</v>
      </c>
      <c r="K677" s="360"/>
      <c r="L677" s="360" t="e">
        <f t="shared" si="536"/>
        <v>#REF!</v>
      </c>
      <c r="M677" s="360" t="e">
        <f t="shared" si="537"/>
        <v>#REF!</v>
      </c>
      <c r="N677" s="360" t="e">
        <f t="shared" si="538"/>
        <v>#REF!</v>
      </c>
      <c r="O677" s="360" t="e">
        <f t="shared" si="539"/>
        <v>#REF!</v>
      </c>
      <c r="P677" s="360" t="e">
        <f t="shared" si="540"/>
        <v>#REF!</v>
      </c>
      <c r="Q677" s="360" t="e">
        <f t="shared" si="541"/>
        <v>#REF!</v>
      </c>
      <c r="R677" s="225"/>
      <c r="S677" s="225"/>
      <c r="T677" s="225"/>
      <c r="U677" s="225"/>
      <c r="V677" s="225"/>
      <c r="W677" s="225"/>
      <c r="X677" s="225"/>
      <c r="Y677" s="225"/>
      <c r="Z677" s="225"/>
    </row>
    <row r="678" spans="1:26" ht="15.75" customHeight="1">
      <c r="A678" s="360" t="e">
        <f t="shared" si="531"/>
        <v>#REF!</v>
      </c>
      <c r="B678" s="360" t="e">
        <f t="shared" si="532"/>
        <v>#REF!</v>
      </c>
      <c r="C678" s="360" t="e">
        <f t="shared" si="533"/>
        <v>#REF!</v>
      </c>
      <c r="D678" s="360" t="e">
        <f t="shared" ref="D678:I678" si="702">IF(#REF!&lt;&gt;"",1,"")</f>
        <v>#REF!</v>
      </c>
      <c r="E678" s="360" t="e">
        <f t="shared" si="702"/>
        <v>#REF!</v>
      </c>
      <c r="F678" s="360" t="e">
        <f t="shared" si="702"/>
        <v>#REF!</v>
      </c>
      <c r="G678" s="360" t="e">
        <f t="shared" si="702"/>
        <v>#REF!</v>
      </c>
      <c r="H678" s="360" t="e">
        <f t="shared" si="702"/>
        <v>#REF!</v>
      </c>
      <c r="I678" s="360" t="e">
        <f t="shared" si="702"/>
        <v>#REF!</v>
      </c>
      <c r="J678" s="360" t="e">
        <f t="shared" si="535"/>
        <v>#REF!</v>
      </c>
      <c r="K678" s="360"/>
      <c r="L678" s="360" t="e">
        <f t="shared" si="536"/>
        <v>#REF!</v>
      </c>
      <c r="M678" s="360" t="e">
        <f t="shared" si="537"/>
        <v>#REF!</v>
      </c>
      <c r="N678" s="360" t="e">
        <f t="shared" si="538"/>
        <v>#REF!</v>
      </c>
      <c r="O678" s="360" t="e">
        <f t="shared" si="539"/>
        <v>#REF!</v>
      </c>
      <c r="P678" s="360" t="e">
        <f t="shared" si="540"/>
        <v>#REF!</v>
      </c>
      <c r="Q678" s="360" t="e">
        <f t="shared" si="541"/>
        <v>#REF!</v>
      </c>
      <c r="R678" s="225"/>
      <c r="S678" s="225"/>
      <c r="T678" s="225"/>
      <c r="U678" s="225"/>
      <c r="V678" s="225"/>
      <c r="W678" s="225"/>
      <c r="X678" s="225"/>
      <c r="Y678" s="225"/>
      <c r="Z678" s="225"/>
    </row>
    <row r="679" spans="1:26" ht="15.75" customHeight="1">
      <c r="A679" s="360" t="e">
        <f t="shared" si="531"/>
        <v>#REF!</v>
      </c>
      <c r="B679" s="360" t="e">
        <f t="shared" si="532"/>
        <v>#REF!</v>
      </c>
      <c r="C679" s="360" t="e">
        <f t="shared" si="533"/>
        <v>#REF!</v>
      </c>
      <c r="D679" s="360" t="e">
        <f t="shared" ref="D679:I679" si="703">IF(#REF!&lt;&gt;"",1,"")</f>
        <v>#REF!</v>
      </c>
      <c r="E679" s="360" t="e">
        <f t="shared" si="703"/>
        <v>#REF!</v>
      </c>
      <c r="F679" s="360" t="e">
        <f t="shared" si="703"/>
        <v>#REF!</v>
      </c>
      <c r="G679" s="360" t="e">
        <f t="shared" si="703"/>
        <v>#REF!</v>
      </c>
      <c r="H679" s="360" t="e">
        <f t="shared" si="703"/>
        <v>#REF!</v>
      </c>
      <c r="I679" s="360" t="e">
        <f t="shared" si="703"/>
        <v>#REF!</v>
      </c>
      <c r="J679" s="360" t="e">
        <f t="shared" si="535"/>
        <v>#REF!</v>
      </c>
      <c r="K679" s="360"/>
      <c r="L679" s="360" t="e">
        <f t="shared" si="536"/>
        <v>#REF!</v>
      </c>
      <c r="M679" s="360" t="e">
        <f t="shared" si="537"/>
        <v>#REF!</v>
      </c>
      <c r="N679" s="360" t="e">
        <f t="shared" si="538"/>
        <v>#REF!</v>
      </c>
      <c r="O679" s="360" t="e">
        <f t="shared" si="539"/>
        <v>#REF!</v>
      </c>
      <c r="P679" s="360" t="e">
        <f t="shared" si="540"/>
        <v>#REF!</v>
      </c>
      <c r="Q679" s="360" t="e">
        <f t="shared" si="541"/>
        <v>#REF!</v>
      </c>
      <c r="R679" s="225"/>
      <c r="S679" s="225"/>
      <c r="T679" s="225"/>
      <c r="U679" s="225"/>
      <c r="V679" s="225"/>
      <c r="W679" s="225"/>
      <c r="X679" s="225"/>
      <c r="Y679" s="225"/>
      <c r="Z679" s="225"/>
    </row>
    <row r="680" spans="1:26" ht="15.75" customHeight="1">
      <c r="A680" s="360" t="e">
        <f t="shared" si="531"/>
        <v>#REF!</v>
      </c>
      <c r="B680" s="360" t="e">
        <f t="shared" si="532"/>
        <v>#REF!</v>
      </c>
      <c r="C680" s="360" t="e">
        <f t="shared" si="533"/>
        <v>#REF!</v>
      </c>
      <c r="D680" s="360" t="e">
        <f t="shared" ref="D680:I680" si="704">IF(#REF!&lt;&gt;"",1,"")</f>
        <v>#REF!</v>
      </c>
      <c r="E680" s="360" t="e">
        <f t="shared" si="704"/>
        <v>#REF!</v>
      </c>
      <c r="F680" s="360" t="e">
        <f t="shared" si="704"/>
        <v>#REF!</v>
      </c>
      <c r="G680" s="360" t="e">
        <f t="shared" si="704"/>
        <v>#REF!</v>
      </c>
      <c r="H680" s="360" t="e">
        <f t="shared" si="704"/>
        <v>#REF!</v>
      </c>
      <c r="I680" s="360" t="e">
        <f t="shared" si="704"/>
        <v>#REF!</v>
      </c>
      <c r="J680" s="360" t="e">
        <f t="shared" si="535"/>
        <v>#REF!</v>
      </c>
      <c r="K680" s="360"/>
      <c r="L680" s="360" t="e">
        <f t="shared" si="536"/>
        <v>#REF!</v>
      </c>
      <c r="M680" s="360" t="e">
        <f t="shared" si="537"/>
        <v>#REF!</v>
      </c>
      <c r="N680" s="360" t="e">
        <f t="shared" si="538"/>
        <v>#REF!</v>
      </c>
      <c r="O680" s="360" t="e">
        <f t="shared" si="539"/>
        <v>#REF!</v>
      </c>
      <c r="P680" s="360" t="e">
        <f t="shared" si="540"/>
        <v>#REF!</v>
      </c>
      <c r="Q680" s="360" t="e">
        <f t="shared" si="541"/>
        <v>#REF!</v>
      </c>
      <c r="R680" s="225"/>
      <c r="S680" s="225"/>
      <c r="T680" s="225"/>
      <c r="U680" s="225"/>
      <c r="V680" s="225"/>
      <c r="W680" s="225"/>
      <c r="X680" s="225"/>
      <c r="Y680" s="225"/>
      <c r="Z680" s="225"/>
    </row>
    <row r="681" spans="1:26" ht="15.75" customHeight="1">
      <c r="A681" s="360" t="e">
        <f t="shared" si="531"/>
        <v>#REF!</v>
      </c>
      <c r="B681" s="360" t="e">
        <f t="shared" si="532"/>
        <v>#REF!</v>
      </c>
      <c r="C681" s="360" t="e">
        <f t="shared" si="533"/>
        <v>#REF!</v>
      </c>
      <c r="D681" s="360" t="e">
        <f t="shared" ref="D681:I681" si="705">IF(#REF!&lt;&gt;"",1,"")</f>
        <v>#REF!</v>
      </c>
      <c r="E681" s="360" t="e">
        <f t="shared" si="705"/>
        <v>#REF!</v>
      </c>
      <c r="F681" s="360" t="e">
        <f t="shared" si="705"/>
        <v>#REF!</v>
      </c>
      <c r="G681" s="360" t="e">
        <f t="shared" si="705"/>
        <v>#REF!</v>
      </c>
      <c r="H681" s="360" t="e">
        <f t="shared" si="705"/>
        <v>#REF!</v>
      </c>
      <c r="I681" s="360" t="e">
        <f t="shared" si="705"/>
        <v>#REF!</v>
      </c>
      <c r="J681" s="360" t="e">
        <f t="shared" si="535"/>
        <v>#REF!</v>
      </c>
      <c r="K681" s="360"/>
      <c r="L681" s="360" t="e">
        <f t="shared" si="536"/>
        <v>#REF!</v>
      </c>
      <c r="M681" s="360" t="e">
        <f t="shared" si="537"/>
        <v>#REF!</v>
      </c>
      <c r="N681" s="360" t="e">
        <f t="shared" si="538"/>
        <v>#REF!</v>
      </c>
      <c r="O681" s="360" t="e">
        <f t="shared" si="539"/>
        <v>#REF!</v>
      </c>
      <c r="P681" s="360" t="e">
        <f t="shared" si="540"/>
        <v>#REF!</v>
      </c>
      <c r="Q681" s="360" t="e">
        <f t="shared" si="541"/>
        <v>#REF!</v>
      </c>
      <c r="R681" s="225"/>
      <c r="S681" s="225"/>
      <c r="T681" s="225"/>
      <c r="U681" s="225"/>
      <c r="V681" s="225"/>
      <c r="W681" s="225"/>
      <c r="X681" s="225"/>
      <c r="Y681" s="225"/>
      <c r="Z681" s="225"/>
    </row>
    <row r="682" spans="1:26" ht="15.75" customHeight="1">
      <c r="A682" s="360" t="e">
        <f t="shared" si="531"/>
        <v>#REF!</v>
      </c>
      <c r="B682" s="360" t="e">
        <f t="shared" si="532"/>
        <v>#REF!</v>
      </c>
      <c r="C682" s="360" t="e">
        <f t="shared" si="533"/>
        <v>#REF!</v>
      </c>
      <c r="D682" s="360" t="e">
        <f t="shared" ref="D682:I682" si="706">IF(#REF!&lt;&gt;"",1,"")</f>
        <v>#REF!</v>
      </c>
      <c r="E682" s="360" t="e">
        <f t="shared" si="706"/>
        <v>#REF!</v>
      </c>
      <c r="F682" s="360" t="e">
        <f t="shared" si="706"/>
        <v>#REF!</v>
      </c>
      <c r="G682" s="360" t="e">
        <f t="shared" si="706"/>
        <v>#REF!</v>
      </c>
      <c r="H682" s="360" t="e">
        <f t="shared" si="706"/>
        <v>#REF!</v>
      </c>
      <c r="I682" s="360" t="e">
        <f t="shared" si="706"/>
        <v>#REF!</v>
      </c>
      <c r="J682" s="360" t="e">
        <f t="shared" si="535"/>
        <v>#REF!</v>
      </c>
      <c r="K682" s="360"/>
      <c r="L682" s="360" t="e">
        <f t="shared" si="536"/>
        <v>#REF!</v>
      </c>
      <c r="M682" s="360" t="e">
        <f t="shared" si="537"/>
        <v>#REF!</v>
      </c>
      <c r="N682" s="360" t="e">
        <f t="shared" si="538"/>
        <v>#REF!</v>
      </c>
      <c r="O682" s="360" t="e">
        <f t="shared" si="539"/>
        <v>#REF!</v>
      </c>
      <c r="P682" s="360" t="e">
        <f t="shared" si="540"/>
        <v>#REF!</v>
      </c>
      <c r="Q682" s="360" t="e">
        <f t="shared" si="541"/>
        <v>#REF!</v>
      </c>
      <c r="R682" s="225"/>
      <c r="S682" s="225"/>
      <c r="T682" s="225"/>
      <c r="U682" s="225"/>
      <c r="V682" s="225"/>
      <c r="W682" s="225"/>
      <c r="X682" s="225"/>
      <c r="Y682" s="225"/>
      <c r="Z682" s="225"/>
    </row>
    <row r="683" spans="1:26" ht="15.75" customHeight="1">
      <c r="A683" s="360" t="e">
        <f t="shared" si="531"/>
        <v>#REF!</v>
      </c>
      <c r="B683" s="360" t="e">
        <f t="shared" si="532"/>
        <v>#REF!</v>
      </c>
      <c r="C683" s="360" t="e">
        <f t="shared" si="533"/>
        <v>#REF!</v>
      </c>
      <c r="D683" s="360" t="e">
        <f t="shared" ref="D683:I683" si="707">IF(#REF!&lt;&gt;"",1,"")</f>
        <v>#REF!</v>
      </c>
      <c r="E683" s="360" t="e">
        <f t="shared" si="707"/>
        <v>#REF!</v>
      </c>
      <c r="F683" s="360" t="e">
        <f t="shared" si="707"/>
        <v>#REF!</v>
      </c>
      <c r="G683" s="360" t="e">
        <f t="shared" si="707"/>
        <v>#REF!</v>
      </c>
      <c r="H683" s="360" t="e">
        <f t="shared" si="707"/>
        <v>#REF!</v>
      </c>
      <c r="I683" s="360" t="e">
        <f t="shared" si="707"/>
        <v>#REF!</v>
      </c>
      <c r="J683" s="360" t="e">
        <f t="shared" si="535"/>
        <v>#REF!</v>
      </c>
      <c r="K683" s="360"/>
      <c r="L683" s="360" t="e">
        <f t="shared" si="536"/>
        <v>#REF!</v>
      </c>
      <c r="M683" s="360" t="e">
        <f t="shared" si="537"/>
        <v>#REF!</v>
      </c>
      <c r="N683" s="360" t="e">
        <f t="shared" si="538"/>
        <v>#REF!</v>
      </c>
      <c r="O683" s="360" t="e">
        <f t="shared" si="539"/>
        <v>#REF!</v>
      </c>
      <c r="P683" s="360" t="e">
        <f t="shared" si="540"/>
        <v>#REF!</v>
      </c>
      <c r="Q683" s="360" t="e">
        <f t="shared" si="541"/>
        <v>#REF!</v>
      </c>
      <c r="R683" s="225"/>
      <c r="S683" s="225"/>
      <c r="T683" s="225"/>
      <c r="U683" s="225"/>
      <c r="V683" s="225"/>
      <c r="W683" s="225"/>
      <c r="X683" s="225"/>
      <c r="Y683" s="225"/>
      <c r="Z683" s="225"/>
    </row>
    <row r="684" spans="1:26" ht="15.75" customHeight="1">
      <c r="A684" s="360" t="e">
        <f t="shared" si="531"/>
        <v>#REF!</v>
      </c>
      <c r="B684" s="360" t="e">
        <f t="shared" si="532"/>
        <v>#REF!</v>
      </c>
      <c r="C684" s="360" t="e">
        <f t="shared" si="533"/>
        <v>#REF!</v>
      </c>
      <c r="D684" s="360" t="e">
        <f t="shared" ref="D684:I684" si="708">IF(#REF!&lt;&gt;"",1,"")</f>
        <v>#REF!</v>
      </c>
      <c r="E684" s="360" t="e">
        <f t="shared" si="708"/>
        <v>#REF!</v>
      </c>
      <c r="F684" s="360" t="e">
        <f t="shared" si="708"/>
        <v>#REF!</v>
      </c>
      <c r="G684" s="360" t="e">
        <f t="shared" si="708"/>
        <v>#REF!</v>
      </c>
      <c r="H684" s="360" t="e">
        <f t="shared" si="708"/>
        <v>#REF!</v>
      </c>
      <c r="I684" s="360" t="e">
        <f t="shared" si="708"/>
        <v>#REF!</v>
      </c>
      <c r="J684" s="360" t="e">
        <f t="shared" si="535"/>
        <v>#REF!</v>
      </c>
      <c r="K684" s="360"/>
      <c r="L684" s="360" t="e">
        <f t="shared" si="536"/>
        <v>#REF!</v>
      </c>
      <c r="M684" s="360" t="e">
        <f t="shared" si="537"/>
        <v>#REF!</v>
      </c>
      <c r="N684" s="360" t="e">
        <f t="shared" si="538"/>
        <v>#REF!</v>
      </c>
      <c r="O684" s="360" t="e">
        <f t="shared" si="539"/>
        <v>#REF!</v>
      </c>
      <c r="P684" s="360" t="e">
        <f t="shared" si="540"/>
        <v>#REF!</v>
      </c>
      <c r="Q684" s="360" t="e">
        <f t="shared" si="541"/>
        <v>#REF!</v>
      </c>
      <c r="R684" s="225"/>
      <c r="S684" s="225"/>
      <c r="T684" s="225"/>
      <c r="U684" s="225"/>
      <c r="V684" s="225"/>
      <c r="W684" s="225"/>
      <c r="X684" s="225"/>
      <c r="Y684" s="225"/>
      <c r="Z684" s="225"/>
    </row>
    <row r="685" spans="1:26" ht="15.75" customHeight="1">
      <c r="A685" s="360" t="e">
        <f t="shared" si="531"/>
        <v>#REF!</v>
      </c>
      <c r="B685" s="360" t="e">
        <f t="shared" si="532"/>
        <v>#REF!</v>
      </c>
      <c r="C685" s="360" t="e">
        <f t="shared" si="533"/>
        <v>#REF!</v>
      </c>
      <c r="D685" s="360" t="e">
        <f t="shared" ref="D685:I685" si="709">IF(#REF!&lt;&gt;"",1,"")</f>
        <v>#REF!</v>
      </c>
      <c r="E685" s="360" t="e">
        <f t="shared" si="709"/>
        <v>#REF!</v>
      </c>
      <c r="F685" s="360" t="e">
        <f t="shared" si="709"/>
        <v>#REF!</v>
      </c>
      <c r="G685" s="360" t="e">
        <f t="shared" si="709"/>
        <v>#REF!</v>
      </c>
      <c r="H685" s="360" t="e">
        <f t="shared" si="709"/>
        <v>#REF!</v>
      </c>
      <c r="I685" s="360" t="e">
        <f t="shared" si="709"/>
        <v>#REF!</v>
      </c>
      <c r="J685" s="360" t="e">
        <f t="shared" si="535"/>
        <v>#REF!</v>
      </c>
      <c r="K685" s="360"/>
      <c r="L685" s="360" t="e">
        <f t="shared" si="536"/>
        <v>#REF!</v>
      </c>
      <c r="M685" s="360" t="e">
        <f t="shared" si="537"/>
        <v>#REF!</v>
      </c>
      <c r="N685" s="360" t="e">
        <f t="shared" si="538"/>
        <v>#REF!</v>
      </c>
      <c r="O685" s="360" t="e">
        <f t="shared" si="539"/>
        <v>#REF!</v>
      </c>
      <c r="P685" s="360" t="e">
        <f t="shared" si="540"/>
        <v>#REF!</v>
      </c>
      <c r="Q685" s="360" t="e">
        <f t="shared" si="541"/>
        <v>#REF!</v>
      </c>
      <c r="R685" s="225"/>
      <c r="S685" s="225"/>
      <c r="T685" s="225"/>
      <c r="U685" s="225"/>
      <c r="V685" s="225"/>
      <c r="W685" s="225"/>
      <c r="X685" s="225"/>
      <c r="Y685" s="225"/>
      <c r="Z685" s="225"/>
    </row>
    <row r="686" spans="1:26" ht="15.75" customHeight="1">
      <c r="A686" s="360" t="e">
        <f t="shared" si="531"/>
        <v>#REF!</v>
      </c>
      <c r="B686" s="360" t="e">
        <f t="shared" si="532"/>
        <v>#REF!</v>
      </c>
      <c r="C686" s="360" t="e">
        <f t="shared" si="533"/>
        <v>#REF!</v>
      </c>
      <c r="D686" s="360" t="e">
        <f t="shared" ref="D686:I686" si="710">IF(#REF!&lt;&gt;"",1,"")</f>
        <v>#REF!</v>
      </c>
      <c r="E686" s="360" t="e">
        <f t="shared" si="710"/>
        <v>#REF!</v>
      </c>
      <c r="F686" s="360" t="e">
        <f t="shared" si="710"/>
        <v>#REF!</v>
      </c>
      <c r="G686" s="360" t="e">
        <f t="shared" si="710"/>
        <v>#REF!</v>
      </c>
      <c r="H686" s="360" t="e">
        <f t="shared" si="710"/>
        <v>#REF!</v>
      </c>
      <c r="I686" s="360" t="e">
        <f t="shared" si="710"/>
        <v>#REF!</v>
      </c>
      <c r="J686" s="360" t="e">
        <f t="shared" si="535"/>
        <v>#REF!</v>
      </c>
      <c r="K686" s="360"/>
      <c r="L686" s="360" t="e">
        <f t="shared" si="536"/>
        <v>#REF!</v>
      </c>
      <c r="M686" s="360" t="e">
        <f t="shared" si="537"/>
        <v>#REF!</v>
      </c>
      <c r="N686" s="360" t="e">
        <f t="shared" si="538"/>
        <v>#REF!</v>
      </c>
      <c r="O686" s="360" t="e">
        <f t="shared" si="539"/>
        <v>#REF!</v>
      </c>
      <c r="P686" s="360" t="e">
        <f t="shared" si="540"/>
        <v>#REF!</v>
      </c>
      <c r="Q686" s="360" t="e">
        <f t="shared" si="541"/>
        <v>#REF!</v>
      </c>
      <c r="R686" s="225"/>
      <c r="S686" s="225"/>
      <c r="T686" s="225"/>
      <c r="U686" s="225"/>
      <c r="V686" s="225"/>
      <c r="W686" s="225"/>
      <c r="X686" s="225"/>
      <c r="Y686" s="225"/>
      <c r="Z686" s="225"/>
    </row>
    <row r="687" spans="1:26" ht="15.75" customHeight="1">
      <c r="A687" s="360" t="e">
        <f t="shared" si="531"/>
        <v>#REF!</v>
      </c>
      <c r="B687" s="360" t="e">
        <f t="shared" si="532"/>
        <v>#REF!</v>
      </c>
      <c r="C687" s="360" t="e">
        <f t="shared" si="533"/>
        <v>#REF!</v>
      </c>
      <c r="D687" s="360" t="e">
        <f t="shared" ref="D687:I687" si="711">IF(#REF!&lt;&gt;"",1,"")</f>
        <v>#REF!</v>
      </c>
      <c r="E687" s="360" t="e">
        <f t="shared" si="711"/>
        <v>#REF!</v>
      </c>
      <c r="F687" s="360" t="e">
        <f t="shared" si="711"/>
        <v>#REF!</v>
      </c>
      <c r="G687" s="360" t="e">
        <f t="shared" si="711"/>
        <v>#REF!</v>
      </c>
      <c r="H687" s="360" t="e">
        <f t="shared" si="711"/>
        <v>#REF!</v>
      </c>
      <c r="I687" s="360" t="e">
        <f t="shared" si="711"/>
        <v>#REF!</v>
      </c>
      <c r="J687" s="360" t="e">
        <f t="shared" si="535"/>
        <v>#REF!</v>
      </c>
      <c r="K687" s="360"/>
      <c r="L687" s="360" t="e">
        <f t="shared" si="536"/>
        <v>#REF!</v>
      </c>
      <c r="M687" s="360" t="e">
        <f t="shared" si="537"/>
        <v>#REF!</v>
      </c>
      <c r="N687" s="360" t="e">
        <f t="shared" si="538"/>
        <v>#REF!</v>
      </c>
      <c r="O687" s="360" t="e">
        <f t="shared" si="539"/>
        <v>#REF!</v>
      </c>
      <c r="P687" s="360" t="e">
        <f t="shared" si="540"/>
        <v>#REF!</v>
      </c>
      <c r="Q687" s="360" t="e">
        <f t="shared" si="541"/>
        <v>#REF!</v>
      </c>
      <c r="R687" s="225"/>
      <c r="S687" s="225"/>
      <c r="T687" s="225"/>
      <c r="U687" s="225"/>
      <c r="V687" s="225"/>
      <c r="W687" s="225"/>
      <c r="X687" s="225"/>
      <c r="Y687" s="225"/>
      <c r="Z687" s="225"/>
    </row>
    <row r="688" spans="1:26" ht="15.75" customHeight="1">
      <c r="A688" s="360" t="e">
        <f t="shared" si="531"/>
        <v>#REF!</v>
      </c>
      <c r="B688" s="360" t="e">
        <f t="shared" si="532"/>
        <v>#REF!</v>
      </c>
      <c r="C688" s="360" t="e">
        <f t="shared" si="533"/>
        <v>#REF!</v>
      </c>
      <c r="D688" s="360" t="e">
        <f t="shared" ref="D688:I688" si="712">IF(#REF!&lt;&gt;"",1,"")</f>
        <v>#REF!</v>
      </c>
      <c r="E688" s="360" t="e">
        <f t="shared" si="712"/>
        <v>#REF!</v>
      </c>
      <c r="F688" s="360" t="e">
        <f t="shared" si="712"/>
        <v>#REF!</v>
      </c>
      <c r="G688" s="360" t="e">
        <f t="shared" si="712"/>
        <v>#REF!</v>
      </c>
      <c r="H688" s="360" t="e">
        <f t="shared" si="712"/>
        <v>#REF!</v>
      </c>
      <c r="I688" s="360" t="e">
        <f t="shared" si="712"/>
        <v>#REF!</v>
      </c>
      <c r="J688" s="360" t="e">
        <f t="shared" si="535"/>
        <v>#REF!</v>
      </c>
      <c r="K688" s="360"/>
      <c r="L688" s="360" t="e">
        <f t="shared" si="536"/>
        <v>#REF!</v>
      </c>
      <c r="M688" s="360" t="e">
        <f t="shared" si="537"/>
        <v>#REF!</v>
      </c>
      <c r="N688" s="360" t="e">
        <f t="shared" si="538"/>
        <v>#REF!</v>
      </c>
      <c r="O688" s="360" t="e">
        <f t="shared" si="539"/>
        <v>#REF!</v>
      </c>
      <c r="P688" s="360" t="e">
        <f t="shared" si="540"/>
        <v>#REF!</v>
      </c>
      <c r="Q688" s="360" t="e">
        <f t="shared" si="541"/>
        <v>#REF!</v>
      </c>
      <c r="R688" s="225"/>
      <c r="S688" s="225"/>
      <c r="T688" s="225"/>
      <c r="U688" s="225"/>
      <c r="V688" s="225"/>
      <c r="W688" s="225"/>
      <c r="X688" s="225"/>
      <c r="Y688" s="225"/>
      <c r="Z688" s="225"/>
    </row>
    <row r="689" spans="1:26" ht="15.75" customHeight="1">
      <c r="A689" s="360" t="e">
        <f t="shared" si="531"/>
        <v>#REF!</v>
      </c>
      <c r="B689" s="360" t="e">
        <f t="shared" si="532"/>
        <v>#REF!</v>
      </c>
      <c r="C689" s="360" t="e">
        <f t="shared" si="533"/>
        <v>#REF!</v>
      </c>
      <c r="D689" s="360" t="e">
        <f t="shared" ref="D689:I689" si="713">IF(#REF!&lt;&gt;"",1,"")</f>
        <v>#REF!</v>
      </c>
      <c r="E689" s="360" t="e">
        <f t="shared" si="713"/>
        <v>#REF!</v>
      </c>
      <c r="F689" s="360" t="e">
        <f t="shared" si="713"/>
        <v>#REF!</v>
      </c>
      <c r="G689" s="360" t="e">
        <f t="shared" si="713"/>
        <v>#REF!</v>
      </c>
      <c r="H689" s="360" t="e">
        <f t="shared" si="713"/>
        <v>#REF!</v>
      </c>
      <c r="I689" s="360" t="e">
        <f t="shared" si="713"/>
        <v>#REF!</v>
      </c>
      <c r="J689" s="360" t="e">
        <f t="shared" si="535"/>
        <v>#REF!</v>
      </c>
      <c r="K689" s="360"/>
      <c r="L689" s="360" t="e">
        <f t="shared" si="536"/>
        <v>#REF!</v>
      </c>
      <c r="M689" s="360" t="e">
        <f t="shared" si="537"/>
        <v>#REF!</v>
      </c>
      <c r="N689" s="360" t="e">
        <f t="shared" si="538"/>
        <v>#REF!</v>
      </c>
      <c r="O689" s="360" t="e">
        <f t="shared" si="539"/>
        <v>#REF!</v>
      </c>
      <c r="P689" s="360" t="e">
        <f t="shared" si="540"/>
        <v>#REF!</v>
      </c>
      <c r="Q689" s="360" t="e">
        <f t="shared" si="541"/>
        <v>#REF!</v>
      </c>
      <c r="R689" s="225"/>
      <c r="S689" s="225"/>
      <c r="T689" s="225"/>
      <c r="U689" s="225"/>
      <c r="V689" s="225"/>
      <c r="W689" s="225"/>
      <c r="X689" s="225"/>
      <c r="Y689" s="225"/>
      <c r="Z689" s="225"/>
    </row>
    <row r="690" spans="1:26" ht="15.75" customHeight="1">
      <c r="A690" s="360" t="e">
        <f t="shared" si="531"/>
        <v>#REF!</v>
      </c>
      <c r="B690" s="360" t="e">
        <f t="shared" si="532"/>
        <v>#REF!</v>
      </c>
      <c r="C690" s="360" t="e">
        <f t="shared" si="533"/>
        <v>#REF!</v>
      </c>
      <c r="D690" s="360" t="e">
        <f t="shared" ref="D690:I690" si="714">IF(#REF!&lt;&gt;"",1,"")</f>
        <v>#REF!</v>
      </c>
      <c r="E690" s="360" t="e">
        <f t="shared" si="714"/>
        <v>#REF!</v>
      </c>
      <c r="F690" s="360" t="e">
        <f t="shared" si="714"/>
        <v>#REF!</v>
      </c>
      <c r="G690" s="360" t="e">
        <f t="shared" si="714"/>
        <v>#REF!</v>
      </c>
      <c r="H690" s="360" t="e">
        <f t="shared" si="714"/>
        <v>#REF!</v>
      </c>
      <c r="I690" s="360" t="e">
        <f t="shared" si="714"/>
        <v>#REF!</v>
      </c>
      <c r="J690" s="360" t="e">
        <f t="shared" si="535"/>
        <v>#REF!</v>
      </c>
      <c r="K690" s="360"/>
      <c r="L690" s="360" t="e">
        <f t="shared" si="536"/>
        <v>#REF!</v>
      </c>
      <c r="M690" s="360" t="e">
        <f t="shared" si="537"/>
        <v>#REF!</v>
      </c>
      <c r="N690" s="360" t="e">
        <f t="shared" si="538"/>
        <v>#REF!</v>
      </c>
      <c r="O690" s="360" t="e">
        <f t="shared" si="539"/>
        <v>#REF!</v>
      </c>
      <c r="P690" s="360" t="e">
        <f t="shared" si="540"/>
        <v>#REF!</v>
      </c>
      <c r="Q690" s="360" t="e">
        <f t="shared" si="541"/>
        <v>#REF!</v>
      </c>
      <c r="R690" s="225"/>
      <c r="S690" s="225"/>
      <c r="T690" s="225"/>
      <c r="U690" s="225"/>
      <c r="V690" s="225"/>
      <c r="W690" s="225"/>
      <c r="X690" s="225"/>
      <c r="Y690" s="225"/>
      <c r="Z690" s="225"/>
    </row>
    <row r="691" spans="1:26" ht="15.75" customHeight="1">
      <c r="A691" s="360" t="e">
        <f t="shared" si="531"/>
        <v>#REF!</v>
      </c>
      <c r="B691" s="360" t="e">
        <f t="shared" si="532"/>
        <v>#REF!</v>
      </c>
      <c r="C691" s="360" t="e">
        <f t="shared" si="533"/>
        <v>#REF!</v>
      </c>
      <c r="D691" s="360" t="e">
        <f t="shared" ref="D691:I691" si="715">IF(#REF!&lt;&gt;"",1,"")</f>
        <v>#REF!</v>
      </c>
      <c r="E691" s="360" t="e">
        <f t="shared" si="715"/>
        <v>#REF!</v>
      </c>
      <c r="F691" s="360" t="e">
        <f t="shared" si="715"/>
        <v>#REF!</v>
      </c>
      <c r="G691" s="360" t="e">
        <f t="shared" si="715"/>
        <v>#REF!</v>
      </c>
      <c r="H691" s="360" t="e">
        <f t="shared" si="715"/>
        <v>#REF!</v>
      </c>
      <c r="I691" s="360" t="e">
        <f t="shared" si="715"/>
        <v>#REF!</v>
      </c>
      <c r="J691" s="360" t="e">
        <f t="shared" si="535"/>
        <v>#REF!</v>
      </c>
      <c r="K691" s="360"/>
      <c r="L691" s="360" t="e">
        <f t="shared" si="536"/>
        <v>#REF!</v>
      </c>
      <c r="M691" s="360" t="e">
        <f t="shared" si="537"/>
        <v>#REF!</v>
      </c>
      <c r="N691" s="360" t="e">
        <f t="shared" si="538"/>
        <v>#REF!</v>
      </c>
      <c r="O691" s="360" t="e">
        <f t="shared" si="539"/>
        <v>#REF!</v>
      </c>
      <c r="P691" s="360" t="e">
        <f t="shared" si="540"/>
        <v>#REF!</v>
      </c>
      <c r="Q691" s="360" t="e">
        <f t="shared" si="541"/>
        <v>#REF!</v>
      </c>
      <c r="R691" s="225"/>
      <c r="S691" s="225"/>
      <c r="T691" s="225"/>
      <c r="U691" s="225"/>
      <c r="V691" s="225"/>
      <c r="W691" s="225"/>
      <c r="X691" s="225"/>
      <c r="Y691" s="225"/>
      <c r="Z691" s="225"/>
    </row>
    <row r="692" spans="1:26" ht="15.75" customHeight="1">
      <c r="A692" s="360" t="e">
        <f t="shared" si="531"/>
        <v>#REF!</v>
      </c>
      <c r="B692" s="360" t="e">
        <f t="shared" si="532"/>
        <v>#REF!</v>
      </c>
      <c r="C692" s="360" t="e">
        <f t="shared" si="533"/>
        <v>#REF!</v>
      </c>
      <c r="D692" s="360" t="e">
        <f t="shared" ref="D692:I692" si="716">IF(#REF!&lt;&gt;"",1,"")</f>
        <v>#REF!</v>
      </c>
      <c r="E692" s="360" t="e">
        <f t="shared" si="716"/>
        <v>#REF!</v>
      </c>
      <c r="F692" s="360" t="e">
        <f t="shared" si="716"/>
        <v>#REF!</v>
      </c>
      <c r="G692" s="360" t="e">
        <f t="shared" si="716"/>
        <v>#REF!</v>
      </c>
      <c r="H692" s="360" t="e">
        <f t="shared" si="716"/>
        <v>#REF!</v>
      </c>
      <c r="I692" s="360" t="e">
        <f t="shared" si="716"/>
        <v>#REF!</v>
      </c>
      <c r="J692" s="360" t="e">
        <f t="shared" si="535"/>
        <v>#REF!</v>
      </c>
      <c r="K692" s="360"/>
      <c r="L692" s="360" t="e">
        <f t="shared" si="536"/>
        <v>#REF!</v>
      </c>
      <c r="M692" s="360" t="e">
        <f t="shared" si="537"/>
        <v>#REF!</v>
      </c>
      <c r="N692" s="360" t="e">
        <f t="shared" si="538"/>
        <v>#REF!</v>
      </c>
      <c r="O692" s="360" t="e">
        <f t="shared" si="539"/>
        <v>#REF!</v>
      </c>
      <c r="P692" s="360" t="e">
        <f t="shared" si="540"/>
        <v>#REF!</v>
      </c>
      <c r="Q692" s="360" t="e">
        <f t="shared" si="541"/>
        <v>#REF!</v>
      </c>
      <c r="R692" s="225"/>
      <c r="S692" s="225"/>
      <c r="T692" s="225"/>
      <c r="U692" s="225"/>
      <c r="V692" s="225"/>
      <c r="W692" s="225"/>
      <c r="X692" s="225"/>
      <c r="Y692" s="225"/>
      <c r="Z692" s="225"/>
    </row>
    <row r="693" spans="1:26" ht="15.75" customHeight="1">
      <c r="A693" s="360" t="e">
        <f t="shared" si="531"/>
        <v>#REF!</v>
      </c>
      <c r="B693" s="360" t="e">
        <f t="shared" si="532"/>
        <v>#REF!</v>
      </c>
      <c r="C693" s="360" t="e">
        <f t="shared" si="533"/>
        <v>#REF!</v>
      </c>
      <c r="D693" s="360" t="e">
        <f t="shared" ref="D693:I693" si="717">IF(#REF!&lt;&gt;"",1,"")</f>
        <v>#REF!</v>
      </c>
      <c r="E693" s="360" t="e">
        <f t="shared" si="717"/>
        <v>#REF!</v>
      </c>
      <c r="F693" s="360" t="e">
        <f t="shared" si="717"/>
        <v>#REF!</v>
      </c>
      <c r="G693" s="360" t="e">
        <f t="shared" si="717"/>
        <v>#REF!</v>
      </c>
      <c r="H693" s="360" t="e">
        <f t="shared" si="717"/>
        <v>#REF!</v>
      </c>
      <c r="I693" s="360" t="e">
        <f t="shared" si="717"/>
        <v>#REF!</v>
      </c>
      <c r="J693" s="360" t="e">
        <f t="shared" si="535"/>
        <v>#REF!</v>
      </c>
      <c r="K693" s="360"/>
      <c r="L693" s="360" t="e">
        <f t="shared" si="536"/>
        <v>#REF!</v>
      </c>
      <c r="M693" s="360" t="e">
        <f t="shared" si="537"/>
        <v>#REF!</v>
      </c>
      <c r="N693" s="360" t="e">
        <f t="shared" si="538"/>
        <v>#REF!</v>
      </c>
      <c r="O693" s="360" t="e">
        <f t="shared" si="539"/>
        <v>#REF!</v>
      </c>
      <c r="P693" s="360" t="e">
        <f t="shared" si="540"/>
        <v>#REF!</v>
      </c>
      <c r="Q693" s="360" t="e">
        <f t="shared" si="541"/>
        <v>#REF!</v>
      </c>
      <c r="R693" s="225"/>
      <c r="S693" s="225"/>
      <c r="T693" s="225"/>
      <c r="U693" s="225"/>
      <c r="V693" s="225"/>
      <c r="W693" s="225"/>
      <c r="X693" s="225"/>
      <c r="Y693" s="225"/>
      <c r="Z693" s="225"/>
    </row>
    <row r="694" spans="1:26" ht="15.75" customHeight="1">
      <c r="A694" s="360" t="e">
        <f t="shared" si="531"/>
        <v>#REF!</v>
      </c>
      <c r="B694" s="360" t="e">
        <f t="shared" si="532"/>
        <v>#REF!</v>
      </c>
      <c r="C694" s="360" t="e">
        <f t="shared" si="533"/>
        <v>#REF!</v>
      </c>
      <c r="D694" s="360" t="e">
        <f t="shared" ref="D694:I694" si="718">IF(#REF!&lt;&gt;"",1,"")</f>
        <v>#REF!</v>
      </c>
      <c r="E694" s="360" t="e">
        <f t="shared" si="718"/>
        <v>#REF!</v>
      </c>
      <c r="F694" s="360" t="e">
        <f t="shared" si="718"/>
        <v>#REF!</v>
      </c>
      <c r="G694" s="360" t="e">
        <f t="shared" si="718"/>
        <v>#REF!</v>
      </c>
      <c r="H694" s="360" t="e">
        <f t="shared" si="718"/>
        <v>#REF!</v>
      </c>
      <c r="I694" s="360" t="e">
        <f t="shared" si="718"/>
        <v>#REF!</v>
      </c>
      <c r="J694" s="360" t="e">
        <f t="shared" si="535"/>
        <v>#REF!</v>
      </c>
      <c r="K694" s="360"/>
      <c r="L694" s="360" t="e">
        <f t="shared" si="536"/>
        <v>#REF!</v>
      </c>
      <c r="M694" s="360" t="e">
        <f t="shared" si="537"/>
        <v>#REF!</v>
      </c>
      <c r="N694" s="360" t="e">
        <f t="shared" si="538"/>
        <v>#REF!</v>
      </c>
      <c r="O694" s="360" t="e">
        <f t="shared" si="539"/>
        <v>#REF!</v>
      </c>
      <c r="P694" s="360" t="e">
        <f t="shared" si="540"/>
        <v>#REF!</v>
      </c>
      <c r="Q694" s="360" t="e">
        <f t="shared" si="541"/>
        <v>#REF!</v>
      </c>
      <c r="R694" s="225"/>
      <c r="S694" s="225"/>
      <c r="T694" s="225"/>
      <c r="U694" s="225"/>
      <c r="V694" s="225"/>
      <c r="W694" s="225"/>
      <c r="X694" s="225"/>
      <c r="Y694" s="225"/>
      <c r="Z694" s="225"/>
    </row>
    <row r="695" spans="1:26" ht="15.75" customHeight="1">
      <c r="A695" s="360" t="e">
        <f t="shared" si="531"/>
        <v>#REF!</v>
      </c>
      <c r="B695" s="360" t="e">
        <f t="shared" si="532"/>
        <v>#REF!</v>
      </c>
      <c r="C695" s="360" t="e">
        <f t="shared" si="533"/>
        <v>#REF!</v>
      </c>
      <c r="D695" s="360" t="e">
        <f t="shared" ref="D695:I695" si="719">IF(#REF!&lt;&gt;"",1,"")</f>
        <v>#REF!</v>
      </c>
      <c r="E695" s="360" t="e">
        <f t="shared" si="719"/>
        <v>#REF!</v>
      </c>
      <c r="F695" s="360" t="e">
        <f t="shared" si="719"/>
        <v>#REF!</v>
      </c>
      <c r="G695" s="360" t="e">
        <f t="shared" si="719"/>
        <v>#REF!</v>
      </c>
      <c r="H695" s="360" t="e">
        <f t="shared" si="719"/>
        <v>#REF!</v>
      </c>
      <c r="I695" s="360" t="e">
        <f t="shared" si="719"/>
        <v>#REF!</v>
      </c>
      <c r="J695" s="360" t="e">
        <f t="shared" si="535"/>
        <v>#REF!</v>
      </c>
      <c r="K695" s="360"/>
      <c r="L695" s="360" t="e">
        <f t="shared" si="536"/>
        <v>#REF!</v>
      </c>
      <c r="M695" s="360" t="e">
        <f t="shared" si="537"/>
        <v>#REF!</v>
      </c>
      <c r="N695" s="360" t="e">
        <f t="shared" si="538"/>
        <v>#REF!</v>
      </c>
      <c r="O695" s="360" t="e">
        <f t="shared" si="539"/>
        <v>#REF!</v>
      </c>
      <c r="P695" s="360" t="e">
        <f t="shared" si="540"/>
        <v>#REF!</v>
      </c>
      <c r="Q695" s="360" t="e">
        <f t="shared" si="541"/>
        <v>#REF!</v>
      </c>
      <c r="R695" s="225"/>
      <c r="S695" s="225"/>
      <c r="T695" s="225"/>
      <c r="U695" s="225"/>
      <c r="V695" s="225"/>
      <c r="W695" s="225"/>
      <c r="X695" s="225"/>
      <c r="Y695" s="225"/>
      <c r="Z695" s="225"/>
    </row>
    <row r="696" spans="1:26" ht="15.75" customHeight="1">
      <c r="A696" s="360" t="e">
        <f t="shared" si="531"/>
        <v>#REF!</v>
      </c>
      <c r="B696" s="360" t="e">
        <f t="shared" si="532"/>
        <v>#REF!</v>
      </c>
      <c r="C696" s="360" t="e">
        <f t="shared" si="533"/>
        <v>#REF!</v>
      </c>
      <c r="D696" s="360" t="e">
        <f t="shared" ref="D696:I696" si="720">IF(#REF!&lt;&gt;"",1,"")</f>
        <v>#REF!</v>
      </c>
      <c r="E696" s="360" t="e">
        <f t="shared" si="720"/>
        <v>#REF!</v>
      </c>
      <c r="F696" s="360" t="e">
        <f t="shared" si="720"/>
        <v>#REF!</v>
      </c>
      <c r="G696" s="360" t="e">
        <f t="shared" si="720"/>
        <v>#REF!</v>
      </c>
      <c r="H696" s="360" t="e">
        <f t="shared" si="720"/>
        <v>#REF!</v>
      </c>
      <c r="I696" s="360" t="e">
        <f t="shared" si="720"/>
        <v>#REF!</v>
      </c>
      <c r="J696" s="360" t="e">
        <f t="shared" si="535"/>
        <v>#REF!</v>
      </c>
      <c r="K696" s="360"/>
      <c r="L696" s="360" t="e">
        <f t="shared" si="536"/>
        <v>#REF!</v>
      </c>
      <c r="M696" s="360" t="e">
        <f t="shared" si="537"/>
        <v>#REF!</v>
      </c>
      <c r="N696" s="360" t="e">
        <f t="shared" si="538"/>
        <v>#REF!</v>
      </c>
      <c r="O696" s="360" t="e">
        <f t="shared" si="539"/>
        <v>#REF!</v>
      </c>
      <c r="P696" s="360" t="e">
        <f t="shared" si="540"/>
        <v>#REF!</v>
      </c>
      <c r="Q696" s="360" t="e">
        <f t="shared" si="541"/>
        <v>#REF!</v>
      </c>
      <c r="R696" s="225"/>
      <c r="S696" s="225"/>
      <c r="T696" s="225"/>
      <c r="U696" s="225"/>
      <c r="V696" s="225"/>
      <c r="W696" s="225"/>
      <c r="X696" s="225"/>
      <c r="Y696" s="225"/>
      <c r="Z696" s="225"/>
    </row>
    <row r="697" spans="1:26" ht="15.75" customHeight="1">
      <c r="A697" s="360" t="e">
        <f t="shared" si="531"/>
        <v>#REF!</v>
      </c>
      <c r="B697" s="360" t="e">
        <f t="shared" si="532"/>
        <v>#REF!</v>
      </c>
      <c r="C697" s="360" t="e">
        <f t="shared" si="533"/>
        <v>#REF!</v>
      </c>
      <c r="D697" s="360" t="e">
        <f t="shared" ref="D697:I697" si="721">IF(#REF!&lt;&gt;"",1,"")</f>
        <v>#REF!</v>
      </c>
      <c r="E697" s="360" t="e">
        <f t="shared" si="721"/>
        <v>#REF!</v>
      </c>
      <c r="F697" s="360" t="e">
        <f t="shared" si="721"/>
        <v>#REF!</v>
      </c>
      <c r="G697" s="360" t="e">
        <f t="shared" si="721"/>
        <v>#REF!</v>
      </c>
      <c r="H697" s="360" t="e">
        <f t="shared" si="721"/>
        <v>#REF!</v>
      </c>
      <c r="I697" s="360" t="e">
        <f t="shared" si="721"/>
        <v>#REF!</v>
      </c>
      <c r="J697" s="360" t="e">
        <f t="shared" si="535"/>
        <v>#REF!</v>
      </c>
      <c r="K697" s="360"/>
      <c r="L697" s="360" t="e">
        <f t="shared" si="536"/>
        <v>#REF!</v>
      </c>
      <c r="M697" s="360" t="e">
        <f t="shared" si="537"/>
        <v>#REF!</v>
      </c>
      <c r="N697" s="360" t="e">
        <f t="shared" si="538"/>
        <v>#REF!</v>
      </c>
      <c r="O697" s="360" t="e">
        <f t="shared" si="539"/>
        <v>#REF!</v>
      </c>
      <c r="P697" s="360" t="e">
        <f t="shared" si="540"/>
        <v>#REF!</v>
      </c>
      <c r="Q697" s="360" t="e">
        <f t="shared" si="541"/>
        <v>#REF!</v>
      </c>
      <c r="R697" s="225"/>
      <c r="S697" s="225"/>
      <c r="T697" s="225"/>
      <c r="U697" s="225"/>
      <c r="V697" s="225"/>
      <c r="W697" s="225"/>
      <c r="X697" s="225"/>
      <c r="Y697" s="225"/>
      <c r="Z697" s="225"/>
    </row>
    <row r="698" spans="1:26" ht="15.75" customHeight="1">
      <c r="A698" s="360" t="e">
        <f t="shared" si="531"/>
        <v>#REF!</v>
      </c>
      <c r="B698" s="360" t="e">
        <f t="shared" si="532"/>
        <v>#REF!</v>
      </c>
      <c r="C698" s="360" t="e">
        <f t="shared" si="533"/>
        <v>#REF!</v>
      </c>
      <c r="D698" s="360" t="e">
        <f t="shared" ref="D698:I698" si="722">IF(#REF!&lt;&gt;"",1,"")</f>
        <v>#REF!</v>
      </c>
      <c r="E698" s="360" t="e">
        <f t="shared" si="722"/>
        <v>#REF!</v>
      </c>
      <c r="F698" s="360" t="e">
        <f t="shared" si="722"/>
        <v>#REF!</v>
      </c>
      <c r="G698" s="360" t="e">
        <f t="shared" si="722"/>
        <v>#REF!</v>
      </c>
      <c r="H698" s="360" t="e">
        <f t="shared" si="722"/>
        <v>#REF!</v>
      </c>
      <c r="I698" s="360" t="e">
        <f t="shared" si="722"/>
        <v>#REF!</v>
      </c>
      <c r="J698" s="360" t="e">
        <f t="shared" si="535"/>
        <v>#REF!</v>
      </c>
      <c r="K698" s="360"/>
      <c r="L698" s="360" t="e">
        <f t="shared" si="536"/>
        <v>#REF!</v>
      </c>
      <c r="M698" s="360" t="e">
        <f t="shared" si="537"/>
        <v>#REF!</v>
      </c>
      <c r="N698" s="360" t="e">
        <f t="shared" si="538"/>
        <v>#REF!</v>
      </c>
      <c r="O698" s="360" t="e">
        <f t="shared" si="539"/>
        <v>#REF!</v>
      </c>
      <c r="P698" s="360" t="e">
        <f t="shared" si="540"/>
        <v>#REF!</v>
      </c>
      <c r="Q698" s="360" t="e">
        <f t="shared" si="541"/>
        <v>#REF!</v>
      </c>
      <c r="R698" s="225"/>
      <c r="S698" s="225"/>
      <c r="T698" s="225"/>
      <c r="U698" s="225"/>
      <c r="V698" s="225"/>
      <c r="W698" s="225"/>
      <c r="X698" s="225"/>
      <c r="Y698" s="225"/>
      <c r="Z698" s="225"/>
    </row>
    <row r="699" spans="1:26" ht="15.75" customHeight="1">
      <c r="A699" s="360" t="e">
        <f t="shared" si="531"/>
        <v>#REF!</v>
      </c>
      <c r="B699" s="360" t="e">
        <f t="shared" si="532"/>
        <v>#REF!</v>
      </c>
      <c r="C699" s="360" t="e">
        <f t="shared" si="533"/>
        <v>#REF!</v>
      </c>
      <c r="D699" s="360" t="e">
        <f t="shared" ref="D699:I699" si="723">IF(#REF!&lt;&gt;"",1,"")</f>
        <v>#REF!</v>
      </c>
      <c r="E699" s="360" t="e">
        <f t="shared" si="723"/>
        <v>#REF!</v>
      </c>
      <c r="F699" s="360" t="e">
        <f t="shared" si="723"/>
        <v>#REF!</v>
      </c>
      <c r="G699" s="360" t="e">
        <f t="shared" si="723"/>
        <v>#REF!</v>
      </c>
      <c r="H699" s="360" t="e">
        <f t="shared" si="723"/>
        <v>#REF!</v>
      </c>
      <c r="I699" s="360" t="e">
        <f t="shared" si="723"/>
        <v>#REF!</v>
      </c>
      <c r="J699" s="360" t="e">
        <f t="shared" si="535"/>
        <v>#REF!</v>
      </c>
      <c r="K699" s="360"/>
      <c r="L699" s="360" t="e">
        <f t="shared" si="536"/>
        <v>#REF!</v>
      </c>
      <c r="M699" s="360" t="e">
        <f t="shared" si="537"/>
        <v>#REF!</v>
      </c>
      <c r="N699" s="360" t="e">
        <f t="shared" si="538"/>
        <v>#REF!</v>
      </c>
      <c r="O699" s="360" t="e">
        <f t="shared" si="539"/>
        <v>#REF!</v>
      </c>
      <c r="P699" s="360" t="e">
        <f t="shared" si="540"/>
        <v>#REF!</v>
      </c>
      <c r="Q699" s="360" t="e">
        <f t="shared" si="541"/>
        <v>#REF!</v>
      </c>
      <c r="R699" s="225"/>
      <c r="S699" s="225"/>
      <c r="T699" s="225"/>
      <c r="U699" s="225"/>
      <c r="V699" s="225"/>
      <c r="W699" s="225"/>
      <c r="X699" s="225"/>
      <c r="Y699" s="225"/>
      <c r="Z699" s="225"/>
    </row>
    <row r="700" spans="1:26" ht="15.75" customHeight="1">
      <c r="A700" s="360" t="e">
        <f t="shared" si="531"/>
        <v>#REF!</v>
      </c>
      <c r="B700" s="360" t="e">
        <f t="shared" si="532"/>
        <v>#REF!</v>
      </c>
      <c r="C700" s="360" t="e">
        <f t="shared" si="533"/>
        <v>#REF!</v>
      </c>
      <c r="D700" s="360" t="e">
        <f t="shared" ref="D700:I700" si="724">IF(#REF!&lt;&gt;"",1,"")</f>
        <v>#REF!</v>
      </c>
      <c r="E700" s="360" t="e">
        <f t="shared" si="724"/>
        <v>#REF!</v>
      </c>
      <c r="F700" s="360" t="e">
        <f t="shared" si="724"/>
        <v>#REF!</v>
      </c>
      <c r="G700" s="360" t="e">
        <f t="shared" si="724"/>
        <v>#REF!</v>
      </c>
      <c r="H700" s="360" t="e">
        <f t="shared" si="724"/>
        <v>#REF!</v>
      </c>
      <c r="I700" s="360" t="e">
        <f t="shared" si="724"/>
        <v>#REF!</v>
      </c>
      <c r="J700" s="360" t="e">
        <f t="shared" si="535"/>
        <v>#REF!</v>
      </c>
      <c r="K700" s="360"/>
      <c r="L700" s="360" t="e">
        <f t="shared" si="536"/>
        <v>#REF!</v>
      </c>
      <c r="M700" s="360" t="e">
        <f t="shared" si="537"/>
        <v>#REF!</v>
      </c>
      <c r="N700" s="360" t="e">
        <f t="shared" si="538"/>
        <v>#REF!</v>
      </c>
      <c r="O700" s="360" t="e">
        <f t="shared" si="539"/>
        <v>#REF!</v>
      </c>
      <c r="P700" s="360" t="e">
        <f t="shared" si="540"/>
        <v>#REF!</v>
      </c>
      <c r="Q700" s="360" t="e">
        <f t="shared" si="541"/>
        <v>#REF!</v>
      </c>
      <c r="R700" s="225"/>
      <c r="S700" s="225"/>
      <c r="T700" s="225"/>
      <c r="U700" s="225"/>
      <c r="V700" s="225"/>
      <c r="W700" s="225"/>
      <c r="X700" s="225"/>
      <c r="Y700" s="225"/>
      <c r="Z700" s="225"/>
    </row>
    <row r="701" spans="1:26" ht="15.75" customHeight="1">
      <c r="A701" s="360" t="e">
        <f t="shared" si="531"/>
        <v>#REF!</v>
      </c>
      <c r="B701" s="360" t="e">
        <f t="shared" si="532"/>
        <v>#REF!</v>
      </c>
      <c r="C701" s="360" t="e">
        <f t="shared" si="533"/>
        <v>#REF!</v>
      </c>
      <c r="D701" s="360" t="e">
        <f t="shared" ref="D701:I701" si="725">IF(#REF!&lt;&gt;"",1,"")</f>
        <v>#REF!</v>
      </c>
      <c r="E701" s="360" t="e">
        <f t="shared" si="725"/>
        <v>#REF!</v>
      </c>
      <c r="F701" s="360" t="e">
        <f t="shared" si="725"/>
        <v>#REF!</v>
      </c>
      <c r="G701" s="360" t="e">
        <f t="shared" si="725"/>
        <v>#REF!</v>
      </c>
      <c r="H701" s="360" t="e">
        <f t="shared" si="725"/>
        <v>#REF!</v>
      </c>
      <c r="I701" s="360" t="e">
        <f t="shared" si="725"/>
        <v>#REF!</v>
      </c>
      <c r="J701" s="360" t="e">
        <f t="shared" si="535"/>
        <v>#REF!</v>
      </c>
      <c r="K701" s="360"/>
      <c r="L701" s="360" t="e">
        <f t="shared" si="536"/>
        <v>#REF!</v>
      </c>
      <c r="M701" s="360" t="e">
        <f t="shared" si="537"/>
        <v>#REF!</v>
      </c>
      <c r="N701" s="360" t="e">
        <f t="shared" si="538"/>
        <v>#REF!</v>
      </c>
      <c r="O701" s="360" t="e">
        <f t="shared" si="539"/>
        <v>#REF!</v>
      </c>
      <c r="P701" s="360" t="e">
        <f t="shared" si="540"/>
        <v>#REF!</v>
      </c>
      <c r="Q701" s="360" t="e">
        <f t="shared" si="541"/>
        <v>#REF!</v>
      </c>
      <c r="R701" s="225"/>
      <c r="S701" s="225"/>
      <c r="T701" s="225"/>
      <c r="U701" s="225"/>
      <c r="V701" s="225"/>
      <c r="W701" s="225"/>
      <c r="X701" s="225"/>
      <c r="Y701" s="225"/>
      <c r="Z701" s="225"/>
    </row>
    <row r="702" spans="1:26" ht="15.75" customHeight="1">
      <c r="A702" s="360" t="e">
        <f t="shared" si="531"/>
        <v>#REF!</v>
      </c>
      <c r="B702" s="360" t="e">
        <f t="shared" si="532"/>
        <v>#REF!</v>
      </c>
      <c r="C702" s="360" t="e">
        <f t="shared" si="533"/>
        <v>#REF!</v>
      </c>
      <c r="D702" s="360" t="e">
        <f t="shared" ref="D702:I702" si="726">IF(#REF!&lt;&gt;"",1,"")</f>
        <v>#REF!</v>
      </c>
      <c r="E702" s="360" t="e">
        <f t="shared" si="726"/>
        <v>#REF!</v>
      </c>
      <c r="F702" s="360" t="e">
        <f t="shared" si="726"/>
        <v>#REF!</v>
      </c>
      <c r="G702" s="360" t="e">
        <f t="shared" si="726"/>
        <v>#REF!</v>
      </c>
      <c r="H702" s="360" t="e">
        <f t="shared" si="726"/>
        <v>#REF!</v>
      </c>
      <c r="I702" s="360" t="e">
        <f t="shared" si="726"/>
        <v>#REF!</v>
      </c>
      <c r="J702" s="360" t="e">
        <f t="shared" si="535"/>
        <v>#REF!</v>
      </c>
      <c r="K702" s="360"/>
      <c r="L702" s="360" t="e">
        <f t="shared" si="536"/>
        <v>#REF!</v>
      </c>
      <c r="M702" s="360" t="e">
        <f t="shared" si="537"/>
        <v>#REF!</v>
      </c>
      <c r="N702" s="360" t="e">
        <f t="shared" si="538"/>
        <v>#REF!</v>
      </c>
      <c r="O702" s="360" t="e">
        <f t="shared" si="539"/>
        <v>#REF!</v>
      </c>
      <c r="P702" s="360" t="e">
        <f t="shared" si="540"/>
        <v>#REF!</v>
      </c>
      <c r="Q702" s="360" t="e">
        <f t="shared" si="541"/>
        <v>#REF!</v>
      </c>
      <c r="R702" s="225"/>
      <c r="S702" s="225"/>
      <c r="T702" s="225"/>
      <c r="U702" s="225"/>
      <c r="V702" s="225"/>
      <c r="W702" s="225"/>
      <c r="X702" s="225"/>
      <c r="Y702" s="225"/>
      <c r="Z702" s="225"/>
    </row>
    <row r="703" spans="1:26" ht="15.75" customHeight="1">
      <c r="A703" s="360" t="e">
        <f t="shared" si="531"/>
        <v>#REF!</v>
      </c>
      <c r="B703" s="360" t="e">
        <f t="shared" si="532"/>
        <v>#REF!</v>
      </c>
      <c r="C703" s="360" t="e">
        <f t="shared" si="533"/>
        <v>#REF!</v>
      </c>
      <c r="D703" s="360" t="e">
        <f t="shared" ref="D703:I703" si="727">IF(#REF!&lt;&gt;"",1,"")</f>
        <v>#REF!</v>
      </c>
      <c r="E703" s="360" t="e">
        <f t="shared" si="727"/>
        <v>#REF!</v>
      </c>
      <c r="F703" s="360" t="e">
        <f t="shared" si="727"/>
        <v>#REF!</v>
      </c>
      <c r="G703" s="360" t="e">
        <f t="shared" si="727"/>
        <v>#REF!</v>
      </c>
      <c r="H703" s="360" t="e">
        <f t="shared" si="727"/>
        <v>#REF!</v>
      </c>
      <c r="I703" s="360" t="e">
        <f t="shared" si="727"/>
        <v>#REF!</v>
      </c>
      <c r="J703" s="360" t="e">
        <f t="shared" si="535"/>
        <v>#REF!</v>
      </c>
      <c r="K703" s="360"/>
      <c r="L703" s="360" t="e">
        <f t="shared" si="536"/>
        <v>#REF!</v>
      </c>
      <c r="M703" s="360" t="e">
        <f t="shared" si="537"/>
        <v>#REF!</v>
      </c>
      <c r="N703" s="360" t="e">
        <f t="shared" si="538"/>
        <v>#REF!</v>
      </c>
      <c r="O703" s="360" t="e">
        <f t="shared" si="539"/>
        <v>#REF!</v>
      </c>
      <c r="P703" s="360" t="e">
        <f t="shared" si="540"/>
        <v>#REF!</v>
      </c>
      <c r="Q703" s="360" t="e">
        <f t="shared" si="541"/>
        <v>#REF!</v>
      </c>
      <c r="R703" s="225"/>
      <c r="S703" s="225"/>
      <c r="T703" s="225"/>
      <c r="U703" s="225"/>
      <c r="V703" s="225"/>
      <c r="W703" s="225"/>
      <c r="X703" s="225"/>
      <c r="Y703" s="225"/>
      <c r="Z703" s="225"/>
    </row>
    <row r="704" spans="1:26" ht="15.75" customHeight="1">
      <c r="A704" s="360" t="e">
        <f t="shared" si="531"/>
        <v>#REF!</v>
      </c>
      <c r="B704" s="360" t="e">
        <f t="shared" si="532"/>
        <v>#REF!</v>
      </c>
      <c r="C704" s="360" t="e">
        <f t="shared" si="533"/>
        <v>#REF!</v>
      </c>
      <c r="D704" s="360" t="e">
        <f t="shared" ref="D704:I704" si="728">IF(#REF!&lt;&gt;"",1,"")</f>
        <v>#REF!</v>
      </c>
      <c r="E704" s="360" t="e">
        <f t="shared" si="728"/>
        <v>#REF!</v>
      </c>
      <c r="F704" s="360" t="e">
        <f t="shared" si="728"/>
        <v>#REF!</v>
      </c>
      <c r="G704" s="360" t="e">
        <f t="shared" si="728"/>
        <v>#REF!</v>
      </c>
      <c r="H704" s="360" t="e">
        <f t="shared" si="728"/>
        <v>#REF!</v>
      </c>
      <c r="I704" s="360" t="e">
        <f t="shared" si="728"/>
        <v>#REF!</v>
      </c>
      <c r="J704" s="360" t="e">
        <f t="shared" si="535"/>
        <v>#REF!</v>
      </c>
      <c r="K704" s="360"/>
      <c r="L704" s="360" t="e">
        <f t="shared" si="536"/>
        <v>#REF!</v>
      </c>
      <c r="M704" s="360" t="e">
        <f t="shared" si="537"/>
        <v>#REF!</v>
      </c>
      <c r="N704" s="360" t="e">
        <f t="shared" si="538"/>
        <v>#REF!</v>
      </c>
      <c r="O704" s="360" t="e">
        <f t="shared" si="539"/>
        <v>#REF!</v>
      </c>
      <c r="P704" s="360" t="e">
        <f t="shared" si="540"/>
        <v>#REF!</v>
      </c>
      <c r="Q704" s="360" t="e">
        <f t="shared" si="541"/>
        <v>#REF!</v>
      </c>
      <c r="R704" s="225"/>
      <c r="S704" s="225"/>
      <c r="T704" s="225"/>
      <c r="U704" s="225"/>
      <c r="V704" s="225"/>
      <c r="W704" s="225"/>
      <c r="X704" s="225"/>
      <c r="Y704" s="225"/>
      <c r="Z704" s="225"/>
    </row>
    <row r="705" spans="1:26" ht="15.75" customHeight="1">
      <c r="A705" s="360" t="e">
        <f t="shared" si="531"/>
        <v>#REF!</v>
      </c>
      <c r="B705" s="360" t="e">
        <f t="shared" si="532"/>
        <v>#REF!</v>
      </c>
      <c r="C705" s="360" t="e">
        <f t="shared" si="533"/>
        <v>#REF!</v>
      </c>
      <c r="D705" s="360" t="e">
        <f t="shared" ref="D705:I705" si="729">IF(#REF!&lt;&gt;"",1,"")</f>
        <v>#REF!</v>
      </c>
      <c r="E705" s="360" t="e">
        <f t="shared" si="729"/>
        <v>#REF!</v>
      </c>
      <c r="F705" s="360" t="e">
        <f t="shared" si="729"/>
        <v>#REF!</v>
      </c>
      <c r="G705" s="360" t="e">
        <f t="shared" si="729"/>
        <v>#REF!</v>
      </c>
      <c r="H705" s="360" t="e">
        <f t="shared" si="729"/>
        <v>#REF!</v>
      </c>
      <c r="I705" s="360" t="e">
        <f t="shared" si="729"/>
        <v>#REF!</v>
      </c>
      <c r="J705" s="360" t="e">
        <f t="shared" si="535"/>
        <v>#REF!</v>
      </c>
      <c r="K705" s="360"/>
      <c r="L705" s="360" t="e">
        <f t="shared" si="536"/>
        <v>#REF!</v>
      </c>
      <c r="M705" s="360" t="e">
        <f t="shared" si="537"/>
        <v>#REF!</v>
      </c>
      <c r="N705" s="360" t="e">
        <f t="shared" si="538"/>
        <v>#REF!</v>
      </c>
      <c r="O705" s="360" t="e">
        <f t="shared" si="539"/>
        <v>#REF!</v>
      </c>
      <c r="P705" s="360" t="e">
        <f t="shared" si="540"/>
        <v>#REF!</v>
      </c>
      <c r="Q705" s="360" t="e">
        <f t="shared" si="541"/>
        <v>#REF!</v>
      </c>
      <c r="R705" s="225"/>
      <c r="S705" s="225"/>
      <c r="T705" s="225"/>
      <c r="U705" s="225"/>
      <c r="V705" s="225"/>
      <c r="W705" s="225"/>
      <c r="X705" s="225"/>
      <c r="Y705" s="225"/>
      <c r="Z705" s="225"/>
    </row>
    <row r="706" spans="1:26" ht="15.75" customHeight="1">
      <c r="A706" s="360" t="e">
        <f t="shared" si="531"/>
        <v>#REF!</v>
      </c>
      <c r="B706" s="360" t="e">
        <f t="shared" si="532"/>
        <v>#REF!</v>
      </c>
      <c r="C706" s="360" t="e">
        <f t="shared" si="533"/>
        <v>#REF!</v>
      </c>
      <c r="D706" s="360" t="e">
        <f t="shared" ref="D706:I706" si="730">IF(#REF!&lt;&gt;"",1,"")</f>
        <v>#REF!</v>
      </c>
      <c r="E706" s="360" t="e">
        <f t="shared" si="730"/>
        <v>#REF!</v>
      </c>
      <c r="F706" s="360" t="e">
        <f t="shared" si="730"/>
        <v>#REF!</v>
      </c>
      <c r="G706" s="360" t="e">
        <f t="shared" si="730"/>
        <v>#REF!</v>
      </c>
      <c r="H706" s="360" t="e">
        <f t="shared" si="730"/>
        <v>#REF!</v>
      </c>
      <c r="I706" s="360" t="e">
        <f t="shared" si="730"/>
        <v>#REF!</v>
      </c>
      <c r="J706" s="360" t="e">
        <f t="shared" si="535"/>
        <v>#REF!</v>
      </c>
      <c r="K706" s="360"/>
      <c r="L706" s="360" t="e">
        <f t="shared" si="536"/>
        <v>#REF!</v>
      </c>
      <c r="M706" s="360" t="e">
        <f t="shared" si="537"/>
        <v>#REF!</v>
      </c>
      <c r="N706" s="360" t="e">
        <f t="shared" si="538"/>
        <v>#REF!</v>
      </c>
      <c r="O706" s="360" t="e">
        <f t="shared" si="539"/>
        <v>#REF!</v>
      </c>
      <c r="P706" s="360" t="e">
        <f t="shared" si="540"/>
        <v>#REF!</v>
      </c>
      <c r="Q706" s="360" t="e">
        <f t="shared" si="541"/>
        <v>#REF!</v>
      </c>
      <c r="R706" s="225"/>
      <c r="S706" s="225"/>
      <c r="T706" s="225"/>
      <c r="U706" s="225"/>
      <c r="V706" s="225"/>
      <c r="W706" s="225"/>
      <c r="X706" s="225"/>
      <c r="Y706" s="225"/>
      <c r="Z706" s="225"/>
    </row>
    <row r="707" spans="1:26" ht="15.75" customHeight="1">
      <c r="A707" s="360" t="e">
        <f t="shared" si="531"/>
        <v>#REF!</v>
      </c>
      <c r="B707" s="360" t="e">
        <f t="shared" si="532"/>
        <v>#REF!</v>
      </c>
      <c r="C707" s="360" t="e">
        <f t="shared" si="533"/>
        <v>#REF!</v>
      </c>
      <c r="D707" s="360" t="e">
        <f t="shared" ref="D707:I707" si="731">IF(#REF!&lt;&gt;"",1,"")</f>
        <v>#REF!</v>
      </c>
      <c r="E707" s="360" t="e">
        <f t="shared" si="731"/>
        <v>#REF!</v>
      </c>
      <c r="F707" s="360" t="e">
        <f t="shared" si="731"/>
        <v>#REF!</v>
      </c>
      <c r="G707" s="360" t="e">
        <f t="shared" si="731"/>
        <v>#REF!</v>
      </c>
      <c r="H707" s="360" t="e">
        <f t="shared" si="731"/>
        <v>#REF!</v>
      </c>
      <c r="I707" s="360" t="e">
        <f t="shared" si="731"/>
        <v>#REF!</v>
      </c>
      <c r="J707" s="360" t="e">
        <f t="shared" si="535"/>
        <v>#REF!</v>
      </c>
      <c r="K707" s="360"/>
      <c r="L707" s="360" t="e">
        <f t="shared" si="536"/>
        <v>#REF!</v>
      </c>
      <c r="M707" s="360" t="e">
        <f t="shared" si="537"/>
        <v>#REF!</v>
      </c>
      <c r="N707" s="360" t="e">
        <f t="shared" si="538"/>
        <v>#REF!</v>
      </c>
      <c r="O707" s="360" t="e">
        <f t="shared" si="539"/>
        <v>#REF!</v>
      </c>
      <c r="P707" s="360" t="e">
        <f t="shared" si="540"/>
        <v>#REF!</v>
      </c>
      <c r="Q707" s="360" t="e">
        <f t="shared" si="541"/>
        <v>#REF!</v>
      </c>
      <c r="R707" s="225"/>
      <c r="S707" s="225"/>
      <c r="T707" s="225"/>
      <c r="U707" s="225"/>
      <c r="V707" s="225"/>
      <c r="W707" s="225"/>
      <c r="X707" s="225"/>
      <c r="Y707" s="225"/>
      <c r="Z707" s="225"/>
    </row>
    <row r="708" spans="1:26" ht="15.75" customHeight="1">
      <c r="A708" s="360" t="e">
        <f t="shared" si="531"/>
        <v>#REF!</v>
      </c>
      <c r="B708" s="360" t="e">
        <f t="shared" si="532"/>
        <v>#REF!</v>
      </c>
      <c r="C708" s="360" t="e">
        <f t="shared" si="533"/>
        <v>#REF!</v>
      </c>
      <c r="D708" s="360" t="e">
        <f t="shared" ref="D708:I708" si="732">IF(#REF!&lt;&gt;"",1,"")</f>
        <v>#REF!</v>
      </c>
      <c r="E708" s="360" t="e">
        <f t="shared" si="732"/>
        <v>#REF!</v>
      </c>
      <c r="F708" s="360" t="e">
        <f t="shared" si="732"/>
        <v>#REF!</v>
      </c>
      <c r="G708" s="360" t="e">
        <f t="shared" si="732"/>
        <v>#REF!</v>
      </c>
      <c r="H708" s="360" t="e">
        <f t="shared" si="732"/>
        <v>#REF!</v>
      </c>
      <c r="I708" s="360" t="e">
        <f t="shared" si="732"/>
        <v>#REF!</v>
      </c>
      <c r="J708" s="360" t="e">
        <f t="shared" si="535"/>
        <v>#REF!</v>
      </c>
      <c r="K708" s="360"/>
      <c r="L708" s="360" t="e">
        <f t="shared" si="536"/>
        <v>#REF!</v>
      </c>
      <c r="M708" s="360" t="e">
        <f t="shared" si="537"/>
        <v>#REF!</v>
      </c>
      <c r="N708" s="360" t="e">
        <f t="shared" si="538"/>
        <v>#REF!</v>
      </c>
      <c r="O708" s="360" t="e">
        <f t="shared" si="539"/>
        <v>#REF!</v>
      </c>
      <c r="P708" s="360" t="e">
        <f t="shared" si="540"/>
        <v>#REF!</v>
      </c>
      <c r="Q708" s="360" t="e">
        <f t="shared" si="541"/>
        <v>#REF!</v>
      </c>
      <c r="R708" s="225"/>
      <c r="S708" s="225"/>
      <c r="T708" s="225"/>
      <c r="U708" s="225"/>
      <c r="V708" s="225"/>
      <c r="W708" s="225"/>
      <c r="X708" s="225"/>
      <c r="Y708" s="225"/>
      <c r="Z708" s="225"/>
    </row>
    <row r="709" spans="1:26" ht="15.75" customHeight="1">
      <c r="A709" s="360" t="e">
        <f t="shared" si="531"/>
        <v>#REF!</v>
      </c>
      <c r="B709" s="360" t="e">
        <f t="shared" si="532"/>
        <v>#REF!</v>
      </c>
      <c r="C709" s="360" t="e">
        <f t="shared" si="533"/>
        <v>#REF!</v>
      </c>
      <c r="D709" s="360" t="e">
        <f t="shared" ref="D709:I709" si="733">IF(#REF!&lt;&gt;"",1,"")</f>
        <v>#REF!</v>
      </c>
      <c r="E709" s="360" t="e">
        <f t="shared" si="733"/>
        <v>#REF!</v>
      </c>
      <c r="F709" s="360" t="e">
        <f t="shared" si="733"/>
        <v>#REF!</v>
      </c>
      <c r="G709" s="360" t="e">
        <f t="shared" si="733"/>
        <v>#REF!</v>
      </c>
      <c r="H709" s="360" t="e">
        <f t="shared" si="733"/>
        <v>#REF!</v>
      </c>
      <c r="I709" s="360" t="e">
        <f t="shared" si="733"/>
        <v>#REF!</v>
      </c>
      <c r="J709" s="360" t="e">
        <f t="shared" si="535"/>
        <v>#REF!</v>
      </c>
      <c r="K709" s="360"/>
      <c r="L709" s="360" t="e">
        <f t="shared" si="536"/>
        <v>#REF!</v>
      </c>
      <c r="M709" s="360" t="e">
        <f t="shared" si="537"/>
        <v>#REF!</v>
      </c>
      <c r="N709" s="360" t="e">
        <f t="shared" si="538"/>
        <v>#REF!</v>
      </c>
      <c r="O709" s="360" t="e">
        <f t="shared" si="539"/>
        <v>#REF!</v>
      </c>
      <c r="P709" s="360" t="e">
        <f t="shared" si="540"/>
        <v>#REF!</v>
      </c>
      <c r="Q709" s="360" t="e">
        <f t="shared" si="541"/>
        <v>#REF!</v>
      </c>
      <c r="R709" s="225"/>
      <c r="S709" s="225"/>
      <c r="T709" s="225"/>
      <c r="U709" s="225"/>
      <c r="V709" s="225"/>
      <c r="W709" s="225"/>
      <c r="X709" s="225"/>
      <c r="Y709" s="225"/>
      <c r="Z709" s="225"/>
    </row>
    <row r="710" spans="1:26" ht="15.75" customHeight="1">
      <c r="A710" s="360" t="e">
        <f t="shared" si="531"/>
        <v>#REF!</v>
      </c>
      <c r="B710" s="360" t="e">
        <f t="shared" si="532"/>
        <v>#REF!</v>
      </c>
      <c r="C710" s="360" t="e">
        <f t="shared" si="533"/>
        <v>#REF!</v>
      </c>
      <c r="D710" s="360" t="e">
        <f t="shared" ref="D710:I710" si="734">IF(#REF!&lt;&gt;"",1,"")</f>
        <v>#REF!</v>
      </c>
      <c r="E710" s="360" t="e">
        <f t="shared" si="734"/>
        <v>#REF!</v>
      </c>
      <c r="F710" s="360" t="e">
        <f t="shared" si="734"/>
        <v>#REF!</v>
      </c>
      <c r="G710" s="360" t="e">
        <f t="shared" si="734"/>
        <v>#REF!</v>
      </c>
      <c r="H710" s="360" t="e">
        <f t="shared" si="734"/>
        <v>#REF!</v>
      </c>
      <c r="I710" s="360" t="e">
        <f t="shared" si="734"/>
        <v>#REF!</v>
      </c>
      <c r="J710" s="360" t="e">
        <f t="shared" si="535"/>
        <v>#REF!</v>
      </c>
      <c r="K710" s="360"/>
      <c r="L710" s="360" t="e">
        <f t="shared" si="536"/>
        <v>#REF!</v>
      </c>
      <c r="M710" s="360" t="e">
        <f t="shared" si="537"/>
        <v>#REF!</v>
      </c>
      <c r="N710" s="360" t="e">
        <f t="shared" si="538"/>
        <v>#REF!</v>
      </c>
      <c r="O710" s="360" t="e">
        <f t="shared" si="539"/>
        <v>#REF!</v>
      </c>
      <c r="P710" s="360" t="e">
        <f t="shared" si="540"/>
        <v>#REF!</v>
      </c>
      <c r="Q710" s="360" t="e">
        <f t="shared" si="541"/>
        <v>#REF!</v>
      </c>
      <c r="R710" s="225"/>
      <c r="S710" s="225"/>
      <c r="T710" s="225"/>
      <c r="U710" s="225"/>
      <c r="V710" s="225"/>
      <c r="W710" s="225"/>
      <c r="X710" s="225"/>
      <c r="Y710" s="225"/>
      <c r="Z710" s="225"/>
    </row>
    <row r="711" spans="1:26" ht="15.75" customHeight="1">
      <c r="A711" s="360" t="e">
        <f t="shared" si="531"/>
        <v>#REF!</v>
      </c>
      <c r="B711" s="360" t="e">
        <f t="shared" si="532"/>
        <v>#REF!</v>
      </c>
      <c r="C711" s="360" t="e">
        <f t="shared" si="533"/>
        <v>#REF!</v>
      </c>
      <c r="D711" s="360" t="e">
        <f t="shared" ref="D711:I711" si="735">IF(#REF!&lt;&gt;"",1,"")</f>
        <v>#REF!</v>
      </c>
      <c r="E711" s="360" t="e">
        <f t="shared" si="735"/>
        <v>#REF!</v>
      </c>
      <c r="F711" s="360" t="e">
        <f t="shared" si="735"/>
        <v>#REF!</v>
      </c>
      <c r="G711" s="360" t="e">
        <f t="shared" si="735"/>
        <v>#REF!</v>
      </c>
      <c r="H711" s="360" t="e">
        <f t="shared" si="735"/>
        <v>#REF!</v>
      </c>
      <c r="I711" s="360" t="e">
        <f t="shared" si="735"/>
        <v>#REF!</v>
      </c>
      <c r="J711" s="360" t="e">
        <f t="shared" si="535"/>
        <v>#REF!</v>
      </c>
      <c r="K711" s="360"/>
      <c r="L711" s="360" t="e">
        <f t="shared" si="536"/>
        <v>#REF!</v>
      </c>
      <c r="M711" s="360" t="e">
        <f t="shared" si="537"/>
        <v>#REF!</v>
      </c>
      <c r="N711" s="360" t="e">
        <f t="shared" si="538"/>
        <v>#REF!</v>
      </c>
      <c r="O711" s="360" t="e">
        <f t="shared" si="539"/>
        <v>#REF!</v>
      </c>
      <c r="P711" s="360" t="e">
        <f t="shared" si="540"/>
        <v>#REF!</v>
      </c>
      <c r="Q711" s="360" t="e">
        <f t="shared" si="541"/>
        <v>#REF!</v>
      </c>
      <c r="R711" s="225"/>
      <c r="S711" s="225"/>
      <c r="T711" s="225"/>
      <c r="U711" s="225"/>
      <c r="V711" s="225"/>
      <c r="W711" s="225"/>
      <c r="X711" s="225"/>
      <c r="Y711" s="225"/>
      <c r="Z711" s="225"/>
    </row>
    <row r="712" spans="1:26" ht="15.75" customHeight="1">
      <c r="A712" s="360" t="e">
        <f t="shared" si="531"/>
        <v>#REF!</v>
      </c>
      <c r="B712" s="360" t="e">
        <f t="shared" si="532"/>
        <v>#REF!</v>
      </c>
      <c r="C712" s="360" t="e">
        <f t="shared" si="533"/>
        <v>#REF!</v>
      </c>
      <c r="D712" s="360" t="e">
        <f t="shared" ref="D712:I712" si="736">IF(#REF!&lt;&gt;"",1,"")</f>
        <v>#REF!</v>
      </c>
      <c r="E712" s="360" t="e">
        <f t="shared" si="736"/>
        <v>#REF!</v>
      </c>
      <c r="F712" s="360" t="e">
        <f t="shared" si="736"/>
        <v>#REF!</v>
      </c>
      <c r="G712" s="360" t="e">
        <f t="shared" si="736"/>
        <v>#REF!</v>
      </c>
      <c r="H712" s="360" t="e">
        <f t="shared" si="736"/>
        <v>#REF!</v>
      </c>
      <c r="I712" s="360" t="e">
        <f t="shared" si="736"/>
        <v>#REF!</v>
      </c>
      <c r="J712" s="360" t="e">
        <f t="shared" si="535"/>
        <v>#REF!</v>
      </c>
      <c r="K712" s="360"/>
      <c r="L712" s="360" t="e">
        <f t="shared" si="536"/>
        <v>#REF!</v>
      </c>
      <c r="M712" s="360" t="e">
        <f t="shared" si="537"/>
        <v>#REF!</v>
      </c>
      <c r="N712" s="360" t="e">
        <f t="shared" si="538"/>
        <v>#REF!</v>
      </c>
      <c r="O712" s="360" t="e">
        <f t="shared" si="539"/>
        <v>#REF!</v>
      </c>
      <c r="P712" s="360" t="e">
        <f t="shared" si="540"/>
        <v>#REF!</v>
      </c>
      <c r="Q712" s="360" t="e">
        <f t="shared" si="541"/>
        <v>#REF!</v>
      </c>
      <c r="R712" s="225"/>
      <c r="S712" s="225"/>
      <c r="T712" s="225"/>
      <c r="U712" s="225"/>
      <c r="V712" s="225"/>
      <c r="W712" s="225"/>
      <c r="X712" s="225"/>
      <c r="Y712" s="225"/>
      <c r="Z712" s="225"/>
    </row>
    <row r="713" spans="1:26" ht="15.75" customHeight="1">
      <c r="A713" s="360" t="e">
        <f t="shared" si="531"/>
        <v>#REF!</v>
      </c>
      <c r="B713" s="360" t="e">
        <f t="shared" si="532"/>
        <v>#REF!</v>
      </c>
      <c r="C713" s="360" t="e">
        <f t="shared" si="533"/>
        <v>#REF!</v>
      </c>
      <c r="D713" s="360" t="e">
        <f t="shared" ref="D713:I713" si="737">IF(#REF!&lt;&gt;"",1,"")</f>
        <v>#REF!</v>
      </c>
      <c r="E713" s="360" t="e">
        <f t="shared" si="737"/>
        <v>#REF!</v>
      </c>
      <c r="F713" s="360" t="e">
        <f t="shared" si="737"/>
        <v>#REF!</v>
      </c>
      <c r="G713" s="360" t="e">
        <f t="shared" si="737"/>
        <v>#REF!</v>
      </c>
      <c r="H713" s="360" t="e">
        <f t="shared" si="737"/>
        <v>#REF!</v>
      </c>
      <c r="I713" s="360" t="e">
        <f t="shared" si="737"/>
        <v>#REF!</v>
      </c>
      <c r="J713" s="360" t="e">
        <f t="shared" si="535"/>
        <v>#REF!</v>
      </c>
      <c r="K713" s="360"/>
      <c r="L713" s="360" t="e">
        <f t="shared" si="536"/>
        <v>#REF!</v>
      </c>
      <c r="M713" s="360" t="e">
        <f t="shared" si="537"/>
        <v>#REF!</v>
      </c>
      <c r="N713" s="360" t="e">
        <f t="shared" si="538"/>
        <v>#REF!</v>
      </c>
      <c r="O713" s="360" t="e">
        <f t="shared" si="539"/>
        <v>#REF!</v>
      </c>
      <c r="P713" s="360" t="e">
        <f t="shared" si="540"/>
        <v>#REF!</v>
      </c>
      <c r="Q713" s="360" t="e">
        <f t="shared" si="541"/>
        <v>#REF!</v>
      </c>
      <c r="R713" s="225"/>
      <c r="S713" s="225"/>
      <c r="T713" s="225"/>
      <c r="U713" s="225"/>
      <c r="V713" s="225"/>
      <c r="W713" s="225"/>
      <c r="X713" s="225"/>
      <c r="Y713" s="225"/>
      <c r="Z713" s="225"/>
    </row>
    <row r="714" spans="1:26" ht="15.75" customHeight="1">
      <c r="A714" s="360" t="e">
        <f t="shared" si="531"/>
        <v>#REF!</v>
      </c>
      <c r="B714" s="360" t="e">
        <f t="shared" si="532"/>
        <v>#REF!</v>
      </c>
      <c r="C714" s="360" t="e">
        <f t="shared" si="533"/>
        <v>#REF!</v>
      </c>
      <c r="D714" s="360" t="e">
        <f t="shared" ref="D714:I714" si="738">IF(#REF!&lt;&gt;"",1,"")</f>
        <v>#REF!</v>
      </c>
      <c r="E714" s="360" t="e">
        <f t="shared" si="738"/>
        <v>#REF!</v>
      </c>
      <c r="F714" s="360" t="e">
        <f t="shared" si="738"/>
        <v>#REF!</v>
      </c>
      <c r="G714" s="360" t="e">
        <f t="shared" si="738"/>
        <v>#REF!</v>
      </c>
      <c r="H714" s="360" t="e">
        <f t="shared" si="738"/>
        <v>#REF!</v>
      </c>
      <c r="I714" s="360" t="e">
        <f t="shared" si="738"/>
        <v>#REF!</v>
      </c>
      <c r="J714" s="360" t="e">
        <f t="shared" si="535"/>
        <v>#REF!</v>
      </c>
      <c r="K714" s="360"/>
      <c r="L714" s="360" t="e">
        <f t="shared" si="536"/>
        <v>#REF!</v>
      </c>
      <c r="M714" s="360" t="e">
        <f t="shared" si="537"/>
        <v>#REF!</v>
      </c>
      <c r="N714" s="360" t="e">
        <f t="shared" si="538"/>
        <v>#REF!</v>
      </c>
      <c r="O714" s="360" t="e">
        <f t="shared" si="539"/>
        <v>#REF!</v>
      </c>
      <c r="P714" s="360" t="e">
        <f t="shared" si="540"/>
        <v>#REF!</v>
      </c>
      <c r="Q714" s="360" t="e">
        <f t="shared" si="541"/>
        <v>#REF!</v>
      </c>
      <c r="R714" s="225"/>
      <c r="S714" s="225"/>
      <c r="T714" s="225"/>
      <c r="U714" s="225"/>
      <c r="V714" s="225"/>
      <c r="W714" s="225"/>
      <c r="X714" s="225"/>
      <c r="Y714" s="225"/>
      <c r="Z714" s="225"/>
    </row>
    <row r="715" spans="1:26" ht="15.75" customHeight="1">
      <c r="A715" s="360" t="e">
        <f t="shared" si="531"/>
        <v>#REF!</v>
      </c>
      <c r="B715" s="360" t="e">
        <f t="shared" si="532"/>
        <v>#REF!</v>
      </c>
      <c r="C715" s="360" t="e">
        <f t="shared" si="533"/>
        <v>#REF!</v>
      </c>
      <c r="D715" s="360" t="e">
        <f t="shared" ref="D715:I715" si="739">IF(#REF!&lt;&gt;"",1,"")</f>
        <v>#REF!</v>
      </c>
      <c r="E715" s="360" t="e">
        <f t="shared" si="739"/>
        <v>#REF!</v>
      </c>
      <c r="F715" s="360" t="e">
        <f t="shared" si="739"/>
        <v>#REF!</v>
      </c>
      <c r="G715" s="360" t="e">
        <f t="shared" si="739"/>
        <v>#REF!</v>
      </c>
      <c r="H715" s="360" t="e">
        <f t="shared" si="739"/>
        <v>#REF!</v>
      </c>
      <c r="I715" s="360" t="e">
        <f t="shared" si="739"/>
        <v>#REF!</v>
      </c>
      <c r="J715" s="360" t="e">
        <f t="shared" si="535"/>
        <v>#REF!</v>
      </c>
      <c r="K715" s="360"/>
      <c r="L715" s="360" t="e">
        <f t="shared" si="536"/>
        <v>#REF!</v>
      </c>
      <c r="M715" s="360" t="e">
        <f t="shared" si="537"/>
        <v>#REF!</v>
      </c>
      <c r="N715" s="360" t="e">
        <f t="shared" si="538"/>
        <v>#REF!</v>
      </c>
      <c r="O715" s="360" t="e">
        <f t="shared" si="539"/>
        <v>#REF!</v>
      </c>
      <c r="P715" s="360" t="e">
        <f t="shared" si="540"/>
        <v>#REF!</v>
      </c>
      <c r="Q715" s="360" t="e">
        <f t="shared" si="541"/>
        <v>#REF!</v>
      </c>
      <c r="R715" s="225"/>
      <c r="S715" s="225"/>
      <c r="T715" s="225"/>
      <c r="U715" s="225"/>
      <c r="V715" s="225"/>
      <c r="W715" s="225"/>
      <c r="X715" s="225"/>
      <c r="Y715" s="225"/>
      <c r="Z715" s="225"/>
    </row>
    <row r="716" spans="1:26" ht="15.75" customHeight="1">
      <c r="A716" s="360" t="e">
        <f t="shared" si="531"/>
        <v>#REF!</v>
      </c>
      <c r="B716" s="360" t="e">
        <f t="shared" si="532"/>
        <v>#REF!</v>
      </c>
      <c r="C716" s="360" t="e">
        <f t="shared" si="533"/>
        <v>#REF!</v>
      </c>
      <c r="D716" s="360" t="e">
        <f t="shared" ref="D716:I716" si="740">IF(#REF!&lt;&gt;"",1,"")</f>
        <v>#REF!</v>
      </c>
      <c r="E716" s="360" t="e">
        <f t="shared" si="740"/>
        <v>#REF!</v>
      </c>
      <c r="F716" s="360" t="e">
        <f t="shared" si="740"/>
        <v>#REF!</v>
      </c>
      <c r="G716" s="360" t="e">
        <f t="shared" si="740"/>
        <v>#REF!</v>
      </c>
      <c r="H716" s="360" t="e">
        <f t="shared" si="740"/>
        <v>#REF!</v>
      </c>
      <c r="I716" s="360" t="e">
        <f t="shared" si="740"/>
        <v>#REF!</v>
      </c>
      <c r="J716" s="360" t="e">
        <f t="shared" si="535"/>
        <v>#REF!</v>
      </c>
      <c r="K716" s="360"/>
      <c r="L716" s="360" t="e">
        <f t="shared" si="536"/>
        <v>#REF!</v>
      </c>
      <c r="M716" s="360" t="e">
        <f t="shared" si="537"/>
        <v>#REF!</v>
      </c>
      <c r="N716" s="360" t="e">
        <f t="shared" si="538"/>
        <v>#REF!</v>
      </c>
      <c r="O716" s="360" t="e">
        <f t="shared" si="539"/>
        <v>#REF!</v>
      </c>
      <c r="P716" s="360" t="e">
        <f t="shared" si="540"/>
        <v>#REF!</v>
      </c>
      <c r="Q716" s="360" t="e">
        <f t="shared" si="541"/>
        <v>#REF!</v>
      </c>
      <c r="R716" s="225"/>
      <c r="S716" s="225"/>
      <c r="T716" s="225"/>
      <c r="U716" s="225"/>
      <c r="V716" s="225"/>
      <c r="W716" s="225"/>
      <c r="X716" s="225"/>
      <c r="Y716" s="225"/>
      <c r="Z716" s="225"/>
    </row>
    <row r="717" spans="1:26" ht="15.75" customHeight="1">
      <c r="A717" s="360" t="e">
        <f t="shared" si="531"/>
        <v>#REF!</v>
      </c>
      <c r="B717" s="360" t="e">
        <f t="shared" si="532"/>
        <v>#REF!</v>
      </c>
      <c r="C717" s="360" t="e">
        <f t="shared" si="533"/>
        <v>#REF!</v>
      </c>
      <c r="D717" s="360" t="e">
        <f t="shared" ref="D717:I717" si="741">IF(#REF!&lt;&gt;"",1,"")</f>
        <v>#REF!</v>
      </c>
      <c r="E717" s="360" t="e">
        <f t="shared" si="741"/>
        <v>#REF!</v>
      </c>
      <c r="F717" s="360" t="e">
        <f t="shared" si="741"/>
        <v>#REF!</v>
      </c>
      <c r="G717" s="360" t="e">
        <f t="shared" si="741"/>
        <v>#REF!</v>
      </c>
      <c r="H717" s="360" t="e">
        <f t="shared" si="741"/>
        <v>#REF!</v>
      </c>
      <c r="I717" s="360" t="e">
        <f t="shared" si="741"/>
        <v>#REF!</v>
      </c>
      <c r="J717" s="360" t="e">
        <f t="shared" si="535"/>
        <v>#REF!</v>
      </c>
      <c r="K717" s="360"/>
      <c r="L717" s="360" t="e">
        <f t="shared" si="536"/>
        <v>#REF!</v>
      </c>
      <c r="M717" s="360" t="e">
        <f t="shared" si="537"/>
        <v>#REF!</v>
      </c>
      <c r="N717" s="360" t="e">
        <f t="shared" si="538"/>
        <v>#REF!</v>
      </c>
      <c r="O717" s="360" t="e">
        <f t="shared" si="539"/>
        <v>#REF!</v>
      </c>
      <c r="P717" s="360" t="e">
        <f t="shared" si="540"/>
        <v>#REF!</v>
      </c>
      <c r="Q717" s="360" t="e">
        <f t="shared" si="541"/>
        <v>#REF!</v>
      </c>
      <c r="R717" s="225"/>
      <c r="S717" s="225"/>
      <c r="T717" s="225"/>
      <c r="U717" s="225"/>
      <c r="V717" s="225"/>
      <c r="W717" s="225"/>
      <c r="X717" s="225"/>
      <c r="Y717" s="225"/>
      <c r="Z717" s="225"/>
    </row>
    <row r="718" spans="1:26" ht="15.75" customHeight="1">
      <c r="A718" s="360" t="e">
        <f t="shared" si="531"/>
        <v>#REF!</v>
      </c>
      <c r="B718" s="360" t="e">
        <f t="shared" si="532"/>
        <v>#REF!</v>
      </c>
      <c r="C718" s="360" t="e">
        <f t="shared" si="533"/>
        <v>#REF!</v>
      </c>
      <c r="D718" s="360" t="e">
        <f t="shared" ref="D718:I718" si="742">IF(#REF!&lt;&gt;"",1,"")</f>
        <v>#REF!</v>
      </c>
      <c r="E718" s="360" t="e">
        <f t="shared" si="742"/>
        <v>#REF!</v>
      </c>
      <c r="F718" s="360" t="e">
        <f t="shared" si="742"/>
        <v>#REF!</v>
      </c>
      <c r="G718" s="360" t="e">
        <f t="shared" si="742"/>
        <v>#REF!</v>
      </c>
      <c r="H718" s="360" t="e">
        <f t="shared" si="742"/>
        <v>#REF!</v>
      </c>
      <c r="I718" s="360" t="e">
        <f t="shared" si="742"/>
        <v>#REF!</v>
      </c>
      <c r="J718" s="360" t="e">
        <f t="shared" si="535"/>
        <v>#REF!</v>
      </c>
      <c r="K718" s="360"/>
      <c r="L718" s="360" t="e">
        <f t="shared" si="536"/>
        <v>#REF!</v>
      </c>
      <c r="M718" s="360" t="e">
        <f t="shared" si="537"/>
        <v>#REF!</v>
      </c>
      <c r="N718" s="360" t="e">
        <f t="shared" si="538"/>
        <v>#REF!</v>
      </c>
      <c r="O718" s="360" t="e">
        <f t="shared" si="539"/>
        <v>#REF!</v>
      </c>
      <c r="P718" s="360" t="e">
        <f t="shared" si="540"/>
        <v>#REF!</v>
      </c>
      <c r="Q718" s="360" t="e">
        <f t="shared" si="541"/>
        <v>#REF!</v>
      </c>
      <c r="R718" s="225"/>
      <c r="S718" s="225"/>
      <c r="T718" s="225"/>
      <c r="U718" s="225"/>
      <c r="V718" s="225"/>
      <c r="W718" s="225"/>
      <c r="X718" s="225"/>
      <c r="Y718" s="225"/>
      <c r="Z718" s="225"/>
    </row>
    <row r="719" spans="1:26" ht="15.75" customHeight="1">
      <c r="A719" s="360" t="e">
        <f t="shared" si="531"/>
        <v>#REF!</v>
      </c>
      <c r="B719" s="360" t="e">
        <f t="shared" si="532"/>
        <v>#REF!</v>
      </c>
      <c r="C719" s="360" t="e">
        <f t="shared" si="533"/>
        <v>#REF!</v>
      </c>
      <c r="D719" s="360" t="e">
        <f t="shared" ref="D719:I719" si="743">IF(#REF!&lt;&gt;"",1,"")</f>
        <v>#REF!</v>
      </c>
      <c r="E719" s="360" t="e">
        <f t="shared" si="743"/>
        <v>#REF!</v>
      </c>
      <c r="F719" s="360" t="e">
        <f t="shared" si="743"/>
        <v>#REF!</v>
      </c>
      <c r="G719" s="360" t="e">
        <f t="shared" si="743"/>
        <v>#REF!</v>
      </c>
      <c r="H719" s="360" t="e">
        <f t="shared" si="743"/>
        <v>#REF!</v>
      </c>
      <c r="I719" s="360" t="e">
        <f t="shared" si="743"/>
        <v>#REF!</v>
      </c>
      <c r="J719" s="360" t="e">
        <f t="shared" si="535"/>
        <v>#REF!</v>
      </c>
      <c r="K719" s="360"/>
      <c r="L719" s="360" t="e">
        <f t="shared" si="536"/>
        <v>#REF!</v>
      </c>
      <c r="M719" s="360" t="e">
        <f t="shared" si="537"/>
        <v>#REF!</v>
      </c>
      <c r="N719" s="360" t="e">
        <f t="shared" si="538"/>
        <v>#REF!</v>
      </c>
      <c r="O719" s="360" t="e">
        <f t="shared" si="539"/>
        <v>#REF!</v>
      </c>
      <c r="P719" s="360" t="e">
        <f t="shared" si="540"/>
        <v>#REF!</v>
      </c>
      <c r="Q719" s="360" t="e">
        <f t="shared" si="541"/>
        <v>#REF!</v>
      </c>
      <c r="R719" s="225"/>
      <c r="S719" s="225"/>
      <c r="T719" s="225"/>
      <c r="U719" s="225"/>
      <c r="V719" s="225"/>
      <c r="W719" s="225"/>
      <c r="X719" s="225"/>
      <c r="Y719" s="225"/>
      <c r="Z719" s="225"/>
    </row>
    <row r="720" spans="1:26" ht="15.75" customHeight="1">
      <c r="A720" s="360" t="e">
        <f t="shared" si="531"/>
        <v>#REF!</v>
      </c>
      <c r="B720" s="360" t="e">
        <f t="shared" si="532"/>
        <v>#REF!</v>
      </c>
      <c r="C720" s="360" t="e">
        <f t="shared" si="533"/>
        <v>#REF!</v>
      </c>
      <c r="D720" s="360" t="e">
        <f t="shared" ref="D720:I720" si="744">IF(#REF!&lt;&gt;"",1,"")</f>
        <v>#REF!</v>
      </c>
      <c r="E720" s="360" t="e">
        <f t="shared" si="744"/>
        <v>#REF!</v>
      </c>
      <c r="F720" s="360" t="e">
        <f t="shared" si="744"/>
        <v>#REF!</v>
      </c>
      <c r="G720" s="360" t="e">
        <f t="shared" si="744"/>
        <v>#REF!</v>
      </c>
      <c r="H720" s="360" t="e">
        <f t="shared" si="744"/>
        <v>#REF!</v>
      </c>
      <c r="I720" s="360" t="e">
        <f t="shared" si="744"/>
        <v>#REF!</v>
      </c>
      <c r="J720" s="360" t="e">
        <f t="shared" si="535"/>
        <v>#REF!</v>
      </c>
      <c r="K720" s="360"/>
      <c r="L720" s="360" t="e">
        <f t="shared" si="536"/>
        <v>#REF!</v>
      </c>
      <c r="M720" s="360" t="e">
        <f t="shared" si="537"/>
        <v>#REF!</v>
      </c>
      <c r="N720" s="360" t="e">
        <f t="shared" si="538"/>
        <v>#REF!</v>
      </c>
      <c r="O720" s="360" t="e">
        <f t="shared" si="539"/>
        <v>#REF!</v>
      </c>
      <c r="P720" s="360" t="e">
        <f t="shared" si="540"/>
        <v>#REF!</v>
      </c>
      <c r="Q720" s="360" t="e">
        <f t="shared" si="541"/>
        <v>#REF!</v>
      </c>
      <c r="R720" s="225"/>
      <c r="S720" s="225"/>
      <c r="T720" s="225"/>
      <c r="U720" s="225"/>
      <c r="V720" s="225"/>
      <c r="W720" s="225"/>
      <c r="X720" s="225"/>
      <c r="Y720" s="225"/>
      <c r="Z720" s="225"/>
    </row>
    <row r="721" spans="1:26" ht="15.75" customHeight="1">
      <c r="A721" s="360" t="e">
        <f t="shared" si="531"/>
        <v>#REF!</v>
      </c>
      <c r="B721" s="360" t="e">
        <f t="shared" si="532"/>
        <v>#REF!</v>
      </c>
      <c r="C721" s="360" t="e">
        <f t="shared" si="533"/>
        <v>#REF!</v>
      </c>
      <c r="D721" s="360" t="e">
        <f t="shared" ref="D721:I721" si="745">IF(#REF!&lt;&gt;"",1,"")</f>
        <v>#REF!</v>
      </c>
      <c r="E721" s="360" t="e">
        <f t="shared" si="745"/>
        <v>#REF!</v>
      </c>
      <c r="F721" s="360" t="e">
        <f t="shared" si="745"/>
        <v>#REF!</v>
      </c>
      <c r="G721" s="360" t="e">
        <f t="shared" si="745"/>
        <v>#REF!</v>
      </c>
      <c r="H721" s="360" t="e">
        <f t="shared" si="745"/>
        <v>#REF!</v>
      </c>
      <c r="I721" s="360" t="e">
        <f t="shared" si="745"/>
        <v>#REF!</v>
      </c>
      <c r="J721" s="360" t="e">
        <f t="shared" si="535"/>
        <v>#REF!</v>
      </c>
      <c r="K721" s="360"/>
      <c r="L721" s="360" t="e">
        <f t="shared" si="536"/>
        <v>#REF!</v>
      </c>
      <c r="M721" s="360" t="e">
        <f t="shared" si="537"/>
        <v>#REF!</v>
      </c>
      <c r="N721" s="360" t="e">
        <f t="shared" si="538"/>
        <v>#REF!</v>
      </c>
      <c r="O721" s="360" t="e">
        <f t="shared" si="539"/>
        <v>#REF!</v>
      </c>
      <c r="P721" s="360" t="e">
        <f t="shared" si="540"/>
        <v>#REF!</v>
      </c>
      <c r="Q721" s="360" t="e">
        <f t="shared" si="541"/>
        <v>#REF!</v>
      </c>
      <c r="R721" s="225"/>
      <c r="S721" s="225"/>
      <c r="T721" s="225"/>
      <c r="U721" s="225"/>
      <c r="V721" s="225"/>
      <c r="W721" s="225"/>
      <c r="X721" s="225"/>
      <c r="Y721" s="225"/>
      <c r="Z721" s="225"/>
    </row>
    <row r="722" spans="1:26" ht="15.75" customHeight="1">
      <c r="A722" s="360" t="e">
        <f t="shared" si="531"/>
        <v>#REF!</v>
      </c>
      <c r="B722" s="360" t="e">
        <f t="shared" si="532"/>
        <v>#REF!</v>
      </c>
      <c r="C722" s="360" t="e">
        <f t="shared" si="533"/>
        <v>#REF!</v>
      </c>
      <c r="D722" s="360" t="e">
        <f t="shared" ref="D722:I722" si="746">IF(#REF!&lt;&gt;"",1,"")</f>
        <v>#REF!</v>
      </c>
      <c r="E722" s="360" t="e">
        <f t="shared" si="746"/>
        <v>#REF!</v>
      </c>
      <c r="F722" s="360" t="e">
        <f t="shared" si="746"/>
        <v>#REF!</v>
      </c>
      <c r="G722" s="360" t="e">
        <f t="shared" si="746"/>
        <v>#REF!</v>
      </c>
      <c r="H722" s="360" t="e">
        <f t="shared" si="746"/>
        <v>#REF!</v>
      </c>
      <c r="I722" s="360" t="e">
        <f t="shared" si="746"/>
        <v>#REF!</v>
      </c>
      <c r="J722" s="360" t="e">
        <f t="shared" si="535"/>
        <v>#REF!</v>
      </c>
      <c r="K722" s="360"/>
      <c r="L722" s="360" t="e">
        <f t="shared" si="536"/>
        <v>#REF!</v>
      </c>
      <c r="M722" s="360" t="e">
        <f t="shared" si="537"/>
        <v>#REF!</v>
      </c>
      <c r="N722" s="360" t="e">
        <f t="shared" si="538"/>
        <v>#REF!</v>
      </c>
      <c r="O722" s="360" t="e">
        <f t="shared" si="539"/>
        <v>#REF!</v>
      </c>
      <c r="P722" s="360" t="e">
        <f t="shared" si="540"/>
        <v>#REF!</v>
      </c>
      <c r="Q722" s="360" t="e">
        <f t="shared" si="541"/>
        <v>#REF!</v>
      </c>
      <c r="R722" s="225"/>
      <c r="S722" s="225"/>
      <c r="T722" s="225"/>
      <c r="U722" s="225"/>
      <c r="V722" s="225"/>
      <c r="W722" s="225"/>
      <c r="X722" s="225"/>
      <c r="Y722" s="225"/>
      <c r="Z722" s="225"/>
    </row>
    <row r="723" spans="1:26" ht="15.75" customHeight="1">
      <c r="A723" s="360" t="e">
        <f t="shared" si="531"/>
        <v>#REF!</v>
      </c>
      <c r="B723" s="360" t="e">
        <f t="shared" si="532"/>
        <v>#REF!</v>
      </c>
      <c r="C723" s="360" t="e">
        <f t="shared" si="533"/>
        <v>#REF!</v>
      </c>
      <c r="D723" s="360" t="e">
        <f t="shared" ref="D723:I723" si="747">IF(#REF!&lt;&gt;"",1,"")</f>
        <v>#REF!</v>
      </c>
      <c r="E723" s="360" t="e">
        <f t="shared" si="747"/>
        <v>#REF!</v>
      </c>
      <c r="F723" s="360" t="e">
        <f t="shared" si="747"/>
        <v>#REF!</v>
      </c>
      <c r="G723" s="360" t="e">
        <f t="shared" si="747"/>
        <v>#REF!</v>
      </c>
      <c r="H723" s="360" t="e">
        <f t="shared" si="747"/>
        <v>#REF!</v>
      </c>
      <c r="I723" s="360" t="e">
        <f t="shared" si="747"/>
        <v>#REF!</v>
      </c>
      <c r="J723" s="360" t="e">
        <f t="shared" si="535"/>
        <v>#REF!</v>
      </c>
      <c r="K723" s="360"/>
      <c r="L723" s="360" t="e">
        <f t="shared" si="536"/>
        <v>#REF!</v>
      </c>
      <c r="M723" s="360" t="e">
        <f t="shared" si="537"/>
        <v>#REF!</v>
      </c>
      <c r="N723" s="360" t="e">
        <f t="shared" si="538"/>
        <v>#REF!</v>
      </c>
      <c r="O723" s="360" t="e">
        <f t="shared" si="539"/>
        <v>#REF!</v>
      </c>
      <c r="P723" s="360" t="e">
        <f t="shared" si="540"/>
        <v>#REF!</v>
      </c>
      <c r="Q723" s="360" t="e">
        <f t="shared" si="541"/>
        <v>#REF!</v>
      </c>
      <c r="R723" s="225"/>
      <c r="S723" s="225"/>
      <c r="T723" s="225"/>
      <c r="U723" s="225"/>
      <c r="V723" s="225"/>
      <c r="W723" s="225"/>
      <c r="X723" s="225"/>
      <c r="Y723" s="225"/>
      <c r="Z723" s="225"/>
    </row>
    <row r="724" spans="1:26" ht="15.75" customHeight="1">
      <c r="A724" s="360" t="e">
        <f t="shared" si="531"/>
        <v>#REF!</v>
      </c>
      <c r="B724" s="360" t="e">
        <f t="shared" si="532"/>
        <v>#REF!</v>
      </c>
      <c r="C724" s="360" t="e">
        <f t="shared" si="533"/>
        <v>#REF!</v>
      </c>
      <c r="D724" s="360" t="e">
        <f t="shared" ref="D724:I724" si="748">IF(#REF!&lt;&gt;"",1,"")</f>
        <v>#REF!</v>
      </c>
      <c r="E724" s="360" t="e">
        <f t="shared" si="748"/>
        <v>#REF!</v>
      </c>
      <c r="F724" s="360" t="e">
        <f t="shared" si="748"/>
        <v>#REF!</v>
      </c>
      <c r="G724" s="360" t="e">
        <f t="shared" si="748"/>
        <v>#REF!</v>
      </c>
      <c r="H724" s="360" t="e">
        <f t="shared" si="748"/>
        <v>#REF!</v>
      </c>
      <c r="I724" s="360" t="e">
        <f t="shared" si="748"/>
        <v>#REF!</v>
      </c>
      <c r="J724" s="360" t="e">
        <f t="shared" si="535"/>
        <v>#REF!</v>
      </c>
      <c r="K724" s="360"/>
      <c r="L724" s="360" t="e">
        <f t="shared" si="536"/>
        <v>#REF!</v>
      </c>
      <c r="M724" s="360" t="e">
        <f t="shared" si="537"/>
        <v>#REF!</v>
      </c>
      <c r="N724" s="360" t="e">
        <f t="shared" si="538"/>
        <v>#REF!</v>
      </c>
      <c r="O724" s="360" t="e">
        <f t="shared" si="539"/>
        <v>#REF!</v>
      </c>
      <c r="P724" s="360" t="e">
        <f t="shared" si="540"/>
        <v>#REF!</v>
      </c>
      <c r="Q724" s="360" t="e">
        <f t="shared" si="541"/>
        <v>#REF!</v>
      </c>
      <c r="R724" s="225"/>
      <c r="S724" s="225"/>
      <c r="T724" s="225"/>
      <c r="U724" s="225"/>
      <c r="V724" s="225"/>
      <c r="W724" s="225"/>
      <c r="X724" s="225"/>
      <c r="Y724" s="225"/>
      <c r="Z724" s="225"/>
    </row>
    <row r="725" spans="1:26" ht="15.75" customHeight="1">
      <c r="A725" s="360" t="e">
        <f t="shared" si="531"/>
        <v>#REF!</v>
      </c>
      <c r="B725" s="360" t="e">
        <f t="shared" si="532"/>
        <v>#REF!</v>
      </c>
      <c r="C725" s="360" t="e">
        <f t="shared" si="533"/>
        <v>#REF!</v>
      </c>
      <c r="D725" s="360" t="e">
        <f t="shared" ref="D725:I725" si="749">IF(#REF!&lt;&gt;"",1,"")</f>
        <v>#REF!</v>
      </c>
      <c r="E725" s="360" t="e">
        <f t="shared" si="749"/>
        <v>#REF!</v>
      </c>
      <c r="F725" s="360" t="e">
        <f t="shared" si="749"/>
        <v>#REF!</v>
      </c>
      <c r="G725" s="360" t="e">
        <f t="shared" si="749"/>
        <v>#REF!</v>
      </c>
      <c r="H725" s="360" t="e">
        <f t="shared" si="749"/>
        <v>#REF!</v>
      </c>
      <c r="I725" s="360" t="e">
        <f t="shared" si="749"/>
        <v>#REF!</v>
      </c>
      <c r="J725" s="360" t="e">
        <f t="shared" si="535"/>
        <v>#REF!</v>
      </c>
      <c r="K725" s="360"/>
      <c r="L725" s="360" t="e">
        <f t="shared" si="536"/>
        <v>#REF!</v>
      </c>
      <c r="M725" s="360" t="e">
        <f t="shared" si="537"/>
        <v>#REF!</v>
      </c>
      <c r="N725" s="360" t="e">
        <f t="shared" si="538"/>
        <v>#REF!</v>
      </c>
      <c r="O725" s="360" t="e">
        <f t="shared" si="539"/>
        <v>#REF!</v>
      </c>
      <c r="P725" s="360" t="e">
        <f t="shared" si="540"/>
        <v>#REF!</v>
      </c>
      <c r="Q725" s="360" t="e">
        <f t="shared" si="541"/>
        <v>#REF!</v>
      </c>
      <c r="R725" s="225"/>
      <c r="S725" s="225"/>
      <c r="T725" s="225"/>
      <c r="U725" s="225"/>
      <c r="V725" s="225"/>
      <c r="W725" s="225"/>
      <c r="X725" s="225"/>
      <c r="Y725" s="225"/>
      <c r="Z725" s="225"/>
    </row>
    <row r="726" spans="1:26" ht="15.75" customHeight="1">
      <c r="A726" s="360" t="e">
        <f t="shared" si="531"/>
        <v>#REF!</v>
      </c>
      <c r="B726" s="360" t="e">
        <f t="shared" si="532"/>
        <v>#REF!</v>
      </c>
      <c r="C726" s="360" t="e">
        <f t="shared" si="533"/>
        <v>#REF!</v>
      </c>
      <c r="D726" s="360" t="e">
        <f t="shared" ref="D726:I726" si="750">IF(#REF!&lt;&gt;"",1,"")</f>
        <v>#REF!</v>
      </c>
      <c r="E726" s="360" t="e">
        <f t="shared" si="750"/>
        <v>#REF!</v>
      </c>
      <c r="F726" s="360" t="e">
        <f t="shared" si="750"/>
        <v>#REF!</v>
      </c>
      <c r="G726" s="360" t="e">
        <f t="shared" si="750"/>
        <v>#REF!</v>
      </c>
      <c r="H726" s="360" t="e">
        <f t="shared" si="750"/>
        <v>#REF!</v>
      </c>
      <c r="I726" s="360" t="e">
        <f t="shared" si="750"/>
        <v>#REF!</v>
      </c>
      <c r="J726" s="360" t="e">
        <f t="shared" si="535"/>
        <v>#REF!</v>
      </c>
      <c r="K726" s="360"/>
      <c r="L726" s="360" t="e">
        <f t="shared" si="536"/>
        <v>#REF!</v>
      </c>
      <c r="M726" s="360" t="e">
        <f t="shared" si="537"/>
        <v>#REF!</v>
      </c>
      <c r="N726" s="360" t="e">
        <f t="shared" si="538"/>
        <v>#REF!</v>
      </c>
      <c r="O726" s="360" t="e">
        <f t="shared" si="539"/>
        <v>#REF!</v>
      </c>
      <c r="P726" s="360" t="e">
        <f t="shared" si="540"/>
        <v>#REF!</v>
      </c>
      <c r="Q726" s="360" t="e">
        <f t="shared" si="541"/>
        <v>#REF!</v>
      </c>
      <c r="R726" s="225"/>
      <c r="S726" s="225"/>
      <c r="T726" s="225"/>
      <c r="U726" s="225"/>
      <c r="V726" s="225"/>
      <c r="W726" s="225"/>
      <c r="X726" s="225"/>
      <c r="Y726" s="225"/>
      <c r="Z726" s="225"/>
    </row>
    <row r="727" spans="1:26" ht="15.75" customHeight="1">
      <c r="A727" s="360" t="e">
        <f t="shared" si="531"/>
        <v>#REF!</v>
      </c>
      <c r="B727" s="360" t="e">
        <f t="shared" si="532"/>
        <v>#REF!</v>
      </c>
      <c r="C727" s="360" t="e">
        <f t="shared" si="533"/>
        <v>#REF!</v>
      </c>
      <c r="D727" s="360" t="e">
        <f t="shared" ref="D727:I727" si="751">IF(#REF!&lt;&gt;"",1,"")</f>
        <v>#REF!</v>
      </c>
      <c r="E727" s="360" t="e">
        <f t="shared" si="751"/>
        <v>#REF!</v>
      </c>
      <c r="F727" s="360" t="e">
        <f t="shared" si="751"/>
        <v>#REF!</v>
      </c>
      <c r="G727" s="360" t="e">
        <f t="shared" si="751"/>
        <v>#REF!</v>
      </c>
      <c r="H727" s="360" t="e">
        <f t="shared" si="751"/>
        <v>#REF!</v>
      </c>
      <c r="I727" s="360" t="e">
        <f t="shared" si="751"/>
        <v>#REF!</v>
      </c>
      <c r="J727" s="360" t="e">
        <f t="shared" si="535"/>
        <v>#REF!</v>
      </c>
      <c r="K727" s="360"/>
      <c r="L727" s="360" t="e">
        <f t="shared" si="536"/>
        <v>#REF!</v>
      </c>
      <c r="M727" s="360" t="e">
        <f t="shared" si="537"/>
        <v>#REF!</v>
      </c>
      <c r="N727" s="360" t="e">
        <f t="shared" si="538"/>
        <v>#REF!</v>
      </c>
      <c r="O727" s="360" t="e">
        <f t="shared" si="539"/>
        <v>#REF!</v>
      </c>
      <c r="P727" s="360" t="e">
        <f t="shared" si="540"/>
        <v>#REF!</v>
      </c>
      <c r="Q727" s="360" t="e">
        <f t="shared" si="541"/>
        <v>#REF!</v>
      </c>
      <c r="R727" s="225"/>
      <c r="S727" s="225"/>
      <c r="T727" s="225"/>
      <c r="U727" s="225"/>
      <c r="V727" s="225"/>
      <c r="W727" s="225"/>
      <c r="X727" s="225"/>
      <c r="Y727" s="225"/>
      <c r="Z727" s="225"/>
    </row>
    <row r="728" spans="1:26" ht="15.75" customHeight="1">
      <c r="A728" s="360" t="e">
        <f t="shared" si="531"/>
        <v>#REF!</v>
      </c>
      <c r="B728" s="360" t="e">
        <f t="shared" si="532"/>
        <v>#REF!</v>
      </c>
      <c r="C728" s="360" t="e">
        <f t="shared" si="533"/>
        <v>#REF!</v>
      </c>
      <c r="D728" s="360" t="e">
        <f t="shared" ref="D728:I728" si="752">IF(#REF!&lt;&gt;"",1,"")</f>
        <v>#REF!</v>
      </c>
      <c r="E728" s="360" t="e">
        <f t="shared" si="752"/>
        <v>#REF!</v>
      </c>
      <c r="F728" s="360" t="e">
        <f t="shared" si="752"/>
        <v>#REF!</v>
      </c>
      <c r="G728" s="360" t="e">
        <f t="shared" si="752"/>
        <v>#REF!</v>
      </c>
      <c r="H728" s="360" t="e">
        <f t="shared" si="752"/>
        <v>#REF!</v>
      </c>
      <c r="I728" s="360" t="e">
        <f t="shared" si="752"/>
        <v>#REF!</v>
      </c>
      <c r="J728" s="360" t="e">
        <f t="shared" si="535"/>
        <v>#REF!</v>
      </c>
      <c r="K728" s="360"/>
      <c r="L728" s="360" t="e">
        <f t="shared" si="536"/>
        <v>#REF!</v>
      </c>
      <c r="M728" s="360" t="e">
        <f t="shared" si="537"/>
        <v>#REF!</v>
      </c>
      <c r="N728" s="360" t="e">
        <f t="shared" si="538"/>
        <v>#REF!</v>
      </c>
      <c r="O728" s="360" t="e">
        <f t="shared" si="539"/>
        <v>#REF!</v>
      </c>
      <c r="P728" s="360" t="e">
        <f t="shared" si="540"/>
        <v>#REF!</v>
      </c>
      <c r="Q728" s="360" t="e">
        <f t="shared" si="541"/>
        <v>#REF!</v>
      </c>
      <c r="R728" s="225"/>
      <c r="S728" s="225"/>
      <c r="T728" s="225"/>
      <c r="U728" s="225"/>
      <c r="V728" s="225"/>
      <c r="W728" s="225"/>
      <c r="X728" s="225"/>
      <c r="Y728" s="225"/>
      <c r="Z728" s="225"/>
    </row>
    <row r="729" spans="1:26" ht="15.75" customHeight="1">
      <c r="A729" s="360" t="e">
        <f t="shared" si="531"/>
        <v>#REF!</v>
      </c>
      <c r="B729" s="360" t="e">
        <f t="shared" si="532"/>
        <v>#REF!</v>
      </c>
      <c r="C729" s="360" t="e">
        <f t="shared" si="533"/>
        <v>#REF!</v>
      </c>
      <c r="D729" s="360" t="e">
        <f t="shared" ref="D729:I729" si="753">IF(#REF!&lt;&gt;"",1,"")</f>
        <v>#REF!</v>
      </c>
      <c r="E729" s="360" t="e">
        <f t="shared" si="753"/>
        <v>#REF!</v>
      </c>
      <c r="F729" s="360" t="e">
        <f t="shared" si="753"/>
        <v>#REF!</v>
      </c>
      <c r="G729" s="360" t="e">
        <f t="shared" si="753"/>
        <v>#REF!</v>
      </c>
      <c r="H729" s="360" t="e">
        <f t="shared" si="753"/>
        <v>#REF!</v>
      </c>
      <c r="I729" s="360" t="e">
        <f t="shared" si="753"/>
        <v>#REF!</v>
      </c>
      <c r="J729" s="360" t="e">
        <f t="shared" si="535"/>
        <v>#REF!</v>
      </c>
      <c r="K729" s="360"/>
      <c r="L729" s="360" t="e">
        <f t="shared" si="536"/>
        <v>#REF!</v>
      </c>
      <c r="M729" s="360" t="e">
        <f t="shared" si="537"/>
        <v>#REF!</v>
      </c>
      <c r="N729" s="360" t="e">
        <f t="shared" si="538"/>
        <v>#REF!</v>
      </c>
      <c r="O729" s="360" t="e">
        <f t="shared" si="539"/>
        <v>#REF!</v>
      </c>
      <c r="P729" s="360" t="e">
        <f t="shared" si="540"/>
        <v>#REF!</v>
      </c>
      <c r="Q729" s="360" t="e">
        <f t="shared" si="541"/>
        <v>#REF!</v>
      </c>
      <c r="R729" s="225"/>
      <c r="S729" s="225"/>
      <c r="T729" s="225"/>
      <c r="U729" s="225"/>
      <c r="V729" s="225"/>
      <c r="W729" s="225"/>
      <c r="X729" s="225"/>
      <c r="Y729" s="225"/>
      <c r="Z729" s="225"/>
    </row>
    <row r="730" spans="1:26" ht="15.75" customHeight="1">
      <c r="A730" s="360" t="e">
        <f t="shared" si="531"/>
        <v>#REF!</v>
      </c>
      <c r="B730" s="360" t="e">
        <f t="shared" si="532"/>
        <v>#REF!</v>
      </c>
      <c r="C730" s="360" t="e">
        <f t="shared" si="533"/>
        <v>#REF!</v>
      </c>
      <c r="D730" s="360" t="e">
        <f t="shared" ref="D730:I730" si="754">IF(#REF!&lt;&gt;"",1,"")</f>
        <v>#REF!</v>
      </c>
      <c r="E730" s="360" t="e">
        <f t="shared" si="754"/>
        <v>#REF!</v>
      </c>
      <c r="F730" s="360" t="e">
        <f t="shared" si="754"/>
        <v>#REF!</v>
      </c>
      <c r="G730" s="360" t="e">
        <f t="shared" si="754"/>
        <v>#REF!</v>
      </c>
      <c r="H730" s="360" t="e">
        <f t="shared" si="754"/>
        <v>#REF!</v>
      </c>
      <c r="I730" s="360" t="e">
        <f t="shared" si="754"/>
        <v>#REF!</v>
      </c>
      <c r="J730" s="360" t="e">
        <f t="shared" si="535"/>
        <v>#REF!</v>
      </c>
      <c r="K730" s="360"/>
      <c r="L730" s="360" t="e">
        <f t="shared" si="536"/>
        <v>#REF!</v>
      </c>
      <c r="M730" s="360" t="e">
        <f t="shared" si="537"/>
        <v>#REF!</v>
      </c>
      <c r="N730" s="360" t="e">
        <f t="shared" si="538"/>
        <v>#REF!</v>
      </c>
      <c r="O730" s="360" t="e">
        <f t="shared" si="539"/>
        <v>#REF!</v>
      </c>
      <c r="P730" s="360" t="e">
        <f t="shared" si="540"/>
        <v>#REF!</v>
      </c>
      <c r="Q730" s="360" t="e">
        <f t="shared" si="541"/>
        <v>#REF!</v>
      </c>
      <c r="R730" s="225"/>
      <c r="S730" s="225"/>
      <c r="T730" s="225"/>
      <c r="U730" s="225"/>
      <c r="V730" s="225"/>
      <c r="W730" s="225"/>
      <c r="X730" s="225"/>
      <c r="Y730" s="225"/>
      <c r="Z730" s="225"/>
    </row>
    <row r="731" spans="1:26" ht="15.75" customHeight="1">
      <c r="A731" s="360" t="e">
        <f t="shared" si="531"/>
        <v>#REF!</v>
      </c>
      <c r="B731" s="360" t="e">
        <f t="shared" si="532"/>
        <v>#REF!</v>
      </c>
      <c r="C731" s="360" t="e">
        <f t="shared" si="533"/>
        <v>#REF!</v>
      </c>
      <c r="D731" s="360" t="e">
        <f t="shared" ref="D731:I731" si="755">IF(#REF!&lt;&gt;"",1,"")</f>
        <v>#REF!</v>
      </c>
      <c r="E731" s="360" t="e">
        <f t="shared" si="755"/>
        <v>#REF!</v>
      </c>
      <c r="F731" s="360" t="e">
        <f t="shared" si="755"/>
        <v>#REF!</v>
      </c>
      <c r="G731" s="360" t="e">
        <f t="shared" si="755"/>
        <v>#REF!</v>
      </c>
      <c r="H731" s="360" t="e">
        <f t="shared" si="755"/>
        <v>#REF!</v>
      </c>
      <c r="I731" s="360" t="e">
        <f t="shared" si="755"/>
        <v>#REF!</v>
      </c>
      <c r="J731" s="360" t="e">
        <f t="shared" si="535"/>
        <v>#REF!</v>
      </c>
      <c r="K731" s="360"/>
      <c r="L731" s="360" t="e">
        <f t="shared" si="536"/>
        <v>#REF!</v>
      </c>
      <c r="M731" s="360" t="e">
        <f t="shared" si="537"/>
        <v>#REF!</v>
      </c>
      <c r="N731" s="360" t="e">
        <f t="shared" si="538"/>
        <v>#REF!</v>
      </c>
      <c r="O731" s="360" t="e">
        <f t="shared" si="539"/>
        <v>#REF!</v>
      </c>
      <c r="P731" s="360" t="e">
        <f t="shared" si="540"/>
        <v>#REF!</v>
      </c>
      <c r="Q731" s="360" t="e">
        <f t="shared" si="541"/>
        <v>#REF!</v>
      </c>
      <c r="R731" s="225"/>
      <c r="S731" s="225"/>
      <c r="T731" s="225"/>
      <c r="U731" s="225"/>
      <c r="V731" s="225"/>
      <c r="W731" s="225"/>
      <c r="X731" s="225"/>
      <c r="Y731" s="225"/>
      <c r="Z731" s="225"/>
    </row>
    <row r="732" spans="1:26" ht="15.75" customHeight="1">
      <c r="A732" s="360" t="e">
        <f t="shared" si="531"/>
        <v>#REF!</v>
      </c>
      <c r="B732" s="360" t="e">
        <f t="shared" si="532"/>
        <v>#REF!</v>
      </c>
      <c r="C732" s="360" t="e">
        <f t="shared" si="533"/>
        <v>#REF!</v>
      </c>
      <c r="D732" s="360" t="e">
        <f t="shared" ref="D732:I732" si="756">IF(#REF!&lt;&gt;"",1,"")</f>
        <v>#REF!</v>
      </c>
      <c r="E732" s="360" t="e">
        <f t="shared" si="756"/>
        <v>#REF!</v>
      </c>
      <c r="F732" s="360" t="e">
        <f t="shared" si="756"/>
        <v>#REF!</v>
      </c>
      <c r="G732" s="360" t="e">
        <f t="shared" si="756"/>
        <v>#REF!</v>
      </c>
      <c r="H732" s="360" t="e">
        <f t="shared" si="756"/>
        <v>#REF!</v>
      </c>
      <c r="I732" s="360" t="e">
        <f t="shared" si="756"/>
        <v>#REF!</v>
      </c>
      <c r="J732" s="360" t="e">
        <f t="shared" si="535"/>
        <v>#REF!</v>
      </c>
      <c r="K732" s="360"/>
      <c r="L732" s="360" t="e">
        <f t="shared" si="536"/>
        <v>#REF!</v>
      </c>
      <c r="M732" s="360" t="e">
        <f t="shared" si="537"/>
        <v>#REF!</v>
      </c>
      <c r="N732" s="360" t="e">
        <f t="shared" si="538"/>
        <v>#REF!</v>
      </c>
      <c r="O732" s="360" t="e">
        <f t="shared" si="539"/>
        <v>#REF!</v>
      </c>
      <c r="P732" s="360" t="e">
        <f t="shared" si="540"/>
        <v>#REF!</v>
      </c>
      <c r="Q732" s="360" t="e">
        <f t="shared" si="541"/>
        <v>#REF!</v>
      </c>
      <c r="R732" s="225"/>
      <c r="S732" s="225"/>
      <c r="T732" s="225"/>
      <c r="U732" s="225"/>
      <c r="V732" s="225"/>
      <c r="W732" s="225"/>
      <c r="X732" s="225"/>
      <c r="Y732" s="225"/>
      <c r="Z732" s="225"/>
    </row>
    <row r="733" spans="1:26" ht="15.75" customHeight="1">
      <c r="A733" s="360" t="e">
        <f t="shared" si="531"/>
        <v>#REF!</v>
      </c>
      <c r="B733" s="360" t="e">
        <f t="shared" si="532"/>
        <v>#REF!</v>
      </c>
      <c r="C733" s="360" t="e">
        <f t="shared" si="533"/>
        <v>#REF!</v>
      </c>
      <c r="D733" s="360" t="e">
        <f t="shared" ref="D733:I733" si="757">IF(#REF!&lt;&gt;"",1,"")</f>
        <v>#REF!</v>
      </c>
      <c r="E733" s="360" t="e">
        <f t="shared" si="757"/>
        <v>#REF!</v>
      </c>
      <c r="F733" s="360" t="e">
        <f t="shared" si="757"/>
        <v>#REF!</v>
      </c>
      <c r="G733" s="360" t="e">
        <f t="shared" si="757"/>
        <v>#REF!</v>
      </c>
      <c r="H733" s="360" t="e">
        <f t="shared" si="757"/>
        <v>#REF!</v>
      </c>
      <c r="I733" s="360" t="e">
        <f t="shared" si="757"/>
        <v>#REF!</v>
      </c>
      <c r="J733" s="360" t="e">
        <f t="shared" si="535"/>
        <v>#REF!</v>
      </c>
      <c r="K733" s="360"/>
      <c r="L733" s="360" t="e">
        <f t="shared" si="536"/>
        <v>#REF!</v>
      </c>
      <c r="M733" s="360" t="e">
        <f t="shared" si="537"/>
        <v>#REF!</v>
      </c>
      <c r="N733" s="360" t="e">
        <f t="shared" si="538"/>
        <v>#REF!</v>
      </c>
      <c r="O733" s="360" t="e">
        <f t="shared" si="539"/>
        <v>#REF!</v>
      </c>
      <c r="P733" s="360" t="e">
        <f t="shared" si="540"/>
        <v>#REF!</v>
      </c>
      <c r="Q733" s="360" t="e">
        <f t="shared" si="541"/>
        <v>#REF!</v>
      </c>
      <c r="R733" s="225"/>
      <c r="S733" s="225"/>
      <c r="T733" s="225"/>
      <c r="U733" s="225"/>
      <c r="V733" s="225"/>
      <c r="W733" s="225"/>
      <c r="X733" s="225"/>
      <c r="Y733" s="225"/>
      <c r="Z733" s="225"/>
    </row>
    <row r="734" spans="1:26" ht="15.75" customHeight="1">
      <c r="A734" s="360" t="e">
        <f t="shared" si="531"/>
        <v>#REF!</v>
      </c>
      <c r="B734" s="360" t="e">
        <f t="shared" si="532"/>
        <v>#REF!</v>
      </c>
      <c r="C734" s="360" t="e">
        <f t="shared" si="533"/>
        <v>#REF!</v>
      </c>
      <c r="D734" s="360" t="e">
        <f t="shared" ref="D734:I734" si="758">IF(#REF!&lt;&gt;"",1,"")</f>
        <v>#REF!</v>
      </c>
      <c r="E734" s="360" t="e">
        <f t="shared" si="758"/>
        <v>#REF!</v>
      </c>
      <c r="F734" s="360" t="e">
        <f t="shared" si="758"/>
        <v>#REF!</v>
      </c>
      <c r="G734" s="360" t="e">
        <f t="shared" si="758"/>
        <v>#REF!</v>
      </c>
      <c r="H734" s="360" t="e">
        <f t="shared" si="758"/>
        <v>#REF!</v>
      </c>
      <c r="I734" s="360" t="e">
        <f t="shared" si="758"/>
        <v>#REF!</v>
      </c>
      <c r="J734" s="360" t="e">
        <f t="shared" si="535"/>
        <v>#REF!</v>
      </c>
      <c r="K734" s="360"/>
      <c r="L734" s="360" t="e">
        <f t="shared" si="536"/>
        <v>#REF!</v>
      </c>
      <c r="M734" s="360" t="e">
        <f t="shared" si="537"/>
        <v>#REF!</v>
      </c>
      <c r="N734" s="360" t="e">
        <f t="shared" si="538"/>
        <v>#REF!</v>
      </c>
      <c r="O734" s="360" t="e">
        <f t="shared" si="539"/>
        <v>#REF!</v>
      </c>
      <c r="P734" s="360" t="e">
        <f t="shared" si="540"/>
        <v>#REF!</v>
      </c>
      <c r="Q734" s="360" t="e">
        <f t="shared" si="541"/>
        <v>#REF!</v>
      </c>
      <c r="R734" s="225"/>
      <c r="S734" s="225"/>
      <c r="T734" s="225"/>
      <c r="U734" s="225"/>
      <c r="V734" s="225"/>
      <c r="W734" s="225"/>
      <c r="X734" s="225"/>
      <c r="Y734" s="225"/>
      <c r="Z734" s="225"/>
    </row>
    <row r="735" spans="1:26" ht="15.75" customHeight="1">
      <c r="A735" s="360" t="e">
        <f t="shared" si="531"/>
        <v>#REF!</v>
      </c>
      <c r="B735" s="360" t="e">
        <f t="shared" si="532"/>
        <v>#REF!</v>
      </c>
      <c r="C735" s="360" t="e">
        <f t="shared" si="533"/>
        <v>#REF!</v>
      </c>
      <c r="D735" s="360" t="e">
        <f t="shared" ref="D735:I735" si="759">IF(#REF!&lt;&gt;"",1,"")</f>
        <v>#REF!</v>
      </c>
      <c r="E735" s="360" t="e">
        <f t="shared" si="759"/>
        <v>#REF!</v>
      </c>
      <c r="F735" s="360" t="e">
        <f t="shared" si="759"/>
        <v>#REF!</v>
      </c>
      <c r="G735" s="360" t="e">
        <f t="shared" si="759"/>
        <v>#REF!</v>
      </c>
      <c r="H735" s="360" t="e">
        <f t="shared" si="759"/>
        <v>#REF!</v>
      </c>
      <c r="I735" s="360" t="e">
        <f t="shared" si="759"/>
        <v>#REF!</v>
      </c>
      <c r="J735" s="360" t="e">
        <f t="shared" si="535"/>
        <v>#REF!</v>
      </c>
      <c r="K735" s="360"/>
      <c r="L735" s="360" t="e">
        <f t="shared" si="536"/>
        <v>#REF!</v>
      </c>
      <c r="M735" s="360" t="e">
        <f t="shared" si="537"/>
        <v>#REF!</v>
      </c>
      <c r="N735" s="360" t="e">
        <f t="shared" si="538"/>
        <v>#REF!</v>
      </c>
      <c r="O735" s="360" t="e">
        <f t="shared" si="539"/>
        <v>#REF!</v>
      </c>
      <c r="P735" s="360" t="e">
        <f t="shared" si="540"/>
        <v>#REF!</v>
      </c>
      <c r="Q735" s="360" t="e">
        <f t="shared" si="541"/>
        <v>#REF!</v>
      </c>
      <c r="R735" s="225"/>
      <c r="S735" s="225"/>
      <c r="T735" s="225"/>
      <c r="U735" s="225"/>
      <c r="V735" s="225"/>
      <c r="W735" s="225"/>
      <c r="X735" s="225"/>
      <c r="Y735" s="225"/>
      <c r="Z735" s="225"/>
    </row>
    <row r="736" spans="1:26" ht="15.75" customHeight="1">
      <c r="A736" s="360" t="e">
        <f t="shared" si="531"/>
        <v>#REF!</v>
      </c>
      <c r="B736" s="360" t="e">
        <f t="shared" si="532"/>
        <v>#REF!</v>
      </c>
      <c r="C736" s="360" t="e">
        <f t="shared" si="533"/>
        <v>#REF!</v>
      </c>
      <c r="D736" s="360" t="e">
        <f t="shared" ref="D736:I736" si="760">IF(#REF!&lt;&gt;"",1,"")</f>
        <v>#REF!</v>
      </c>
      <c r="E736" s="360" t="e">
        <f t="shared" si="760"/>
        <v>#REF!</v>
      </c>
      <c r="F736" s="360" t="e">
        <f t="shared" si="760"/>
        <v>#REF!</v>
      </c>
      <c r="G736" s="360" t="e">
        <f t="shared" si="760"/>
        <v>#REF!</v>
      </c>
      <c r="H736" s="360" t="e">
        <f t="shared" si="760"/>
        <v>#REF!</v>
      </c>
      <c r="I736" s="360" t="e">
        <f t="shared" si="760"/>
        <v>#REF!</v>
      </c>
      <c r="J736" s="360" t="e">
        <f t="shared" si="535"/>
        <v>#REF!</v>
      </c>
      <c r="K736" s="360"/>
      <c r="L736" s="360" t="e">
        <f t="shared" si="536"/>
        <v>#REF!</v>
      </c>
      <c r="M736" s="360" t="e">
        <f t="shared" si="537"/>
        <v>#REF!</v>
      </c>
      <c r="N736" s="360" t="e">
        <f t="shared" si="538"/>
        <v>#REF!</v>
      </c>
      <c r="O736" s="360" t="e">
        <f t="shared" si="539"/>
        <v>#REF!</v>
      </c>
      <c r="P736" s="360" t="e">
        <f t="shared" si="540"/>
        <v>#REF!</v>
      </c>
      <c r="Q736" s="360" t="e">
        <f t="shared" si="541"/>
        <v>#REF!</v>
      </c>
      <c r="R736" s="225"/>
      <c r="S736" s="225"/>
      <c r="T736" s="225"/>
      <c r="U736" s="225"/>
      <c r="V736" s="225"/>
      <c r="W736" s="225"/>
      <c r="X736" s="225"/>
      <c r="Y736" s="225"/>
      <c r="Z736" s="225"/>
    </row>
    <row r="737" spans="1:26" ht="15.75" customHeight="1">
      <c r="A737" s="360" t="e">
        <f t="shared" si="531"/>
        <v>#REF!</v>
      </c>
      <c r="B737" s="360" t="e">
        <f t="shared" si="532"/>
        <v>#REF!</v>
      </c>
      <c r="C737" s="360" t="e">
        <f t="shared" si="533"/>
        <v>#REF!</v>
      </c>
      <c r="D737" s="360" t="e">
        <f t="shared" ref="D737:I737" si="761">IF(#REF!&lt;&gt;"",1,"")</f>
        <v>#REF!</v>
      </c>
      <c r="E737" s="360" t="e">
        <f t="shared" si="761"/>
        <v>#REF!</v>
      </c>
      <c r="F737" s="360" t="e">
        <f t="shared" si="761"/>
        <v>#REF!</v>
      </c>
      <c r="G737" s="360" t="e">
        <f t="shared" si="761"/>
        <v>#REF!</v>
      </c>
      <c r="H737" s="360" t="e">
        <f t="shared" si="761"/>
        <v>#REF!</v>
      </c>
      <c r="I737" s="360" t="e">
        <f t="shared" si="761"/>
        <v>#REF!</v>
      </c>
      <c r="J737" s="360" t="e">
        <f t="shared" si="535"/>
        <v>#REF!</v>
      </c>
      <c r="K737" s="360"/>
      <c r="L737" s="360" t="e">
        <f t="shared" si="536"/>
        <v>#REF!</v>
      </c>
      <c r="M737" s="360" t="e">
        <f t="shared" si="537"/>
        <v>#REF!</v>
      </c>
      <c r="N737" s="360" t="e">
        <f t="shared" si="538"/>
        <v>#REF!</v>
      </c>
      <c r="O737" s="360" t="e">
        <f t="shared" si="539"/>
        <v>#REF!</v>
      </c>
      <c r="P737" s="360" t="e">
        <f t="shared" si="540"/>
        <v>#REF!</v>
      </c>
      <c r="Q737" s="360" t="e">
        <f t="shared" si="541"/>
        <v>#REF!</v>
      </c>
      <c r="R737" s="225"/>
      <c r="S737" s="225"/>
      <c r="T737" s="225"/>
      <c r="U737" s="225"/>
      <c r="V737" s="225"/>
      <c r="W737" s="225"/>
      <c r="X737" s="225"/>
      <c r="Y737" s="225"/>
      <c r="Z737" s="225"/>
    </row>
    <row r="738" spans="1:26" ht="15.75" customHeight="1">
      <c r="A738" s="360" t="e">
        <f t="shared" si="531"/>
        <v>#REF!</v>
      </c>
      <c r="B738" s="360" t="e">
        <f t="shared" si="532"/>
        <v>#REF!</v>
      </c>
      <c r="C738" s="360" t="e">
        <f t="shared" si="533"/>
        <v>#REF!</v>
      </c>
      <c r="D738" s="360" t="e">
        <f t="shared" ref="D738:I738" si="762">IF(#REF!&lt;&gt;"",1,"")</f>
        <v>#REF!</v>
      </c>
      <c r="E738" s="360" t="e">
        <f t="shared" si="762"/>
        <v>#REF!</v>
      </c>
      <c r="F738" s="360" t="e">
        <f t="shared" si="762"/>
        <v>#REF!</v>
      </c>
      <c r="G738" s="360" t="e">
        <f t="shared" si="762"/>
        <v>#REF!</v>
      </c>
      <c r="H738" s="360" t="e">
        <f t="shared" si="762"/>
        <v>#REF!</v>
      </c>
      <c r="I738" s="360" t="e">
        <f t="shared" si="762"/>
        <v>#REF!</v>
      </c>
      <c r="J738" s="360" t="e">
        <f t="shared" si="535"/>
        <v>#REF!</v>
      </c>
      <c r="K738" s="360"/>
      <c r="L738" s="360" t="e">
        <f t="shared" si="536"/>
        <v>#REF!</v>
      </c>
      <c r="M738" s="360" t="e">
        <f t="shared" si="537"/>
        <v>#REF!</v>
      </c>
      <c r="N738" s="360" t="e">
        <f t="shared" si="538"/>
        <v>#REF!</v>
      </c>
      <c r="O738" s="360" t="e">
        <f t="shared" si="539"/>
        <v>#REF!</v>
      </c>
      <c r="P738" s="360" t="e">
        <f t="shared" si="540"/>
        <v>#REF!</v>
      </c>
      <c r="Q738" s="360" t="e">
        <f t="shared" si="541"/>
        <v>#REF!</v>
      </c>
      <c r="R738" s="225"/>
      <c r="S738" s="225"/>
      <c r="T738" s="225"/>
      <c r="U738" s="225"/>
      <c r="V738" s="225"/>
      <c r="W738" s="225"/>
      <c r="X738" s="225"/>
      <c r="Y738" s="225"/>
      <c r="Z738" s="225"/>
    </row>
    <row r="739" spans="1:26" ht="15.75" customHeight="1">
      <c r="A739" s="360" t="e">
        <f t="shared" si="531"/>
        <v>#REF!</v>
      </c>
      <c r="B739" s="360" t="e">
        <f t="shared" si="532"/>
        <v>#REF!</v>
      </c>
      <c r="C739" s="360" t="e">
        <f t="shared" si="533"/>
        <v>#REF!</v>
      </c>
      <c r="D739" s="360" t="e">
        <f t="shared" ref="D739:I739" si="763">IF(#REF!&lt;&gt;"",1,"")</f>
        <v>#REF!</v>
      </c>
      <c r="E739" s="360" t="e">
        <f t="shared" si="763"/>
        <v>#REF!</v>
      </c>
      <c r="F739" s="360" t="e">
        <f t="shared" si="763"/>
        <v>#REF!</v>
      </c>
      <c r="G739" s="360" t="e">
        <f t="shared" si="763"/>
        <v>#REF!</v>
      </c>
      <c r="H739" s="360" t="e">
        <f t="shared" si="763"/>
        <v>#REF!</v>
      </c>
      <c r="I739" s="360" t="e">
        <f t="shared" si="763"/>
        <v>#REF!</v>
      </c>
      <c r="J739" s="360" t="e">
        <f t="shared" si="535"/>
        <v>#REF!</v>
      </c>
      <c r="K739" s="360"/>
      <c r="L739" s="360" t="e">
        <f t="shared" si="536"/>
        <v>#REF!</v>
      </c>
      <c r="M739" s="360" t="e">
        <f t="shared" si="537"/>
        <v>#REF!</v>
      </c>
      <c r="N739" s="360" t="e">
        <f t="shared" si="538"/>
        <v>#REF!</v>
      </c>
      <c r="O739" s="360" t="e">
        <f t="shared" si="539"/>
        <v>#REF!</v>
      </c>
      <c r="P739" s="360" t="e">
        <f t="shared" si="540"/>
        <v>#REF!</v>
      </c>
      <c r="Q739" s="360" t="e">
        <f t="shared" si="541"/>
        <v>#REF!</v>
      </c>
      <c r="R739" s="225"/>
      <c r="S739" s="225"/>
      <c r="T739" s="225"/>
      <c r="U739" s="225"/>
      <c r="V739" s="225"/>
      <c r="W739" s="225"/>
      <c r="X739" s="225"/>
      <c r="Y739" s="225"/>
      <c r="Z739" s="225"/>
    </row>
    <row r="740" spans="1:26" ht="15.75" customHeight="1">
      <c r="A740" s="360" t="e">
        <f t="shared" si="531"/>
        <v>#REF!</v>
      </c>
      <c r="B740" s="360" t="e">
        <f t="shared" si="532"/>
        <v>#REF!</v>
      </c>
      <c r="C740" s="360" t="e">
        <f t="shared" si="533"/>
        <v>#REF!</v>
      </c>
      <c r="D740" s="360" t="e">
        <f t="shared" ref="D740:I740" si="764">IF(#REF!&lt;&gt;"",1,"")</f>
        <v>#REF!</v>
      </c>
      <c r="E740" s="360" t="e">
        <f t="shared" si="764"/>
        <v>#REF!</v>
      </c>
      <c r="F740" s="360" t="e">
        <f t="shared" si="764"/>
        <v>#REF!</v>
      </c>
      <c r="G740" s="360" t="e">
        <f t="shared" si="764"/>
        <v>#REF!</v>
      </c>
      <c r="H740" s="360" t="e">
        <f t="shared" si="764"/>
        <v>#REF!</v>
      </c>
      <c r="I740" s="360" t="e">
        <f t="shared" si="764"/>
        <v>#REF!</v>
      </c>
      <c r="J740" s="360" t="e">
        <f t="shared" si="535"/>
        <v>#REF!</v>
      </c>
      <c r="K740" s="360"/>
      <c r="L740" s="360" t="e">
        <f t="shared" si="536"/>
        <v>#REF!</v>
      </c>
      <c r="M740" s="360" t="e">
        <f t="shared" si="537"/>
        <v>#REF!</v>
      </c>
      <c r="N740" s="360" t="e">
        <f t="shared" si="538"/>
        <v>#REF!</v>
      </c>
      <c r="O740" s="360" t="e">
        <f t="shared" si="539"/>
        <v>#REF!</v>
      </c>
      <c r="P740" s="360" t="e">
        <f t="shared" si="540"/>
        <v>#REF!</v>
      </c>
      <c r="Q740" s="360" t="e">
        <f t="shared" si="541"/>
        <v>#REF!</v>
      </c>
      <c r="R740" s="225"/>
      <c r="S740" s="225"/>
      <c r="T740" s="225"/>
      <c r="U740" s="225"/>
      <c r="V740" s="225"/>
      <c r="W740" s="225"/>
      <c r="X740" s="225"/>
      <c r="Y740" s="225"/>
      <c r="Z740" s="225"/>
    </row>
    <row r="741" spans="1:26" ht="15.75" customHeight="1">
      <c r="A741" s="360" t="e">
        <f t="shared" si="531"/>
        <v>#REF!</v>
      </c>
      <c r="B741" s="360" t="e">
        <f t="shared" si="532"/>
        <v>#REF!</v>
      </c>
      <c r="C741" s="360" t="e">
        <f t="shared" si="533"/>
        <v>#REF!</v>
      </c>
      <c r="D741" s="360" t="e">
        <f t="shared" ref="D741:I741" si="765">IF(#REF!&lt;&gt;"",1,"")</f>
        <v>#REF!</v>
      </c>
      <c r="E741" s="360" t="e">
        <f t="shared" si="765"/>
        <v>#REF!</v>
      </c>
      <c r="F741" s="360" t="e">
        <f t="shared" si="765"/>
        <v>#REF!</v>
      </c>
      <c r="G741" s="360" t="e">
        <f t="shared" si="765"/>
        <v>#REF!</v>
      </c>
      <c r="H741" s="360" t="e">
        <f t="shared" si="765"/>
        <v>#REF!</v>
      </c>
      <c r="I741" s="360" t="e">
        <f t="shared" si="765"/>
        <v>#REF!</v>
      </c>
      <c r="J741" s="360" t="e">
        <f t="shared" si="535"/>
        <v>#REF!</v>
      </c>
      <c r="K741" s="360"/>
      <c r="L741" s="360" t="e">
        <f t="shared" si="536"/>
        <v>#REF!</v>
      </c>
      <c r="M741" s="360" t="e">
        <f t="shared" si="537"/>
        <v>#REF!</v>
      </c>
      <c r="N741" s="360" t="e">
        <f t="shared" si="538"/>
        <v>#REF!</v>
      </c>
      <c r="O741" s="360" t="e">
        <f t="shared" si="539"/>
        <v>#REF!</v>
      </c>
      <c r="P741" s="360" t="e">
        <f t="shared" si="540"/>
        <v>#REF!</v>
      </c>
      <c r="Q741" s="360" t="e">
        <f t="shared" si="541"/>
        <v>#REF!</v>
      </c>
      <c r="R741" s="225"/>
      <c r="S741" s="225"/>
      <c r="T741" s="225"/>
      <c r="U741" s="225"/>
      <c r="V741" s="225"/>
      <c r="W741" s="225"/>
      <c r="X741" s="225"/>
      <c r="Y741" s="225"/>
      <c r="Z741" s="225"/>
    </row>
    <row r="742" spans="1:26" ht="15.75" customHeight="1">
      <c r="A742" s="360" t="e">
        <f t="shared" si="531"/>
        <v>#REF!</v>
      </c>
      <c r="B742" s="360" t="e">
        <f t="shared" si="532"/>
        <v>#REF!</v>
      </c>
      <c r="C742" s="360" t="e">
        <f t="shared" si="533"/>
        <v>#REF!</v>
      </c>
      <c r="D742" s="360" t="e">
        <f t="shared" ref="D742:I742" si="766">IF(#REF!&lt;&gt;"",1,"")</f>
        <v>#REF!</v>
      </c>
      <c r="E742" s="360" t="e">
        <f t="shared" si="766"/>
        <v>#REF!</v>
      </c>
      <c r="F742" s="360" t="e">
        <f t="shared" si="766"/>
        <v>#REF!</v>
      </c>
      <c r="G742" s="360" t="e">
        <f t="shared" si="766"/>
        <v>#REF!</v>
      </c>
      <c r="H742" s="360" t="e">
        <f t="shared" si="766"/>
        <v>#REF!</v>
      </c>
      <c r="I742" s="360" t="e">
        <f t="shared" si="766"/>
        <v>#REF!</v>
      </c>
      <c r="J742" s="360" t="e">
        <f t="shared" si="535"/>
        <v>#REF!</v>
      </c>
      <c r="K742" s="360"/>
      <c r="L742" s="360" t="e">
        <f t="shared" si="536"/>
        <v>#REF!</v>
      </c>
      <c r="M742" s="360" t="e">
        <f t="shared" si="537"/>
        <v>#REF!</v>
      </c>
      <c r="N742" s="360" t="e">
        <f t="shared" si="538"/>
        <v>#REF!</v>
      </c>
      <c r="O742" s="360" t="e">
        <f t="shared" si="539"/>
        <v>#REF!</v>
      </c>
      <c r="P742" s="360" t="e">
        <f t="shared" si="540"/>
        <v>#REF!</v>
      </c>
      <c r="Q742" s="360" t="e">
        <f t="shared" si="541"/>
        <v>#REF!</v>
      </c>
      <c r="R742" s="225"/>
      <c r="S742" s="225"/>
      <c r="T742" s="225"/>
      <c r="U742" s="225"/>
      <c r="V742" s="225"/>
      <c r="W742" s="225"/>
      <c r="X742" s="225"/>
      <c r="Y742" s="225"/>
      <c r="Z742" s="225"/>
    </row>
    <row r="743" spans="1:26" ht="15.75" customHeight="1">
      <c r="A743" s="360" t="e">
        <f t="shared" si="531"/>
        <v>#REF!</v>
      </c>
      <c r="B743" s="360" t="e">
        <f t="shared" si="532"/>
        <v>#REF!</v>
      </c>
      <c r="C743" s="360" t="e">
        <f t="shared" si="533"/>
        <v>#REF!</v>
      </c>
      <c r="D743" s="360" t="e">
        <f t="shared" ref="D743:I743" si="767">IF(#REF!&lt;&gt;"",1,"")</f>
        <v>#REF!</v>
      </c>
      <c r="E743" s="360" t="e">
        <f t="shared" si="767"/>
        <v>#REF!</v>
      </c>
      <c r="F743" s="360" t="e">
        <f t="shared" si="767"/>
        <v>#REF!</v>
      </c>
      <c r="G743" s="360" t="e">
        <f t="shared" si="767"/>
        <v>#REF!</v>
      </c>
      <c r="H743" s="360" t="e">
        <f t="shared" si="767"/>
        <v>#REF!</v>
      </c>
      <c r="I743" s="360" t="e">
        <f t="shared" si="767"/>
        <v>#REF!</v>
      </c>
      <c r="J743" s="360" t="e">
        <f t="shared" si="535"/>
        <v>#REF!</v>
      </c>
      <c r="K743" s="360"/>
      <c r="L743" s="360" t="e">
        <f t="shared" si="536"/>
        <v>#REF!</v>
      </c>
      <c r="M743" s="360" t="e">
        <f t="shared" si="537"/>
        <v>#REF!</v>
      </c>
      <c r="N743" s="360" t="e">
        <f t="shared" si="538"/>
        <v>#REF!</v>
      </c>
      <c r="O743" s="360" t="e">
        <f t="shared" si="539"/>
        <v>#REF!</v>
      </c>
      <c r="P743" s="360" t="e">
        <f t="shared" si="540"/>
        <v>#REF!</v>
      </c>
      <c r="Q743" s="360" t="e">
        <f t="shared" si="541"/>
        <v>#REF!</v>
      </c>
      <c r="R743" s="225"/>
      <c r="S743" s="225"/>
      <c r="T743" s="225"/>
      <c r="U743" s="225"/>
      <c r="V743" s="225"/>
      <c r="W743" s="225"/>
      <c r="X743" s="225"/>
      <c r="Y743" s="225"/>
      <c r="Z743" s="225"/>
    </row>
    <row r="744" spans="1:26" ht="15.75" customHeight="1">
      <c r="A744" s="360" t="e">
        <f t="shared" si="531"/>
        <v>#REF!</v>
      </c>
      <c r="B744" s="360" t="e">
        <f t="shared" si="532"/>
        <v>#REF!</v>
      </c>
      <c r="C744" s="360" t="e">
        <f t="shared" si="533"/>
        <v>#REF!</v>
      </c>
      <c r="D744" s="360" t="e">
        <f t="shared" ref="D744:I744" si="768">IF(#REF!&lt;&gt;"",1,"")</f>
        <v>#REF!</v>
      </c>
      <c r="E744" s="360" t="e">
        <f t="shared" si="768"/>
        <v>#REF!</v>
      </c>
      <c r="F744" s="360" t="e">
        <f t="shared" si="768"/>
        <v>#REF!</v>
      </c>
      <c r="G744" s="360" t="e">
        <f t="shared" si="768"/>
        <v>#REF!</v>
      </c>
      <c r="H744" s="360" t="e">
        <f t="shared" si="768"/>
        <v>#REF!</v>
      </c>
      <c r="I744" s="360" t="e">
        <f t="shared" si="768"/>
        <v>#REF!</v>
      </c>
      <c r="J744" s="360" t="e">
        <f t="shared" si="535"/>
        <v>#REF!</v>
      </c>
      <c r="K744" s="360"/>
      <c r="L744" s="360" t="e">
        <f t="shared" si="536"/>
        <v>#REF!</v>
      </c>
      <c r="M744" s="360" t="e">
        <f t="shared" si="537"/>
        <v>#REF!</v>
      </c>
      <c r="N744" s="360" t="e">
        <f t="shared" si="538"/>
        <v>#REF!</v>
      </c>
      <c r="O744" s="360" t="e">
        <f t="shared" si="539"/>
        <v>#REF!</v>
      </c>
      <c r="P744" s="360" t="e">
        <f t="shared" si="540"/>
        <v>#REF!</v>
      </c>
      <c r="Q744" s="360" t="e">
        <f t="shared" si="541"/>
        <v>#REF!</v>
      </c>
      <c r="R744" s="225"/>
      <c r="S744" s="225"/>
      <c r="T744" s="225"/>
      <c r="U744" s="225"/>
      <c r="V744" s="225"/>
      <c r="W744" s="225"/>
      <c r="X744" s="225"/>
      <c r="Y744" s="225"/>
      <c r="Z744" s="225"/>
    </row>
    <row r="745" spans="1:26" ht="15.75" customHeight="1">
      <c r="A745" s="360" t="e">
        <f t="shared" si="531"/>
        <v>#REF!</v>
      </c>
      <c r="B745" s="360" t="e">
        <f t="shared" si="532"/>
        <v>#REF!</v>
      </c>
      <c r="C745" s="360" t="e">
        <f t="shared" si="533"/>
        <v>#REF!</v>
      </c>
      <c r="D745" s="360" t="e">
        <f t="shared" ref="D745:I745" si="769">IF(#REF!&lt;&gt;"",1,"")</f>
        <v>#REF!</v>
      </c>
      <c r="E745" s="360" t="e">
        <f t="shared" si="769"/>
        <v>#REF!</v>
      </c>
      <c r="F745" s="360" t="e">
        <f t="shared" si="769"/>
        <v>#REF!</v>
      </c>
      <c r="G745" s="360" t="e">
        <f t="shared" si="769"/>
        <v>#REF!</v>
      </c>
      <c r="H745" s="360" t="e">
        <f t="shared" si="769"/>
        <v>#REF!</v>
      </c>
      <c r="I745" s="360" t="e">
        <f t="shared" si="769"/>
        <v>#REF!</v>
      </c>
      <c r="J745" s="360" t="e">
        <f t="shared" si="535"/>
        <v>#REF!</v>
      </c>
      <c r="K745" s="360"/>
      <c r="L745" s="360" t="e">
        <f t="shared" si="536"/>
        <v>#REF!</v>
      </c>
      <c r="M745" s="360" t="e">
        <f t="shared" si="537"/>
        <v>#REF!</v>
      </c>
      <c r="N745" s="360" t="e">
        <f t="shared" si="538"/>
        <v>#REF!</v>
      </c>
      <c r="O745" s="360" t="e">
        <f t="shared" si="539"/>
        <v>#REF!</v>
      </c>
      <c r="P745" s="360" t="e">
        <f t="shared" si="540"/>
        <v>#REF!</v>
      </c>
      <c r="Q745" s="360" t="e">
        <f t="shared" si="541"/>
        <v>#REF!</v>
      </c>
      <c r="R745" s="225"/>
      <c r="S745" s="225"/>
      <c r="T745" s="225"/>
      <c r="U745" s="225"/>
      <c r="V745" s="225"/>
      <c r="W745" s="225"/>
      <c r="X745" s="225"/>
      <c r="Y745" s="225"/>
      <c r="Z745" s="225"/>
    </row>
    <row r="746" spans="1:26" ht="15.75" customHeight="1">
      <c r="A746" s="360" t="e">
        <f t="shared" si="531"/>
        <v>#REF!</v>
      </c>
      <c r="B746" s="360" t="e">
        <f t="shared" si="532"/>
        <v>#REF!</v>
      </c>
      <c r="C746" s="360" t="e">
        <f t="shared" si="533"/>
        <v>#REF!</v>
      </c>
      <c r="D746" s="360" t="e">
        <f t="shared" ref="D746:I746" si="770">IF(#REF!&lt;&gt;"",1,"")</f>
        <v>#REF!</v>
      </c>
      <c r="E746" s="360" t="e">
        <f t="shared" si="770"/>
        <v>#REF!</v>
      </c>
      <c r="F746" s="360" t="e">
        <f t="shared" si="770"/>
        <v>#REF!</v>
      </c>
      <c r="G746" s="360" t="e">
        <f t="shared" si="770"/>
        <v>#REF!</v>
      </c>
      <c r="H746" s="360" t="e">
        <f t="shared" si="770"/>
        <v>#REF!</v>
      </c>
      <c r="I746" s="360" t="e">
        <f t="shared" si="770"/>
        <v>#REF!</v>
      </c>
      <c r="J746" s="360" t="e">
        <f t="shared" si="535"/>
        <v>#REF!</v>
      </c>
      <c r="K746" s="360"/>
      <c r="L746" s="360" t="e">
        <f t="shared" si="536"/>
        <v>#REF!</v>
      </c>
      <c r="M746" s="360" t="e">
        <f t="shared" si="537"/>
        <v>#REF!</v>
      </c>
      <c r="N746" s="360" t="e">
        <f t="shared" si="538"/>
        <v>#REF!</v>
      </c>
      <c r="O746" s="360" t="e">
        <f t="shared" si="539"/>
        <v>#REF!</v>
      </c>
      <c r="P746" s="360" t="e">
        <f t="shared" si="540"/>
        <v>#REF!</v>
      </c>
      <c r="Q746" s="360" t="e">
        <f t="shared" si="541"/>
        <v>#REF!</v>
      </c>
      <c r="R746" s="225"/>
      <c r="S746" s="225"/>
      <c r="T746" s="225"/>
      <c r="U746" s="225"/>
      <c r="V746" s="225"/>
      <c r="W746" s="225"/>
      <c r="X746" s="225"/>
      <c r="Y746" s="225"/>
      <c r="Z746" s="225"/>
    </row>
    <row r="747" spans="1:26" ht="15.75" customHeight="1">
      <c r="A747" s="360" t="e">
        <f t="shared" si="531"/>
        <v>#REF!</v>
      </c>
      <c r="B747" s="360" t="e">
        <f t="shared" si="532"/>
        <v>#REF!</v>
      </c>
      <c r="C747" s="360" t="e">
        <f t="shared" si="533"/>
        <v>#REF!</v>
      </c>
      <c r="D747" s="360" t="e">
        <f t="shared" ref="D747:I747" si="771">IF(#REF!&lt;&gt;"",1,"")</f>
        <v>#REF!</v>
      </c>
      <c r="E747" s="360" t="e">
        <f t="shared" si="771"/>
        <v>#REF!</v>
      </c>
      <c r="F747" s="360" t="e">
        <f t="shared" si="771"/>
        <v>#REF!</v>
      </c>
      <c r="G747" s="360" t="e">
        <f t="shared" si="771"/>
        <v>#REF!</v>
      </c>
      <c r="H747" s="360" t="e">
        <f t="shared" si="771"/>
        <v>#REF!</v>
      </c>
      <c r="I747" s="360" t="e">
        <f t="shared" si="771"/>
        <v>#REF!</v>
      </c>
      <c r="J747" s="360" t="e">
        <f t="shared" si="535"/>
        <v>#REF!</v>
      </c>
      <c r="K747" s="360"/>
      <c r="L747" s="360" t="e">
        <f t="shared" si="536"/>
        <v>#REF!</v>
      </c>
      <c r="M747" s="360" t="e">
        <f t="shared" si="537"/>
        <v>#REF!</v>
      </c>
      <c r="N747" s="360" t="e">
        <f t="shared" si="538"/>
        <v>#REF!</v>
      </c>
      <c r="O747" s="360" t="e">
        <f t="shared" si="539"/>
        <v>#REF!</v>
      </c>
      <c r="P747" s="360" t="e">
        <f t="shared" si="540"/>
        <v>#REF!</v>
      </c>
      <c r="Q747" s="360" t="e">
        <f t="shared" si="541"/>
        <v>#REF!</v>
      </c>
      <c r="R747" s="225"/>
      <c r="S747" s="225"/>
      <c r="T747" s="225"/>
      <c r="U747" s="225"/>
      <c r="V747" s="225"/>
      <c r="W747" s="225"/>
      <c r="X747" s="225"/>
      <c r="Y747" s="225"/>
      <c r="Z747" s="225"/>
    </row>
    <row r="748" spans="1:26" ht="15.75" customHeight="1">
      <c r="A748" s="360" t="e">
        <f t="shared" si="531"/>
        <v>#REF!</v>
      </c>
      <c r="B748" s="360" t="e">
        <f t="shared" si="532"/>
        <v>#REF!</v>
      </c>
      <c r="C748" s="360" t="e">
        <f t="shared" si="533"/>
        <v>#REF!</v>
      </c>
      <c r="D748" s="360" t="e">
        <f t="shared" ref="D748:I748" si="772">IF(#REF!&lt;&gt;"",1,"")</f>
        <v>#REF!</v>
      </c>
      <c r="E748" s="360" t="e">
        <f t="shared" si="772"/>
        <v>#REF!</v>
      </c>
      <c r="F748" s="360" t="e">
        <f t="shared" si="772"/>
        <v>#REF!</v>
      </c>
      <c r="G748" s="360" t="e">
        <f t="shared" si="772"/>
        <v>#REF!</v>
      </c>
      <c r="H748" s="360" t="e">
        <f t="shared" si="772"/>
        <v>#REF!</v>
      </c>
      <c r="I748" s="360" t="e">
        <f t="shared" si="772"/>
        <v>#REF!</v>
      </c>
      <c r="J748" s="360" t="e">
        <f t="shared" si="535"/>
        <v>#REF!</v>
      </c>
      <c r="K748" s="360"/>
      <c r="L748" s="360" t="e">
        <f t="shared" si="536"/>
        <v>#REF!</v>
      </c>
      <c r="M748" s="360" t="e">
        <f t="shared" si="537"/>
        <v>#REF!</v>
      </c>
      <c r="N748" s="360" t="e">
        <f t="shared" si="538"/>
        <v>#REF!</v>
      </c>
      <c r="O748" s="360" t="e">
        <f t="shared" si="539"/>
        <v>#REF!</v>
      </c>
      <c r="P748" s="360" t="e">
        <f t="shared" si="540"/>
        <v>#REF!</v>
      </c>
      <c r="Q748" s="360" t="e">
        <f t="shared" si="541"/>
        <v>#REF!</v>
      </c>
      <c r="R748" s="225"/>
      <c r="S748" s="225"/>
      <c r="T748" s="225"/>
      <c r="U748" s="225"/>
      <c r="V748" s="225"/>
      <c r="W748" s="225"/>
      <c r="X748" s="225"/>
      <c r="Y748" s="225"/>
      <c r="Z748" s="225"/>
    </row>
    <row r="749" spans="1:26" ht="15.75" customHeight="1">
      <c r="A749" s="360" t="e">
        <f t="shared" si="531"/>
        <v>#REF!</v>
      </c>
      <c r="B749" s="360" t="e">
        <f t="shared" si="532"/>
        <v>#REF!</v>
      </c>
      <c r="C749" s="360" t="e">
        <f t="shared" si="533"/>
        <v>#REF!</v>
      </c>
      <c r="D749" s="360" t="e">
        <f t="shared" ref="D749:I749" si="773">IF(#REF!&lt;&gt;"",1,"")</f>
        <v>#REF!</v>
      </c>
      <c r="E749" s="360" t="e">
        <f t="shared" si="773"/>
        <v>#REF!</v>
      </c>
      <c r="F749" s="360" t="e">
        <f t="shared" si="773"/>
        <v>#REF!</v>
      </c>
      <c r="G749" s="360" t="e">
        <f t="shared" si="773"/>
        <v>#REF!</v>
      </c>
      <c r="H749" s="360" t="e">
        <f t="shared" si="773"/>
        <v>#REF!</v>
      </c>
      <c r="I749" s="360" t="e">
        <f t="shared" si="773"/>
        <v>#REF!</v>
      </c>
      <c r="J749" s="360" t="e">
        <f t="shared" si="535"/>
        <v>#REF!</v>
      </c>
      <c r="K749" s="360"/>
      <c r="L749" s="360" t="e">
        <f t="shared" si="536"/>
        <v>#REF!</v>
      </c>
      <c r="M749" s="360" t="e">
        <f t="shared" si="537"/>
        <v>#REF!</v>
      </c>
      <c r="N749" s="360" t="e">
        <f t="shared" si="538"/>
        <v>#REF!</v>
      </c>
      <c r="O749" s="360" t="e">
        <f t="shared" si="539"/>
        <v>#REF!</v>
      </c>
      <c r="P749" s="360" t="e">
        <f t="shared" si="540"/>
        <v>#REF!</v>
      </c>
      <c r="Q749" s="360" t="e">
        <f t="shared" si="541"/>
        <v>#REF!</v>
      </c>
      <c r="R749" s="225"/>
      <c r="S749" s="225"/>
      <c r="T749" s="225"/>
      <c r="U749" s="225"/>
      <c r="V749" s="225"/>
      <c r="W749" s="225"/>
      <c r="X749" s="225"/>
      <c r="Y749" s="225"/>
      <c r="Z749" s="225"/>
    </row>
    <row r="750" spans="1:26" ht="15.75" customHeight="1">
      <c r="A750" s="360" t="e">
        <f t="shared" si="531"/>
        <v>#REF!</v>
      </c>
      <c r="B750" s="360" t="e">
        <f t="shared" si="532"/>
        <v>#REF!</v>
      </c>
      <c r="C750" s="360" t="e">
        <f t="shared" si="533"/>
        <v>#REF!</v>
      </c>
      <c r="D750" s="360" t="e">
        <f t="shared" ref="D750:I750" si="774">IF(#REF!&lt;&gt;"",1,"")</f>
        <v>#REF!</v>
      </c>
      <c r="E750" s="360" t="e">
        <f t="shared" si="774"/>
        <v>#REF!</v>
      </c>
      <c r="F750" s="360" t="e">
        <f t="shared" si="774"/>
        <v>#REF!</v>
      </c>
      <c r="G750" s="360" t="e">
        <f t="shared" si="774"/>
        <v>#REF!</v>
      </c>
      <c r="H750" s="360" t="e">
        <f t="shared" si="774"/>
        <v>#REF!</v>
      </c>
      <c r="I750" s="360" t="e">
        <f t="shared" si="774"/>
        <v>#REF!</v>
      </c>
      <c r="J750" s="360" t="e">
        <f t="shared" si="535"/>
        <v>#REF!</v>
      </c>
      <c r="K750" s="360"/>
      <c r="L750" s="360" t="e">
        <f t="shared" si="536"/>
        <v>#REF!</v>
      </c>
      <c r="M750" s="360" t="e">
        <f t="shared" si="537"/>
        <v>#REF!</v>
      </c>
      <c r="N750" s="360" t="e">
        <f t="shared" si="538"/>
        <v>#REF!</v>
      </c>
      <c r="O750" s="360" t="e">
        <f t="shared" si="539"/>
        <v>#REF!</v>
      </c>
      <c r="P750" s="360" t="e">
        <f t="shared" si="540"/>
        <v>#REF!</v>
      </c>
      <c r="Q750" s="360" t="e">
        <f t="shared" si="541"/>
        <v>#REF!</v>
      </c>
      <c r="R750" s="225"/>
      <c r="S750" s="225"/>
      <c r="T750" s="225"/>
      <c r="U750" s="225"/>
      <c r="V750" s="225"/>
      <c r="W750" s="225"/>
      <c r="X750" s="225"/>
      <c r="Y750" s="225"/>
      <c r="Z750" s="225"/>
    </row>
    <row r="751" spans="1:26" ht="15.75" customHeight="1">
      <c r="A751" s="360" t="e">
        <f t="shared" si="531"/>
        <v>#REF!</v>
      </c>
      <c r="B751" s="360" t="e">
        <f t="shared" si="532"/>
        <v>#REF!</v>
      </c>
      <c r="C751" s="360" t="e">
        <f t="shared" si="533"/>
        <v>#REF!</v>
      </c>
      <c r="D751" s="360" t="e">
        <f t="shared" ref="D751:I751" si="775">IF(#REF!&lt;&gt;"",1,"")</f>
        <v>#REF!</v>
      </c>
      <c r="E751" s="360" t="e">
        <f t="shared" si="775"/>
        <v>#REF!</v>
      </c>
      <c r="F751" s="360" t="e">
        <f t="shared" si="775"/>
        <v>#REF!</v>
      </c>
      <c r="G751" s="360" t="e">
        <f t="shared" si="775"/>
        <v>#REF!</v>
      </c>
      <c r="H751" s="360" t="e">
        <f t="shared" si="775"/>
        <v>#REF!</v>
      </c>
      <c r="I751" s="360" t="e">
        <f t="shared" si="775"/>
        <v>#REF!</v>
      </c>
      <c r="J751" s="360" t="e">
        <f t="shared" si="535"/>
        <v>#REF!</v>
      </c>
      <c r="K751" s="360"/>
      <c r="L751" s="360" t="e">
        <f t="shared" si="536"/>
        <v>#REF!</v>
      </c>
      <c r="M751" s="360" t="e">
        <f t="shared" si="537"/>
        <v>#REF!</v>
      </c>
      <c r="N751" s="360" t="e">
        <f t="shared" si="538"/>
        <v>#REF!</v>
      </c>
      <c r="O751" s="360" t="e">
        <f t="shared" si="539"/>
        <v>#REF!</v>
      </c>
      <c r="P751" s="360" t="e">
        <f t="shared" si="540"/>
        <v>#REF!</v>
      </c>
      <c r="Q751" s="360" t="e">
        <f t="shared" si="541"/>
        <v>#REF!</v>
      </c>
      <c r="R751" s="225"/>
      <c r="S751" s="225"/>
      <c r="T751" s="225"/>
      <c r="U751" s="225"/>
      <c r="V751" s="225"/>
      <c r="W751" s="225"/>
      <c r="X751" s="225"/>
      <c r="Y751" s="225"/>
      <c r="Z751" s="225"/>
    </row>
    <row r="752" spans="1:26" ht="15.75" customHeight="1">
      <c r="A752" s="360" t="e">
        <f t="shared" si="531"/>
        <v>#REF!</v>
      </c>
      <c r="B752" s="360" t="e">
        <f t="shared" si="532"/>
        <v>#REF!</v>
      </c>
      <c r="C752" s="360" t="e">
        <f t="shared" si="533"/>
        <v>#REF!</v>
      </c>
      <c r="D752" s="360" t="e">
        <f t="shared" ref="D752:I752" si="776">IF(#REF!&lt;&gt;"",1,"")</f>
        <v>#REF!</v>
      </c>
      <c r="E752" s="360" t="e">
        <f t="shared" si="776"/>
        <v>#REF!</v>
      </c>
      <c r="F752" s="360" t="e">
        <f t="shared" si="776"/>
        <v>#REF!</v>
      </c>
      <c r="G752" s="360" t="e">
        <f t="shared" si="776"/>
        <v>#REF!</v>
      </c>
      <c r="H752" s="360" t="e">
        <f t="shared" si="776"/>
        <v>#REF!</v>
      </c>
      <c r="I752" s="360" t="e">
        <f t="shared" si="776"/>
        <v>#REF!</v>
      </c>
      <c r="J752" s="360" t="e">
        <f t="shared" si="535"/>
        <v>#REF!</v>
      </c>
      <c r="K752" s="360"/>
      <c r="L752" s="360" t="e">
        <f t="shared" si="536"/>
        <v>#REF!</v>
      </c>
      <c r="M752" s="360" t="e">
        <f t="shared" si="537"/>
        <v>#REF!</v>
      </c>
      <c r="N752" s="360" t="e">
        <f t="shared" si="538"/>
        <v>#REF!</v>
      </c>
      <c r="O752" s="360" t="e">
        <f t="shared" si="539"/>
        <v>#REF!</v>
      </c>
      <c r="P752" s="360" t="e">
        <f t="shared" si="540"/>
        <v>#REF!</v>
      </c>
      <c r="Q752" s="360" t="e">
        <f t="shared" si="541"/>
        <v>#REF!</v>
      </c>
      <c r="R752" s="225"/>
      <c r="S752" s="225"/>
      <c r="T752" s="225"/>
      <c r="U752" s="225"/>
      <c r="V752" s="225"/>
      <c r="W752" s="225"/>
      <c r="X752" s="225"/>
      <c r="Y752" s="225"/>
      <c r="Z752" s="225"/>
    </row>
    <row r="753" spans="1:26" ht="15.75" customHeight="1">
      <c r="A753" s="360" t="e">
        <f t="shared" si="531"/>
        <v>#REF!</v>
      </c>
      <c r="B753" s="360" t="e">
        <f t="shared" si="532"/>
        <v>#REF!</v>
      </c>
      <c r="C753" s="360" t="e">
        <f t="shared" si="533"/>
        <v>#REF!</v>
      </c>
      <c r="D753" s="360" t="e">
        <f t="shared" ref="D753:I753" si="777">IF(#REF!&lt;&gt;"",1,"")</f>
        <v>#REF!</v>
      </c>
      <c r="E753" s="360" t="e">
        <f t="shared" si="777"/>
        <v>#REF!</v>
      </c>
      <c r="F753" s="360" t="e">
        <f t="shared" si="777"/>
        <v>#REF!</v>
      </c>
      <c r="G753" s="360" t="e">
        <f t="shared" si="777"/>
        <v>#REF!</v>
      </c>
      <c r="H753" s="360" t="e">
        <f t="shared" si="777"/>
        <v>#REF!</v>
      </c>
      <c r="I753" s="360" t="e">
        <f t="shared" si="777"/>
        <v>#REF!</v>
      </c>
      <c r="J753" s="360" t="e">
        <f t="shared" si="535"/>
        <v>#REF!</v>
      </c>
      <c r="K753" s="360"/>
      <c r="L753" s="360" t="e">
        <f t="shared" si="536"/>
        <v>#REF!</v>
      </c>
      <c r="M753" s="360" t="e">
        <f t="shared" si="537"/>
        <v>#REF!</v>
      </c>
      <c r="N753" s="360" t="e">
        <f t="shared" si="538"/>
        <v>#REF!</v>
      </c>
      <c r="O753" s="360" t="e">
        <f t="shared" si="539"/>
        <v>#REF!</v>
      </c>
      <c r="P753" s="360" t="e">
        <f t="shared" si="540"/>
        <v>#REF!</v>
      </c>
      <c r="Q753" s="360" t="e">
        <f t="shared" si="541"/>
        <v>#REF!</v>
      </c>
      <c r="R753" s="225"/>
      <c r="S753" s="225"/>
      <c r="T753" s="225"/>
      <c r="U753" s="225"/>
      <c r="V753" s="225"/>
      <c r="W753" s="225"/>
      <c r="X753" s="225"/>
      <c r="Y753" s="225"/>
      <c r="Z753" s="225"/>
    </row>
    <row r="754" spans="1:26" ht="15.75" customHeight="1">
      <c r="A754" s="360" t="e">
        <f t="shared" si="531"/>
        <v>#REF!</v>
      </c>
      <c r="B754" s="360" t="e">
        <f t="shared" si="532"/>
        <v>#REF!</v>
      </c>
      <c r="C754" s="360" t="e">
        <f t="shared" si="533"/>
        <v>#REF!</v>
      </c>
      <c r="D754" s="360" t="e">
        <f t="shared" ref="D754:I754" si="778">IF(#REF!&lt;&gt;"",1,"")</f>
        <v>#REF!</v>
      </c>
      <c r="E754" s="360" t="e">
        <f t="shared" si="778"/>
        <v>#REF!</v>
      </c>
      <c r="F754" s="360" t="e">
        <f t="shared" si="778"/>
        <v>#REF!</v>
      </c>
      <c r="G754" s="360" t="e">
        <f t="shared" si="778"/>
        <v>#REF!</v>
      </c>
      <c r="H754" s="360" t="e">
        <f t="shared" si="778"/>
        <v>#REF!</v>
      </c>
      <c r="I754" s="360" t="e">
        <f t="shared" si="778"/>
        <v>#REF!</v>
      </c>
      <c r="J754" s="360" t="e">
        <f t="shared" si="535"/>
        <v>#REF!</v>
      </c>
      <c r="K754" s="360"/>
      <c r="L754" s="360" t="e">
        <f t="shared" si="536"/>
        <v>#REF!</v>
      </c>
      <c r="M754" s="360" t="e">
        <f t="shared" si="537"/>
        <v>#REF!</v>
      </c>
      <c r="N754" s="360" t="e">
        <f t="shared" si="538"/>
        <v>#REF!</v>
      </c>
      <c r="O754" s="360" t="e">
        <f t="shared" si="539"/>
        <v>#REF!</v>
      </c>
      <c r="P754" s="360" t="e">
        <f t="shared" si="540"/>
        <v>#REF!</v>
      </c>
      <c r="Q754" s="360" t="e">
        <f t="shared" si="541"/>
        <v>#REF!</v>
      </c>
      <c r="R754" s="225"/>
      <c r="S754" s="225"/>
      <c r="T754" s="225"/>
      <c r="U754" s="225"/>
      <c r="V754" s="225"/>
      <c r="W754" s="225"/>
      <c r="X754" s="225"/>
      <c r="Y754" s="225"/>
      <c r="Z754" s="225"/>
    </row>
    <row r="755" spans="1:26" ht="15.75" customHeight="1">
      <c r="A755" s="360" t="e">
        <f t="shared" si="531"/>
        <v>#REF!</v>
      </c>
      <c r="B755" s="360" t="e">
        <f t="shared" si="532"/>
        <v>#REF!</v>
      </c>
      <c r="C755" s="360" t="e">
        <f t="shared" si="533"/>
        <v>#REF!</v>
      </c>
      <c r="D755" s="360" t="e">
        <f t="shared" ref="D755:I755" si="779">IF(#REF!&lt;&gt;"",1,"")</f>
        <v>#REF!</v>
      </c>
      <c r="E755" s="360" t="e">
        <f t="shared" si="779"/>
        <v>#REF!</v>
      </c>
      <c r="F755" s="360" t="e">
        <f t="shared" si="779"/>
        <v>#REF!</v>
      </c>
      <c r="G755" s="360" t="e">
        <f t="shared" si="779"/>
        <v>#REF!</v>
      </c>
      <c r="H755" s="360" t="e">
        <f t="shared" si="779"/>
        <v>#REF!</v>
      </c>
      <c r="I755" s="360" t="e">
        <f t="shared" si="779"/>
        <v>#REF!</v>
      </c>
      <c r="J755" s="360" t="e">
        <f t="shared" si="535"/>
        <v>#REF!</v>
      </c>
      <c r="K755" s="360"/>
      <c r="L755" s="360" t="e">
        <f t="shared" si="536"/>
        <v>#REF!</v>
      </c>
      <c r="M755" s="360" t="e">
        <f t="shared" si="537"/>
        <v>#REF!</v>
      </c>
      <c r="N755" s="360" t="e">
        <f t="shared" si="538"/>
        <v>#REF!</v>
      </c>
      <c r="O755" s="360" t="e">
        <f t="shared" si="539"/>
        <v>#REF!</v>
      </c>
      <c r="P755" s="360" t="e">
        <f t="shared" si="540"/>
        <v>#REF!</v>
      </c>
      <c r="Q755" s="360" t="e">
        <f t="shared" si="541"/>
        <v>#REF!</v>
      </c>
      <c r="R755" s="225"/>
      <c r="S755" s="225"/>
      <c r="T755" s="225"/>
      <c r="U755" s="225"/>
      <c r="V755" s="225"/>
      <c r="W755" s="225"/>
      <c r="X755" s="225"/>
      <c r="Y755" s="225"/>
      <c r="Z755" s="225"/>
    </row>
    <row r="756" spans="1:26" ht="15.75" customHeight="1">
      <c r="A756" s="360" t="e">
        <f t="shared" si="531"/>
        <v>#REF!</v>
      </c>
      <c r="B756" s="360" t="e">
        <f t="shared" si="532"/>
        <v>#REF!</v>
      </c>
      <c r="C756" s="360" t="e">
        <f t="shared" si="533"/>
        <v>#REF!</v>
      </c>
      <c r="D756" s="360" t="e">
        <f t="shared" ref="D756:I756" si="780">IF(#REF!&lt;&gt;"",1,"")</f>
        <v>#REF!</v>
      </c>
      <c r="E756" s="360" t="e">
        <f t="shared" si="780"/>
        <v>#REF!</v>
      </c>
      <c r="F756" s="360" t="e">
        <f t="shared" si="780"/>
        <v>#REF!</v>
      </c>
      <c r="G756" s="360" t="e">
        <f t="shared" si="780"/>
        <v>#REF!</v>
      </c>
      <c r="H756" s="360" t="e">
        <f t="shared" si="780"/>
        <v>#REF!</v>
      </c>
      <c r="I756" s="360" t="e">
        <f t="shared" si="780"/>
        <v>#REF!</v>
      </c>
      <c r="J756" s="360" t="e">
        <f t="shared" si="535"/>
        <v>#REF!</v>
      </c>
      <c r="K756" s="360"/>
      <c r="L756" s="360" t="e">
        <f t="shared" si="536"/>
        <v>#REF!</v>
      </c>
      <c r="M756" s="360" t="e">
        <f t="shared" si="537"/>
        <v>#REF!</v>
      </c>
      <c r="N756" s="360" t="e">
        <f t="shared" si="538"/>
        <v>#REF!</v>
      </c>
      <c r="O756" s="360" t="e">
        <f t="shared" si="539"/>
        <v>#REF!</v>
      </c>
      <c r="P756" s="360" t="e">
        <f t="shared" si="540"/>
        <v>#REF!</v>
      </c>
      <c r="Q756" s="360" t="e">
        <f t="shared" si="541"/>
        <v>#REF!</v>
      </c>
      <c r="R756" s="225"/>
      <c r="S756" s="225"/>
      <c r="T756" s="225"/>
      <c r="U756" s="225"/>
      <c r="V756" s="225"/>
      <c r="W756" s="225"/>
      <c r="X756" s="225"/>
      <c r="Y756" s="225"/>
      <c r="Z756" s="225"/>
    </row>
    <row r="757" spans="1:26" ht="15.75" customHeight="1">
      <c r="A757" s="360" t="e">
        <f t="shared" si="531"/>
        <v>#REF!</v>
      </c>
      <c r="B757" s="360" t="e">
        <f t="shared" si="532"/>
        <v>#REF!</v>
      </c>
      <c r="C757" s="360" t="e">
        <f t="shared" si="533"/>
        <v>#REF!</v>
      </c>
      <c r="D757" s="360" t="e">
        <f t="shared" ref="D757:I757" si="781">IF(#REF!&lt;&gt;"",1,"")</f>
        <v>#REF!</v>
      </c>
      <c r="E757" s="360" t="e">
        <f t="shared" si="781"/>
        <v>#REF!</v>
      </c>
      <c r="F757" s="360" t="e">
        <f t="shared" si="781"/>
        <v>#REF!</v>
      </c>
      <c r="G757" s="360" t="e">
        <f t="shared" si="781"/>
        <v>#REF!</v>
      </c>
      <c r="H757" s="360" t="e">
        <f t="shared" si="781"/>
        <v>#REF!</v>
      </c>
      <c r="I757" s="360" t="e">
        <f t="shared" si="781"/>
        <v>#REF!</v>
      </c>
      <c r="J757" s="360" t="e">
        <f t="shared" si="535"/>
        <v>#REF!</v>
      </c>
      <c r="K757" s="360"/>
      <c r="L757" s="360" t="e">
        <f t="shared" si="536"/>
        <v>#REF!</v>
      </c>
      <c r="M757" s="360" t="e">
        <f t="shared" si="537"/>
        <v>#REF!</v>
      </c>
      <c r="N757" s="360" t="e">
        <f t="shared" si="538"/>
        <v>#REF!</v>
      </c>
      <c r="O757" s="360" t="e">
        <f t="shared" si="539"/>
        <v>#REF!</v>
      </c>
      <c r="P757" s="360" t="e">
        <f t="shared" si="540"/>
        <v>#REF!</v>
      </c>
      <c r="Q757" s="360" t="e">
        <f t="shared" si="541"/>
        <v>#REF!</v>
      </c>
      <c r="R757" s="225"/>
      <c r="S757" s="225"/>
      <c r="T757" s="225"/>
      <c r="U757" s="225"/>
      <c r="V757" s="225"/>
      <c r="W757" s="225"/>
      <c r="X757" s="225"/>
      <c r="Y757" s="225"/>
      <c r="Z757" s="225"/>
    </row>
    <row r="758" spans="1:26" ht="15.75" customHeight="1">
      <c r="A758" s="360" t="e">
        <f t="shared" si="531"/>
        <v>#REF!</v>
      </c>
      <c r="B758" s="360" t="e">
        <f t="shared" si="532"/>
        <v>#REF!</v>
      </c>
      <c r="C758" s="360" t="e">
        <f t="shared" si="533"/>
        <v>#REF!</v>
      </c>
      <c r="D758" s="360" t="e">
        <f t="shared" ref="D758:I758" si="782">IF(#REF!&lt;&gt;"",1,"")</f>
        <v>#REF!</v>
      </c>
      <c r="E758" s="360" t="e">
        <f t="shared" si="782"/>
        <v>#REF!</v>
      </c>
      <c r="F758" s="360" t="e">
        <f t="shared" si="782"/>
        <v>#REF!</v>
      </c>
      <c r="G758" s="360" t="e">
        <f t="shared" si="782"/>
        <v>#REF!</v>
      </c>
      <c r="H758" s="360" t="e">
        <f t="shared" si="782"/>
        <v>#REF!</v>
      </c>
      <c r="I758" s="360" t="e">
        <f t="shared" si="782"/>
        <v>#REF!</v>
      </c>
      <c r="J758" s="360" t="e">
        <f t="shared" si="535"/>
        <v>#REF!</v>
      </c>
      <c r="K758" s="360"/>
      <c r="L758" s="360" t="e">
        <f t="shared" si="536"/>
        <v>#REF!</v>
      </c>
      <c r="M758" s="360" t="e">
        <f t="shared" si="537"/>
        <v>#REF!</v>
      </c>
      <c r="N758" s="360" t="e">
        <f t="shared" si="538"/>
        <v>#REF!</v>
      </c>
      <c r="O758" s="360" t="e">
        <f t="shared" si="539"/>
        <v>#REF!</v>
      </c>
      <c r="P758" s="360" t="e">
        <f t="shared" si="540"/>
        <v>#REF!</v>
      </c>
      <c r="Q758" s="360" t="e">
        <f t="shared" si="541"/>
        <v>#REF!</v>
      </c>
      <c r="R758" s="225"/>
      <c r="S758" s="225"/>
      <c r="T758" s="225"/>
      <c r="U758" s="225"/>
      <c r="V758" s="225"/>
      <c r="W758" s="225"/>
      <c r="X758" s="225"/>
      <c r="Y758" s="225"/>
      <c r="Z758" s="225"/>
    </row>
    <row r="759" spans="1:26" ht="15.75" customHeight="1">
      <c r="A759" s="360" t="e">
        <f t="shared" si="531"/>
        <v>#REF!</v>
      </c>
      <c r="B759" s="360" t="e">
        <f t="shared" si="532"/>
        <v>#REF!</v>
      </c>
      <c r="C759" s="360" t="e">
        <f t="shared" si="533"/>
        <v>#REF!</v>
      </c>
      <c r="D759" s="360" t="e">
        <f t="shared" ref="D759:I759" si="783">IF(#REF!&lt;&gt;"",1,"")</f>
        <v>#REF!</v>
      </c>
      <c r="E759" s="360" t="e">
        <f t="shared" si="783"/>
        <v>#REF!</v>
      </c>
      <c r="F759" s="360" t="e">
        <f t="shared" si="783"/>
        <v>#REF!</v>
      </c>
      <c r="G759" s="360" t="e">
        <f t="shared" si="783"/>
        <v>#REF!</v>
      </c>
      <c r="H759" s="360" t="e">
        <f t="shared" si="783"/>
        <v>#REF!</v>
      </c>
      <c r="I759" s="360" t="e">
        <f t="shared" si="783"/>
        <v>#REF!</v>
      </c>
      <c r="J759" s="360" t="e">
        <f t="shared" si="535"/>
        <v>#REF!</v>
      </c>
      <c r="K759" s="360"/>
      <c r="L759" s="360" t="e">
        <f t="shared" si="536"/>
        <v>#REF!</v>
      </c>
      <c r="M759" s="360" t="e">
        <f t="shared" si="537"/>
        <v>#REF!</v>
      </c>
      <c r="N759" s="360" t="e">
        <f t="shared" si="538"/>
        <v>#REF!</v>
      </c>
      <c r="O759" s="360" t="e">
        <f t="shared" si="539"/>
        <v>#REF!</v>
      </c>
      <c r="P759" s="360" t="e">
        <f t="shared" si="540"/>
        <v>#REF!</v>
      </c>
      <c r="Q759" s="360" t="e">
        <f t="shared" si="541"/>
        <v>#REF!</v>
      </c>
      <c r="R759" s="225"/>
      <c r="S759" s="225"/>
      <c r="T759" s="225"/>
      <c r="U759" s="225"/>
      <c r="V759" s="225"/>
      <c r="W759" s="225"/>
      <c r="X759" s="225"/>
      <c r="Y759" s="225"/>
      <c r="Z759" s="225"/>
    </row>
    <row r="760" spans="1:26" ht="15.75" customHeight="1">
      <c r="A760" s="360" t="e">
        <f t="shared" si="531"/>
        <v>#REF!</v>
      </c>
      <c r="B760" s="360" t="e">
        <f t="shared" si="532"/>
        <v>#REF!</v>
      </c>
      <c r="C760" s="360" t="e">
        <f t="shared" si="533"/>
        <v>#REF!</v>
      </c>
      <c r="D760" s="360" t="e">
        <f t="shared" ref="D760:I760" si="784">IF(#REF!&lt;&gt;"",1,"")</f>
        <v>#REF!</v>
      </c>
      <c r="E760" s="360" t="e">
        <f t="shared" si="784"/>
        <v>#REF!</v>
      </c>
      <c r="F760" s="360" t="e">
        <f t="shared" si="784"/>
        <v>#REF!</v>
      </c>
      <c r="G760" s="360" t="e">
        <f t="shared" si="784"/>
        <v>#REF!</v>
      </c>
      <c r="H760" s="360" t="e">
        <f t="shared" si="784"/>
        <v>#REF!</v>
      </c>
      <c r="I760" s="360" t="e">
        <f t="shared" si="784"/>
        <v>#REF!</v>
      </c>
      <c r="J760" s="360" t="e">
        <f t="shared" si="535"/>
        <v>#REF!</v>
      </c>
      <c r="K760" s="360"/>
      <c r="L760" s="360" t="e">
        <f t="shared" si="536"/>
        <v>#REF!</v>
      </c>
      <c r="M760" s="360" t="e">
        <f t="shared" si="537"/>
        <v>#REF!</v>
      </c>
      <c r="N760" s="360" t="e">
        <f t="shared" si="538"/>
        <v>#REF!</v>
      </c>
      <c r="O760" s="360" t="e">
        <f t="shared" si="539"/>
        <v>#REF!</v>
      </c>
      <c r="P760" s="360" t="e">
        <f t="shared" si="540"/>
        <v>#REF!</v>
      </c>
      <c r="Q760" s="360" t="e">
        <f t="shared" si="541"/>
        <v>#REF!</v>
      </c>
      <c r="R760" s="225"/>
      <c r="S760" s="225"/>
      <c r="T760" s="225"/>
      <c r="U760" s="225"/>
      <c r="V760" s="225"/>
      <c r="W760" s="225"/>
      <c r="X760" s="225"/>
      <c r="Y760" s="225"/>
      <c r="Z760" s="225"/>
    </row>
    <row r="761" spans="1:26" ht="15.75" customHeight="1">
      <c r="A761" s="360" t="e">
        <f t="shared" si="531"/>
        <v>#REF!</v>
      </c>
      <c r="B761" s="360" t="e">
        <f t="shared" si="532"/>
        <v>#REF!</v>
      </c>
      <c r="C761" s="360" t="e">
        <f t="shared" si="533"/>
        <v>#REF!</v>
      </c>
      <c r="D761" s="360" t="e">
        <f t="shared" ref="D761:I761" si="785">IF(#REF!&lt;&gt;"",1,"")</f>
        <v>#REF!</v>
      </c>
      <c r="E761" s="360" t="e">
        <f t="shared" si="785"/>
        <v>#REF!</v>
      </c>
      <c r="F761" s="360" t="e">
        <f t="shared" si="785"/>
        <v>#REF!</v>
      </c>
      <c r="G761" s="360" t="e">
        <f t="shared" si="785"/>
        <v>#REF!</v>
      </c>
      <c r="H761" s="360" t="e">
        <f t="shared" si="785"/>
        <v>#REF!</v>
      </c>
      <c r="I761" s="360" t="e">
        <f t="shared" si="785"/>
        <v>#REF!</v>
      </c>
      <c r="J761" s="360" t="e">
        <f t="shared" si="535"/>
        <v>#REF!</v>
      </c>
      <c r="K761" s="360"/>
      <c r="L761" s="360" t="e">
        <f t="shared" si="536"/>
        <v>#REF!</v>
      </c>
      <c r="M761" s="360" t="e">
        <f t="shared" si="537"/>
        <v>#REF!</v>
      </c>
      <c r="N761" s="360" t="e">
        <f t="shared" si="538"/>
        <v>#REF!</v>
      </c>
      <c r="O761" s="360" t="e">
        <f t="shared" si="539"/>
        <v>#REF!</v>
      </c>
      <c r="P761" s="360" t="e">
        <f t="shared" si="540"/>
        <v>#REF!</v>
      </c>
      <c r="Q761" s="360" t="e">
        <f t="shared" si="541"/>
        <v>#REF!</v>
      </c>
      <c r="R761" s="225"/>
      <c r="S761" s="225"/>
      <c r="T761" s="225"/>
      <c r="U761" s="225"/>
      <c r="V761" s="225"/>
      <c r="W761" s="225"/>
      <c r="X761" s="225"/>
      <c r="Y761" s="225"/>
      <c r="Z761" s="225"/>
    </row>
    <row r="762" spans="1:26" ht="15.75" customHeight="1">
      <c r="A762" s="360" t="e">
        <f t="shared" si="531"/>
        <v>#REF!</v>
      </c>
      <c r="B762" s="360" t="e">
        <f t="shared" si="532"/>
        <v>#REF!</v>
      </c>
      <c r="C762" s="360" t="e">
        <f t="shared" si="533"/>
        <v>#REF!</v>
      </c>
      <c r="D762" s="360" t="e">
        <f t="shared" ref="D762:I762" si="786">IF(#REF!&lt;&gt;"",1,"")</f>
        <v>#REF!</v>
      </c>
      <c r="E762" s="360" t="e">
        <f t="shared" si="786"/>
        <v>#REF!</v>
      </c>
      <c r="F762" s="360" t="e">
        <f t="shared" si="786"/>
        <v>#REF!</v>
      </c>
      <c r="G762" s="360" t="e">
        <f t="shared" si="786"/>
        <v>#REF!</v>
      </c>
      <c r="H762" s="360" t="e">
        <f t="shared" si="786"/>
        <v>#REF!</v>
      </c>
      <c r="I762" s="360" t="e">
        <f t="shared" si="786"/>
        <v>#REF!</v>
      </c>
      <c r="J762" s="360" t="e">
        <f t="shared" si="535"/>
        <v>#REF!</v>
      </c>
      <c r="K762" s="360"/>
      <c r="L762" s="360" t="e">
        <f t="shared" si="536"/>
        <v>#REF!</v>
      </c>
      <c r="M762" s="360" t="e">
        <f t="shared" si="537"/>
        <v>#REF!</v>
      </c>
      <c r="N762" s="360" t="e">
        <f t="shared" si="538"/>
        <v>#REF!</v>
      </c>
      <c r="O762" s="360" t="e">
        <f t="shared" si="539"/>
        <v>#REF!</v>
      </c>
      <c r="P762" s="360" t="e">
        <f t="shared" si="540"/>
        <v>#REF!</v>
      </c>
      <c r="Q762" s="360" t="e">
        <f t="shared" si="541"/>
        <v>#REF!</v>
      </c>
      <c r="R762" s="225"/>
      <c r="S762" s="225"/>
      <c r="T762" s="225"/>
      <c r="U762" s="225"/>
      <c r="V762" s="225"/>
      <c r="W762" s="225"/>
      <c r="X762" s="225"/>
      <c r="Y762" s="225"/>
      <c r="Z762" s="225"/>
    </row>
    <row r="763" spans="1:26" ht="15.75" customHeight="1">
      <c r="A763" s="360" t="e">
        <f t="shared" si="531"/>
        <v>#REF!</v>
      </c>
      <c r="B763" s="360" t="e">
        <f t="shared" si="532"/>
        <v>#REF!</v>
      </c>
      <c r="C763" s="360" t="e">
        <f t="shared" si="533"/>
        <v>#REF!</v>
      </c>
      <c r="D763" s="360" t="e">
        <f t="shared" ref="D763:I763" si="787">IF(#REF!&lt;&gt;"",1,"")</f>
        <v>#REF!</v>
      </c>
      <c r="E763" s="360" t="e">
        <f t="shared" si="787"/>
        <v>#REF!</v>
      </c>
      <c r="F763" s="360" t="e">
        <f t="shared" si="787"/>
        <v>#REF!</v>
      </c>
      <c r="G763" s="360" t="e">
        <f t="shared" si="787"/>
        <v>#REF!</v>
      </c>
      <c r="H763" s="360" t="e">
        <f t="shared" si="787"/>
        <v>#REF!</v>
      </c>
      <c r="I763" s="360" t="e">
        <f t="shared" si="787"/>
        <v>#REF!</v>
      </c>
      <c r="J763" s="360" t="e">
        <f t="shared" si="535"/>
        <v>#REF!</v>
      </c>
      <c r="K763" s="360"/>
      <c r="L763" s="360" t="e">
        <f t="shared" si="536"/>
        <v>#REF!</v>
      </c>
      <c r="M763" s="360" t="e">
        <f t="shared" si="537"/>
        <v>#REF!</v>
      </c>
      <c r="N763" s="360" t="e">
        <f t="shared" si="538"/>
        <v>#REF!</v>
      </c>
      <c r="O763" s="360" t="e">
        <f t="shared" si="539"/>
        <v>#REF!</v>
      </c>
      <c r="P763" s="360" t="e">
        <f t="shared" si="540"/>
        <v>#REF!</v>
      </c>
      <c r="Q763" s="360" t="e">
        <f t="shared" si="541"/>
        <v>#REF!</v>
      </c>
      <c r="R763" s="225"/>
      <c r="S763" s="225"/>
      <c r="T763" s="225"/>
      <c r="U763" s="225"/>
      <c r="V763" s="225"/>
      <c r="W763" s="225"/>
      <c r="X763" s="225"/>
      <c r="Y763" s="225"/>
      <c r="Z763" s="225"/>
    </row>
    <row r="764" spans="1:26" ht="15.75" customHeight="1">
      <c r="A764" s="360" t="e">
        <f t="shared" si="531"/>
        <v>#REF!</v>
      </c>
      <c r="B764" s="360" t="e">
        <f t="shared" si="532"/>
        <v>#REF!</v>
      </c>
      <c r="C764" s="360" t="e">
        <f t="shared" si="533"/>
        <v>#REF!</v>
      </c>
      <c r="D764" s="360" t="e">
        <f t="shared" ref="D764:I764" si="788">IF(#REF!&lt;&gt;"",1,"")</f>
        <v>#REF!</v>
      </c>
      <c r="E764" s="360" t="e">
        <f t="shared" si="788"/>
        <v>#REF!</v>
      </c>
      <c r="F764" s="360" t="e">
        <f t="shared" si="788"/>
        <v>#REF!</v>
      </c>
      <c r="G764" s="360" t="e">
        <f t="shared" si="788"/>
        <v>#REF!</v>
      </c>
      <c r="H764" s="360" t="e">
        <f t="shared" si="788"/>
        <v>#REF!</v>
      </c>
      <c r="I764" s="360" t="e">
        <f t="shared" si="788"/>
        <v>#REF!</v>
      </c>
      <c r="J764" s="360" t="e">
        <f t="shared" si="535"/>
        <v>#REF!</v>
      </c>
      <c r="K764" s="360"/>
      <c r="L764" s="360" t="e">
        <f t="shared" si="536"/>
        <v>#REF!</v>
      </c>
      <c r="M764" s="360" t="e">
        <f t="shared" si="537"/>
        <v>#REF!</v>
      </c>
      <c r="N764" s="360" t="e">
        <f t="shared" si="538"/>
        <v>#REF!</v>
      </c>
      <c r="O764" s="360" t="e">
        <f t="shared" si="539"/>
        <v>#REF!</v>
      </c>
      <c r="P764" s="360" t="e">
        <f t="shared" si="540"/>
        <v>#REF!</v>
      </c>
      <c r="Q764" s="360" t="e">
        <f t="shared" si="541"/>
        <v>#REF!</v>
      </c>
      <c r="R764" s="225"/>
      <c r="S764" s="225"/>
      <c r="T764" s="225"/>
      <c r="U764" s="225"/>
      <c r="V764" s="225"/>
      <c r="W764" s="225"/>
      <c r="X764" s="225"/>
      <c r="Y764" s="225"/>
      <c r="Z764" s="225"/>
    </row>
    <row r="765" spans="1:26" ht="15.75" customHeight="1">
      <c r="A765" s="360" t="e">
        <f t="shared" si="531"/>
        <v>#REF!</v>
      </c>
      <c r="B765" s="360" t="e">
        <f t="shared" si="532"/>
        <v>#REF!</v>
      </c>
      <c r="C765" s="360" t="e">
        <f t="shared" si="533"/>
        <v>#REF!</v>
      </c>
      <c r="D765" s="360" t="e">
        <f t="shared" ref="D765:I765" si="789">IF(#REF!&lt;&gt;"",1,"")</f>
        <v>#REF!</v>
      </c>
      <c r="E765" s="360" t="e">
        <f t="shared" si="789"/>
        <v>#REF!</v>
      </c>
      <c r="F765" s="360" t="e">
        <f t="shared" si="789"/>
        <v>#REF!</v>
      </c>
      <c r="G765" s="360" t="e">
        <f t="shared" si="789"/>
        <v>#REF!</v>
      </c>
      <c r="H765" s="360" t="e">
        <f t="shared" si="789"/>
        <v>#REF!</v>
      </c>
      <c r="I765" s="360" t="e">
        <f t="shared" si="789"/>
        <v>#REF!</v>
      </c>
      <c r="J765" s="360" t="e">
        <f t="shared" si="535"/>
        <v>#REF!</v>
      </c>
      <c r="K765" s="360"/>
      <c r="L765" s="360" t="e">
        <f t="shared" si="536"/>
        <v>#REF!</v>
      </c>
      <c r="M765" s="360" t="e">
        <f t="shared" si="537"/>
        <v>#REF!</v>
      </c>
      <c r="N765" s="360" t="e">
        <f t="shared" si="538"/>
        <v>#REF!</v>
      </c>
      <c r="O765" s="360" t="e">
        <f t="shared" si="539"/>
        <v>#REF!</v>
      </c>
      <c r="P765" s="360" t="e">
        <f t="shared" si="540"/>
        <v>#REF!</v>
      </c>
      <c r="Q765" s="360" t="e">
        <f t="shared" si="541"/>
        <v>#REF!</v>
      </c>
      <c r="R765" s="225"/>
      <c r="S765" s="225"/>
      <c r="T765" s="225"/>
      <c r="U765" s="225"/>
      <c r="V765" s="225"/>
      <c r="W765" s="225"/>
      <c r="X765" s="225"/>
      <c r="Y765" s="225"/>
      <c r="Z765" s="225"/>
    </row>
    <row r="766" spans="1:26" ht="15.75" customHeight="1">
      <c r="A766" s="360" t="e">
        <f t="shared" si="531"/>
        <v>#REF!</v>
      </c>
      <c r="B766" s="360" t="e">
        <f t="shared" si="532"/>
        <v>#REF!</v>
      </c>
      <c r="C766" s="360" t="e">
        <f t="shared" si="533"/>
        <v>#REF!</v>
      </c>
      <c r="D766" s="360" t="e">
        <f t="shared" ref="D766:I766" si="790">IF(#REF!&lt;&gt;"",1,"")</f>
        <v>#REF!</v>
      </c>
      <c r="E766" s="360" t="e">
        <f t="shared" si="790"/>
        <v>#REF!</v>
      </c>
      <c r="F766" s="360" t="e">
        <f t="shared" si="790"/>
        <v>#REF!</v>
      </c>
      <c r="G766" s="360" t="e">
        <f t="shared" si="790"/>
        <v>#REF!</v>
      </c>
      <c r="H766" s="360" t="e">
        <f t="shared" si="790"/>
        <v>#REF!</v>
      </c>
      <c r="I766" s="360" t="e">
        <f t="shared" si="790"/>
        <v>#REF!</v>
      </c>
      <c r="J766" s="360" t="e">
        <f t="shared" si="535"/>
        <v>#REF!</v>
      </c>
      <c r="K766" s="360"/>
      <c r="L766" s="360" t="e">
        <f t="shared" si="536"/>
        <v>#REF!</v>
      </c>
      <c r="M766" s="360" t="e">
        <f t="shared" si="537"/>
        <v>#REF!</v>
      </c>
      <c r="N766" s="360" t="e">
        <f t="shared" si="538"/>
        <v>#REF!</v>
      </c>
      <c r="O766" s="360" t="e">
        <f t="shared" si="539"/>
        <v>#REF!</v>
      </c>
      <c r="P766" s="360" t="e">
        <f t="shared" si="540"/>
        <v>#REF!</v>
      </c>
      <c r="Q766" s="360" t="e">
        <f t="shared" si="541"/>
        <v>#REF!</v>
      </c>
      <c r="R766" s="225"/>
      <c r="S766" s="225"/>
      <c r="T766" s="225"/>
      <c r="U766" s="225"/>
      <c r="V766" s="225"/>
      <c r="W766" s="225"/>
      <c r="X766" s="225"/>
      <c r="Y766" s="225"/>
      <c r="Z766" s="225"/>
    </row>
    <row r="767" spans="1:26" ht="15.75" customHeight="1">
      <c r="A767" s="360" t="e">
        <f t="shared" si="531"/>
        <v>#REF!</v>
      </c>
      <c r="B767" s="360" t="e">
        <f t="shared" si="532"/>
        <v>#REF!</v>
      </c>
      <c r="C767" s="360" t="e">
        <f t="shared" si="533"/>
        <v>#REF!</v>
      </c>
      <c r="D767" s="360" t="e">
        <f t="shared" ref="D767:I767" si="791">IF(#REF!&lt;&gt;"",1,"")</f>
        <v>#REF!</v>
      </c>
      <c r="E767" s="360" t="e">
        <f t="shared" si="791"/>
        <v>#REF!</v>
      </c>
      <c r="F767" s="360" t="e">
        <f t="shared" si="791"/>
        <v>#REF!</v>
      </c>
      <c r="G767" s="360" t="e">
        <f t="shared" si="791"/>
        <v>#REF!</v>
      </c>
      <c r="H767" s="360" t="e">
        <f t="shared" si="791"/>
        <v>#REF!</v>
      </c>
      <c r="I767" s="360" t="e">
        <f t="shared" si="791"/>
        <v>#REF!</v>
      </c>
      <c r="J767" s="360" t="e">
        <f t="shared" si="535"/>
        <v>#REF!</v>
      </c>
      <c r="K767" s="360"/>
      <c r="L767" s="360" t="e">
        <f t="shared" si="536"/>
        <v>#REF!</v>
      </c>
      <c r="M767" s="360" t="e">
        <f t="shared" si="537"/>
        <v>#REF!</v>
      </c>
      <c r="N767" s="360" t="e">
        <f t="shared" si="538"/>
        <v>#REF!</v>
      </c>
      <c r="O767" s="360" t="e">
        <f t="shared" si="539"/>
        <v>#REF!</v>
      </c>
      <c r="P767" s="360" t="e">
        <f t="shared" si="540"/>
        <v>#REF!</v>
      </c>
      <c r="Q767" s="360" t="e">
        <f t="shared" si="541"/>
        <v>#REF!</v>
      </c>
      <c r="R767" s="225"/>
      <c r="S767" s="225"/>
      <c r="T767" s="225"/>
      <c r="U767" s="225"/>
      <c r="V767" s="225"/>
      <c r="W767" s="225"/>
      <c r="X767" s="225"/>
      <c r="Y767" s="225"/>
      <c r="Z767" s="225"/>
    </row>
    <row r="768" spans="1:26" ht="15.75" customHeight="1">
      <c r="A768" s="360" t="e">
        <f t="shared" si="531"/>
        <v>#REF!</v>
      </c>
      <c r="B768" s="360" t="e">
        <f t="shared" si="532"/>
        <v>#REF!</v>
      </c>
      <c r="C768" s="360" t="e">
        <f t="shared" si="533"/>
        <v>#REF!</v>
      </c>
      <c r="D768" s="360" t="e">
        <f t="shared" ref="D768:I768" si="792">IF(#REF!&lt;&gt;"",1,"")</f>
        <v>#REF!</v>
      </c>
      <c r="E768" s="360" t="e">
        <f t="shared" si="792"/>
        <v>#REF!</v>
      </c>
      <c r="F768" s="360" t="e">
        <f t="shared" si="792"/>
        <v>#REF!</v>
      </c>
      <c r="G768" s="360" t="e">
        <f t="shared" si="792"/>
        <v>#REF!</v>
      </c>
      <c r="H768" s="360" t="e">
        <f t="shared" si="792"/>
        <v>#REF!</v>
      </c>
      <c r="I768" s="360" t="e">
        <f t="shared" si="792"/>
        <v>#REF!</v>
      </c>
      <c r="J768" s="360" t="e">
        <f t="shared" si="535"/>
        <v>#REF!</v>
      </c>
      <c r="K768" s="360"/>
      <c r="L768" s="360" t="e">
        <f t="shared" si="536"/>
        <v>#REF!</v>
      </c>
      <c r="M768" s="360" t="e">
        <f t="shared" si="537"/>
        <v>#REF!</v>
      </c>
      <c r="N768" s="360" t="e">
        <f t="shared" si="538"/>
        <v>#REF!</v>
      </c>
      <c r="O768" s="360" t="e">
        <f t="shared" si="539"/>
        <v>#REF!</v>
      </c>
      <c r="P768" s="360" t="e">
        <f t="shared" si="540"/>
        <v>#REF!</v>
      </c>
      <c r="Q768" s="360" t="e">
        <f t="shared" si="541"/>
        <v>#REF!</v>
      </c>
      <c r="R768" s="225"/>
      <c r="S768" s="225"/>
      <c r="T768" s="225"/>
      <c r="U768" s="225"/>
      <c r="V768" s="225"/>
      <c r="W768" s="225"/>
      <c r="X768" s="225"/>
      <c r="Y768" s="225"/>
      <c r="Z768" s="225"/>
    </row>
    <row r="769" spans="1:26" ht="15.75" customHeight="1">
      <c r="A769" s="360" t="e">
        <f t="shared" si="531"/>
        <v>#REF!</v>
      </c>
      <c r="B769" s="360" t="e">
        <f t="shared" si="532"/>
        <v>#REF!</v>
      </c>
      <c r="C769" s="360" t="e">
        <f t="shared" si="533"/>
        <v>#REF!</v>
      </c>
      <c r="D769" s="360" t="e">
        <f t="shared" ref="D769:I769" si="793">IF(#REF!&lt;&gt;"",1,"")</f>
        <v>#REF!</v>
      </c>
      <c r="E769" s="360" t="e">
        <f t="shared" si="793"/>
        <v>#REF!</v>
      </c>
      <c r="F769" s="360" t="e">
        <f t="shared" si="793"/>
        <v>#REF!</v>
      </c>
      <c r="G769" s="360" t="e">
        <f t="shared" si="793"/>
        <v>#REF!</v>
      </c>
      <c r="H769" s="360" t="e">
        <f t="shared" si="793"/>
        <v>#REF!</v>
      </c>
      <c r="I769" s="360" t="e">
        <f t="shared" si="793"/>
        <v>#REF!</v>
      </c>
      <c r="J769" s="360" t="e">
        <f t="shared" si="535"/>
        <v>#REF!</v>
      </c>
      <c r="K769" s="360"/>
      <c r="L769" s="360" t="e">
        <f t="shared" si="536"/>
        <v>#REF!</v>
      </c>
      <c r="M769" s="360" t="e">
        <f t="shared" si="537"/>
        <v>#REF!</v>
      </c>
      <c r="N769" s="360" t="e">
        <f t="shared" si="538"/>
        <v>#REF!</v>
      </c>
      <c r="O769" s="360" t="e">
        <f t="shared" si="539"/>
        <v>#REF!</v>
      </c>
      <c r="P769" s="360" t="e">
        <f t="shared" si="540"/>
        <v>#REF!</v>
      </c>
      <c r="Q769" s="360" t="e">
        <f t="shared" si="541"/>
        <v>#REF!</v>
      </c>
      <c r="R769" s="225"/>
      <c r="S769" s="225"/>
      <c r="T769" s="225"/>
      <c r="U769" s="225"/>
      <c r="V769" s="225"/>
      <c r="W769" s="225"/>
      <c r="X769" s="225"/>
      <c r="Y769" s="225"/>
      <c r="Z769" s="225"/>
    </row>
    <row r="770" spans="1:26" ht="15.75" customHeight="1">
      <c r="A770" s="360" t="e">
        <f t="shared" si="531"/>
        <v>#REF!</v>
      </c>
      <c r="B770" s="360" t="e">
        <f t="shared" si="532"/>
        <v>#REF!</v>
      </c>
      <c r="C770" s="360" t="e">
        <f t="shared" si="533"/>
        <v>#REF!</v>
      </c>
      <c r="D770" s="360" t="e">
        <f t="shared" ref="D770:I770" si="794">IF(#REF!&lt;&gt;"",1,"")</f>
        <v>#REF!</v>
      </c>
      <c r="E770" s="360" t="e">
        <f t="shared" si="794"/>
        <v>#REF!</v>
      </c>
      <c r="F770" s="360" t="e">
        <f t="shared" si="794"/>
        <v>#REF!</v>
      </c>
      <c r="G770" s="360" t="e">
        <f t="shared" si="794"/>
        <v>#REF!</v>
      </c>
      <c r="H770" s="360" t="e">
        <f t="shared" si="794"/>
        <v>#REF!</v>
      </c>
      <c r="I770" s="360" t="e">
        <f t="shared" si="794"/>
        <v>#REF!</v>
      </c>
      <c r="J770" s="360" t="e">
        <f t="shared" si="535"/>
        <v>#REF!</v>
      </c>
      <c r="K770" s="360"/>
      <c r="L770" s="360" t="e">
        <f t="shared" si="536"/>
        <v>#REF!</v>
      </c>
      <c r="M770" s="360" t="e">
        <f t="shared" si="537"/>
        <v>#REF!</v>
      </c>
      <c r="N770" s="360" t="e">
        <f t="shared" si="538"/>
        <v>#REF!</v>
      </c>
      <c r="O770" s="360" t="e">
        <f t="shared" si="539"/>
        <v>#REF!</v>
      </c>
      <c r="P770" s="360" t="e">
        <f t="shared" si="540"/>
        <v>#REF!</v>
      </c>
      <c r="Q770" s="360" t="e">
        <f t="shared" si="541"/>
        <v>#REF!</v>
      </c>
      <c r="R770" s="225"/>
      <c r="S770" s="225"/>
      <c r="T770" s="225"/>
      <c r="U770" s="225"/>
      <c r="V770" s="225"/>
      <c r="W770" s="225"/>
      <c r="X770" s="225"/>
      <c r="Y770" s="225"/>
      <c r="Z770" s="225"/>
    </row>
    <row r="771" spans="1:26" ht="15.75" customHeight="1">
      <c r="A771" s="360" t="e">
        <f t="shared" si="531"/>
        <v>#REF!</v>
      </c>
      <c r="B771" s="360" t="e">
        <f t="shared" si="532"/>
        <v>#REF!</v>
      </c>
      <c r="C771" s="360" t="e">
        <f t="shared" si="533"/>
        <v>#REF!</v>
      </c>
      <c r="D771" s="360" t="e">
        <f t="shared" ref="D771:I771" si="795">IF(#REF!&lt;&gt;"",1,"")</f>
        <v>#REF!</v>
      </c>
      <c r="E771" s="360" t="e">
        <f t="shared" si="795"/>
        <v>#REF!</v>
      </c>
      <c r="F771" s="360" t="e">
        <f t="shared" si="795"/>
        <v>#REF!</v>
      </c>
      <c r="G771" s="360" t="e">
        <f t="shared" si="795"/>
        <v>#REF!</v>
      </c>
      <c r="H771" s="360" t="e">
        <f t="shared" si="795"/>
        <v>#REF!</v>
      </c>
      <c r="I771" s="360" t="e">
        <f t="shared" si="795"/>
        <v>#REF!</v>
      </c>
      <c r="J771" s="360" t="e">
        <f t="shared" si="535"/>
        <v>#REF!</v>
      </c>
      <c r="K771" s="360"/>
      <c r="L771" s="360" t="e">
        <f t="shared" si="536"/>
        <v>#REF!</v>
      </c>
      <c r="M771" s="360" t="e">
        <f t="shared" si="537"/>
        <v>#REF!</v>
      </c>
      <c r="N771" s="360" t="e">
        <f t="shared" si="538"/>
        <v>#REF!</v>
      </c>
      <c r="O771" s="360" t="e">
        <f t="shared" si="539"/>
        <v>#REF!</v>
      </c>
      <c r="P771" s="360" t="e">
        <f t="shared" si="540"/>
        <v>#REF!</v>
      </c>
      <c r="Q771" s="360" t="e">
        <f t="shared" si="541"/>
        <v>#REF!</v>
      </c>
      <c r="R771" s="225"/>
      <c r="S771" s="225"/>
      <c r="T771" s="225"/>
      <c r="U771" s="225"/>
      <c r="V771" s="225"/>
      <c r="W771" s="225"/>
      <c r="X771" s="225"/>
      <c r="Y771" s="225"/>
      <c r="Z771" s="225"/>
    </row>
    <row r="772" spans="1:26" ht="15.75" customHeight="1">
      <c r="A772" s="360" t="e">
        <f t="shared" ref="A772:A1001" si="796">#REF!</f>
        <v>#REF!</v>
      </c>
      <c r="B772" s="360" t="e">
        <f t="shared" ref="B772:B1001" si="797">IF(#REF!&lt;&gt;"",1,"")</f>
        <v>#REF!</v>
      </c>
      <c r="C772" s="360" t="e">
        <f t="shared" ref="C772:C1001" si="798">IF(#REF!&lt;&gt;"",LEFT(#REF!,1),"")</f>
        <v>#REF!</v>
      </c>
      <c r="D772" s="360" t="e">
        <f t="shared" ref="D772:I772" si="799">IF(#REF!&lt;&gt;"",1,"")</f>
        <v>#REF!</v>
      </c>
      <c r="E772" s="360" t="e">
        <f t="shared" si="799"/>
        <v>#REF!</v>
      </c>
      <c r="F772" s="360" t="e">
        <f t="shared" si="799"/>
        <v>#REF!</v>
      </c>
      <c r="G772" s="360" t="e">
        <f t="shared" si="799"/>
        <v>#REF!</v>
      </c>
      <c r="H772" s="360" t="e">
        <f t="shared" si="799"/>
        <v>#REF!</v>
      </c>
      <c r="I772" s="360" t="e">
        <f t="shared" si="799"/>
        <v>#REF!</v>
      </c>
      <c r="J772" s="360" t="e">
        <f t="shared" ref="J772:J1001" si="800">CONCATENATE(L772,M772,N772,O772,P772,Q772)</f>
        <v>#REF!</v>
      </c>
      <c r="K772" s="360"/>
      <c r="L772" s="360" t="e">
        <f t="shared" ref="L772:L1001" si="801">IF(B772&lt;&gt;"",IF(C772="",$L$6,""),"")</f>
        <v>#REF!</v>
      </c>
      <c r="M772" s="360" t="e">
        <f t="shared" ref="M772:M1001" si="802">IF(C772&lt;&gt;"",IF(B772="",$M$6,""),"")</f>
        <v>#REF!</v>
      </c>
      <c r="N772" s="360" t="e">
        <f t="shared" ref="N772:N1001" si="803">IF(B772&lt;&gt;"",IF(E772="",$N$6,""),"")</f>
        <v>#REF!</v>
      </c>
      <c r="O772" s="360" t="e">
        <f t="shared" ref="O772:O1001" si="804">IF(B772&lt;&gt;"",IF(G772="",$O$6,""),"")</f>
        <v>#REF!</v>
      </c>
      <c r="P772" s="360" t="e">
        <f t="shared" ref="P772:P1001" si="805">IF(C772="A",IF(I772&lt;&gt;"",$P$6,""),"")</f>
        <v>#REF!</v>
      </c>
      <c r="Q772" s="360" t="e">
        <f t="shared" ref="Q772:Q1001" si="806">IF(C772="C",IF(I772="",$Q$6,""),"")</f>
        <v>#REF!</v>
      </c>
      <c r="R772" s="225"/>
      <c r="S772" s="225"/>
      <c r="T772" s="225"/>
      <c r="U772" s="225"/>
      <c r="V772" s="225"/>
      <c r="W772" s="225"/>
      <c r="X772" s="225"/>
      <c r="Y772" s="225"/>
      <c r="Z772" s="225"/>
    </row>
    <row r="773" spans="1:26" ht="15.75" customHeight="1">
      <c r="A773" s="360" t="e">
        <f t="shared" si="796"/>
        <v>#REF!</v>
      </c>
      <c r="B773" s="360" t="e">
        <f t="shared" si="797"/>
        <v>#REF!</v>
      </c>
      <c r="C773" s="360" t="e">
        <f t="shared" si="798"/>
        <v>#REF!</v>
      </c>
      <c r="D773" s="360" t="e">
        <f t="shared" ref="D773:I773" si="807">IF(#REF!&lt;&gt;"",1,"")</f>
        <v>#REF!</v>
      </c>
      <c r="E773" s="360" t="e">
        <f t="shared" si="807"/>
        <v>#REF!</v>
      </c>
      <c r="F773" s="360" t="e">
        <f t="shared" si="807"/>
        <v>#REF!</v>
      </c>
      <c r="G773" s="360" t="e">
        <f t="shared" si="807"/>
        <v>#REF!</v>
      </c>
      <c r="H773" s="360" t="e">
        <f t="shared" si="807"/>
        <v>#REF!</v>
      </c>
      <c r="I773" s="360" t="e">
        <f t="shared" si="807"/>
        <v>#REF!</v>
      </c>
      <c r="J773" s="360" t="e">
        <f t="shared" si="800"/>
        <v>#REF!</v>
      </c>
      <c r="K773" s="360"/>
      <c r="L773" s="360" t="e">
        <f t="shared" si="801"/>
        <v>#REF!</v>
      </c>
      <c r="M773" s="360" t="e">
        <f t="shared" si="802"/>
        <v>#REF!</v>
      </c>
      <c r="N773" s="360" t="e">
        <f t="shared" si="803"/>
        <v>#REF!</v>
      </c>
      <c r="O773" s="360" t="e">
        <f t="shared" si="804"/>
        <v>#REF!</v>
      </c>
      <c r="P773" s="360" t="e">
        <f t="shared" si="805"/>
        <v>#REF!</v>
      </c>
      <c r="Q773" s="360" t="e">
        <f t="shared" si="806"/>
        <v>#REF!</v>
      </c>
      <c r="R773" s="225"/>
      <c r="S773" s="225"/>
      <c r="T773" s="225"/>
      <c r="U773" s="225"/>
      <c r="V773" s="225"/>
      <c r="W773" s="225"/>
      <c r="X773" s="225"/>
      <c r="Y773" s="225"/>
      <c r="Z773" s="225"/>
    </row>
    <row r="774" spans="1:26" ht="15.75" customHeight="1">
      <c r="A774" s="360" t="e">
        <f t="shared" si="796"/>
        <v>#REF!</v>
      </c>
      <c r="B774" s="360" t="e">
        <f t="shared" si="797"/>
        <v>#REF!</v>
      </c>
      <c r="C774" s="360" t="e">
        <f t="shared" si="798"/>
        <v>#REF!</v>
      </c>
      <c r="D774" s="360" t="e">
        <f t="shared" ref="D774:I774" si="808">IF(#REF!&lt;&gt;"",1,"")</f>
        <v>#REF!</v>
      </c>
      <c r="E774" s="360" t="e">
        <f t="shared" si="808"/>
        <v>#REF!</v>
      </c>
      <c r="F774" s="360" t="e">
        <f t="shared" si="808"/>
        <v>#REF!</v>
      </c>
      <c r="G774" s="360" t="e">
        <f t="shared" si="808"/>
        <v>#REF!</v>
      </c>
      <c r="H774" s="360" t="e">
        <f t="shared" si="808"/>
        <v>#REF!</v>
      </c>
      <c r="I774" s="360" t="e">
        <f t="shared" si="808"/>
        <v>#REF!</v>
      </c>
      <c r="J774" s="360" t="e">
        <f t="shared" si="800"/>
        <v>#REF!</v>
      </c>
      <c r="K774" s="360"/>
      <c r="L774" s="360" t="e">
        <f t="shared" si="801"/>
        <v>#REF!</v>
      </c>
      <c r="M774" s="360" t="e">
        <f t="shared" si="802"/>
        <v>#REF!</v>
      </c>
      <c r="N774" s="360" t="e">
        <f t="shared" si="803"/>
        <v>#REF!</v>
      </c>
      <c r="O774" s="360" t="e">
        <f t="shared" si="804"/>
        <v>#REF!</v>
      </c>
      <c r="P774" s="360" t="e">
        <f t="shared" si="805"/>
        <v>#REF!</v>
      </c>
      <c r="Q774" s="360" t="e">
        <f t="shared" si="806"/>
        <v>#REF!</v>
      </c>
      <c r="R774" s="225"/>
      <c r="S774" s="225"/>
      <c r="T774" s="225"/>
      <c r="U774" s="225"/>
      <c r="V774" s="225"/>
      <c r="W774" s="225"/>
      <c r="X774" s="225"/>
      <c r="Y774" s="225"/>
      <c r="Z774" s="225"/>
    </row>
    <row r="775" spans="1:26" ht="15.75" customHeight="1">
      <c r="A775" s="360" t="e">
        <f t="shared" si="796"/>
        <v>#REF!</v>
      </c>
      <c r="B775" s="360" t="e">
        <f t="shared" si="797"/>
        <v>#REF!</v>
      </c>
      <c r="C775" s="360" t="e">
        <f t="shared" si="798"/>
        <v>#REF!</v>
      </c>
      <c r="D775" s="360" t="e">
        <f t="shared" ref="D775:I775" si="809">IF(#REF!&lt;&gt;"",1,"")</f>
        <v>#REF!</v>
      </c>
      <c r="E775" s="360" t="e">
        <f t="shared" si="809"/>
        <v>#REF!</v>
      </c>
      <c r="F775" s="360" t="e">
        <f t="shared" si="809"/>
        <v>#REF!</v>
      </c>
      <c r="G775" s="360" t="e">
        <f t="shared" si="809"/>
        <v>#REF!</v>
      </c>
      <c r="H775" s="360" t="e">
        <f t="shared" si="809"/>
        <v>#REF!</v>
      </c>
      <c r="I775" s="360" t="e">
        <f t="shared" si="809"/>
        <v>#REF!</v>
      </c>
      <c r="J775" s="360" t="e">
        <f t="shared" si="800"/>
        <v>#REF!</v>
      </c>
      <c r="K775" s="360"/>
      <c r="L775" s="360" t="e">
        <f t="shared" si="801"/>
        <v>#REF!</v>
      </c>
      <c r="M775" s="360" t="e">
        <f t="shared" si="802"/>
        <v>#REF!</v>
      </c>
      <c r="N775" s="360" t="e">
        <f t="shared" si="803"/>
        <v>#REF!</v>
      </c>
      <c r="O775" s="360" t="e">
        <f t="shared" si="804"/>
        <v>#REF!</v>
      </c>
      <c r="P775" s="360" t="e">
        <f t="shared" si="805"/>
        <v>#REF!</v>
      </c>
      <c r="Q775" s="360" t="e">
        <f t="shared" si="806"/>
        <v>#REF!</v>
      </c>
      <c r="R775" s="225"/>
      <c r="S775" s="225"/>
      <c r="T775" s="225"/>
      <c r="U775" s="225"/>
      <c r="V775" s="225"/>
      <c r="W775" s="225"/>
      <c r="X775" s="225"/>
      <c r="Y775" s="225"/>
      <c r="Z775" s="225"/>
    </row>
    <row r="776" spans="1:26" ht="15.75" customHeight="1">
      <c r="A776" s="360" t="e">
        <f t="shared" si="796"/>
        <v>#REF!</v>
      </c>
      <c r="B776" s="360" t="e">
        <f t="shared" si="797"/>
        <v>#REF!</v>
      </c>
      <c r="C776" s="360" t="e">
        <f t="shared" si="798"/>
        <v>#REF!</v>
      </c>
      <c r="D776" s="360" t="e">
        <f t="shared" ref="D776:I776" si="810">IF(#REF!&lt;&gt;"",1,"")</f>
        <v>#REF!</v>
      </c>
      <c r="E776" s="360" t="e">
        <f t="shared" si="810"/>
        <v>#REF!</v>
      </c>
      <c r="F776" s="360" t="e">
        <f t="shared" si="810"/>
        <v>#REF!</v>
      </c>
      <c r="G776" s="360" t="e">
        <f t="shared" si="810"/>
        <v>#REF!</v>
      </c>
      <c r="H776" s="360" t="e">
        <f t="shared" si="810"/>
        <v>#REF!</v>
      </c>
      <c r="I776" s="360" t="e">
        <f t="shared" si="810"/>
        <v>#REF!</v>
      </c>
      <c r="J776" s="360" t="e">
        <f t="shared" si="800"/>
        <v>#REF!</v>
      </c>
      <c r="K776" s="360"/>
      <c r="L776" s="360" t="e">
        <f t="shared" si="801"/>
        <v>#REF!</v>
      </c>
      <c r="M776" s="360" t="e">
        <f t="shared" si="802"/>
        <v>#REF!</v>
      </c>
      <c r="N776" s="360" t="e">
        <f t="shared" si="803"/>
        <v>#REF!</v>
      </c>
      <c r="O776" s="360" t="e">
        <f t="shared" si="804"/>
        <v>#REF!</v>
      </c>
      <c r="P776" s="360" t="e">
        <f t="shared" si="805"/>
        <v>#REF!</v>
      </c>
      <c r="Q776" s="360" t="e">
        <f t="shared" si="806"/>
        <v>#REF!</v>
      </c>
      <c r="R776" s="225"/>
      <c r="S776" s="225"/>
      <c r="T776" s="225"/>
      <c r="U776" s="225"/>
      <c r="V776" s="225"/>
      <c r="W776" s="225"/>
      <c r="X776" s="225"/>
      <c r="Y776" s="225"/>
      <c r="Z776" s="225"/>
    </row>
    <row r="777" spans="1:26" ht="15.75" customHeight="1">
      <c r="A777" s="360" t="e">
        <f t="shared" si="796"/>
        <v>#REF!</v>
      </c>
      <c r="B777" s="360" t="e">
        <f t="shared" si="797"/>
        <v>#REF!</v>
      </c>
      <c r="C777" s="360" t="e">
        <f t="shared" si="798"/>
        <v>#REF!</v>
      </c>
      <c r="D777" s="360" t="e">
        <f t="shared" ref="D777:I777" si="811">IF(#REF!&lt;&gt;"",1,"")</f>
        <v>#REF!</v>
      </c>
      <c r="E777" s="360" t="e">
        <f t="shared" si="811"/>
        <v>#REF!</v>
      </c>
      <c r="F777" s="360" t="e">
        <f t="shared" si="811"/>
        <v>#REF!</v>
      </c>
      <c r="G777" s="360" t="e">
        <f t="shared" si="811"/>
        <v>#REF!</v>
      </c>
      <c r="H777" s="360" t="e">
        <f t="shared" si="811"/>
        <v>#REF!</v>
      </c>
      <c r="I777" s="360" t="e">
        <f t="shared" si="811"/>
        <v>#REF!</v>
      </c>
      <c r="J777" s="360" t="e">
        <f t="shared" si="800"/>
        <v>#REF!</v>
      </c>
      <c r="K777" s="360"/>
      <c r="L777" s="360" t="e">
        <f t="shared" si="801"/>
        <v>#REF!</v>
      </c>
      <c r="M777" s="360" t="e">
        <f t="shared" si="802"/>
        <v>#REF!</v>
      </c>
      <c r="N777" s="360" t="e">
        <f t="shared" si="803"/>
        <v>#REF!</v>
      </c>
      <c r="O777" s="360" t="e">
        <f t="shared" si="804"/>
        <v>#REF!</v>
      </c>
      <c r="P777" s="360" t="e">
        <f t="shared" si="805"/>
        <v>#REF!</v>
      </c>
      <c r="Q777" s="360" t="e">
        <f t="shared" si="806"/>
        <v>#REF!</v>
      </c>
      <c r="R777" s="225"/>
      <c r="S777" s="225"/>
      <c r="T777" s="225"/>
      <c r="U777" s="225"/>
      <c r="V777" s="225"/>
      <c r="W777" s="225"/>
      <c r="X777" s="225"/>
      <c r="Y777" s="225"/>
      <c r="Z777" s="225"/>
    </row>
    <row r="778" spans="1:26" ht="15.75" customHeight="1">
      <c r="A778" s="360" t="e">
        <f t="shared" si="796"/>
        <v>#REF!</v>
      </c>
      <c r="B778" s="360" t="e">
        <f t="shared" si="797"/>
        <v>#REF!</v>
      </c>
      <c r="C778" s="360" t="e">
        <f t="shared" si="798"/>
        <v>#REF!</v>
      </c>
      <c r="D778" s="360" t="e">
        <f t="shared" ref="D778:I778" si="812">IF(#REF!&lt;&gt;"",1,"")</f>
        <v>#REF!</v>
      </c>
      <c r="E778" s="360" t="e">
        <f t="shared" si="812"/>
        <v>#REF!</v>
      </c>
      <c r="F778" s="360" t="e">
        <f t="shared" si="812"/>
        <v>#REF!</v>
      </c>
      <c r="G778" s="360" t="e">
        <f t="shared" si="812"/>
        <v>#REF!</v>
      </c>
      <c r="H778" s="360" t="e">
        <f t="shared" si="812"/>
        <v>#REF!</v>
      </c>
      <c r="I778" s="360" t="e">
        <f t="shared" si="812"/>
        <v>#REF!</v>
      </c>
      <c r="J778" s="360" t="e">
        <f t="shared" si="800"/>
        <v>#REF!</v>
      </c>
      <c r="K778" s="360"/>
      <c r="L778" s="360" t="e">
        <f t="shared" si="801"/>
        <v>#REF!</v>
      </c>
      <c r="M778" s="360" t="e">
        <f t="shared" si="802"/>
        <v>#REF!</v>
      </c>
      <c r="N778" s="360" t="e">
        <f t="shared" si="803"/>
        <v>#REF!</v>
      </c>
      <c r="O778" s="360" t="e">
        <f t="shared" si="804"/>
        <v>#REF!</v>
      </c>
      <c r="P778" s="360" t="e">
        <f t="shared" si="805"/>
        <v>#REF!</v>
      </c>
      <c r="Q778" s="360" t="e">
        <f t="shared" si="806"/>
        <v>#REF!</v>
      </c>
      <c r="R778" s="225"/>
      <c r="S778" s="225"/>
      <c r="T778" s="225"/>
      <c r="U778" s="225"/>
      <c r="V778" s="225"/>
      <c r="W778" s="225"/>
      <c r="X778" s="225"/>
      <c r="Y778" s="225"/>
      <c r="Z778" s="225"/>
    </row>
    <row r="779" spans="1:26" ht="15.75" customHeight="1">
      <c r="A779" s="360" t="e">
        <f t="shared" si="796"/>
        <v>#REF!</v>
      </c>
      <c r="B779" s="360" t="e">
        <f t="shared" si="797"/>
        <v>#REF!</v>
      </c>
      <c r="C779" s="360" t="e">
        <f t="shared" si="798"/>
        <v>#REF!</v>
      </c>
      <c r="D779" s="360" t="e">
        <f t="shared" ref="D779:I779" si="813">IF(#REF!&lt;&gt;"",1,"")</f>
        <v>#REF!</v>
      </c>
      <c r="E779" s="360" t="e">
        <f t="shared" si="813"/>
        <v>#REF!</v>
      </c>
      <c r="F779" s="360" t="e">
        <f t="shared" si="813"/>
        <v>#REF!</v>
      </c>
      <c r="G779" s="360" t="e">
        <f t="shared" si="813"/>
        <v>#REF!</v>
      </c>
      <c r="H779" s="360" t="e">
        <f t="shared" si="813"/>
        <v>#REF!</v>
      </c>
      <c r="I779" s="360" t="e">
        <f t="shared" si="813"/>
        <v>#REF!</v>
      </c>
      <c r="J779" s="360" t="e">
        <f t="shared" si="800"/>
        <v>#REF!</v>
      </c>
      <c r="K779" s="360"/>
      <c r="L779" s="360" t="e">
        <f t="shared" si="801"/>
        <v>#REF!</v>
      </c>
      <c r="M779" s="360" t="e">
        <f t="shared" si="802"/>
        <v>#REF!</v>
      </c>
      <c r="N779" s="360" t="e">
        <f t="shared" si="803"/>
        <v>#REF!</v>
      </c>
      <c r="O779" s="360" t="e">
        <f t="shared" si="804"/>
        <v>#REF!</v>
      </c>
      <c r="P779" s="360" t="e">
        <f t="shared" si="805"/>
        <v>#REF!</v>
      </c>
      <c r="Q779" s="360" t="e">
        <f t="shared" si="806"/>
        <v>#REF!</v>
      </c>
      <c r="R779" s="225"/>
      <c r="S779" s="225"/>
      <c r="T779" s="225"/>
      <c r="U779" s="225"/>
      <c r="V779" s="225"/>
      <c r="W779" s="225"/>
      <c r="X779" s="225"/>
      <c r="Y779" s="225"/>
      <c r="Z779" s="225"/>
    </row>
    <row r="780" spans="1:26" ht="15.75" customHeight="1">
      <c r="A780" s="360" t="e">
        <f t="shared" si="796"/>
        <v>#REF!</v>
      </c>
      <c r="B780" s="360" t="e">
        <f t="shared" si="797"/>
        <v>#REF!</v>
      </c>
      <c r="C780" s="360" t="e">
        <f t="shared" si="798"/>
        <v>#REF!</v>
      </c>
      <c r="D780" s="360" t="e">
        <f t="shared" ref="D780:I780" si="814">IF(#REF!&lt;&gt;"",1,"")</f>
        <v>#REF!</v>
      </c>
      <c r="E780" s="360" t="e">
        <f t="shared" si="814"/>
        <v>#REF!</v>
      </c>
      <c r="F780" s="360" t="e">
        <f t="shared" si="814"/>
        <v>#REF!</v>
      </c>
      <c r="G780" s="360" t="e">
        <f t="shared" si="814"/>
        <v>#REF!</v>
      </c>
      <c r="H780" s="360" t="e">
        <f t="shared" si="814"/>
        <v>#REF!</v>
      </c>
      <c r="I780" s="360" t="e">
        <f t="shared" si="814"/>
        <v>#REF!</v>
      </c>
      <c r="J780" s="360" t="e">
        <f t="shared" si="800"/>
        <v>#REF!</v>
      </c>
      <c r="K780" s="360"/>
      <c r="L780" s="360" t="e">
        <f t="shared" si="801"/>
        <v>#REF!</v>
      </c>
      <c r="M780" s="360" t="e">
        <f t="shared" si="802"/>
        <v>#REF!</v>
      </c>
      <c r="N780" s="360" t="e">
        <f t="shared" si="803"/>
        <v>#REF!</v>
      </c>
      <c r="O780" s="360" t="e">
        <f t="shared" si="804"/>
        <v>#REF!</v>
      </c>
      <c r="P780" s="360" t="e">
        <f t="shared" si="805"/>
        <v>#REF!</v>
      </c>
      <c r="Q780" s="360" t="e">
        <f t="shared" si="806"/>
        <v>#REF!</v>
      </c>
      <c r="R780" s="225"/>
      <c r="S780" s="225"/>
      <c r="T780" s="225"/>
      <c r="U780" s="225"/>
      <c r="V780" s="225"/>
      <c r="W780" s="225"/>
      <c r="X780" s="225"/>
      <c r="Y780" s="225"/>
      <c r="Z780" s="225"/>
    </row>
    <row r="781" spans="1:26" ht="15.75" customHeight="1">
      <c r="A781" s="360" t="e">
        <f t="shared" si="796"/>
        <v>#REF!</v>
      </c>
      <c r="B781" s="360" t="e">
        <f t="shared" si="797"/>
        <v>#REF!</v>
      </c>
      <c r="C781" s="360" t="e">
        <f t="shared" si="798"/>
        <v>#REF!</v>
      </c>
      <c r="D781" s="360" t="e">
        <f t="shared" ref="D781:I781" si="815">IF(#REF!&lt;&gt;"",1,"")</f>
        <v>#REF!</v>
      </c>
      <c r="E781" s="360" t="e">
        <f t="shared" si="815"/>
        <v>#REF!</v>
      </c>
      <c r="F781" s="360" t="e">
        <f t="shared" si="815"/>
        <v>#REF!</v>
      </c>
      <c r="G781" s="360" t="e">
        <f t="shared" si="815"/>
        <v>#REF!</v>
      </c>
      <c r="H781" s="360" t="e">
        <f t="shared" si="815"/>
        <v>#REF!</v>
      </c>
      <c r="I781" s="360" t="e">
        <f t="shared" si="815"/>
        <v>#REF!</v>
      </c>
      <c r="J781" s="360" t="e">
        <f t="shared" si="800"/>
        <v>#REF!</v>
      </c>
      <c r="K781" s="360"/>
      <c r="L781" s="360" t="e">
        <f t="shared" si="801"/>
        <v>#REF!</v>
      </c>
      <c r="M781" s="360" t="e">
        <f t="shared" si="802"/>
        <v>#REF!</v>
      </c>
      <c r="N781" s="360" t="e">
        <f t="shared" si="803"/>
        <v>#REF!</v>
      </c>
      <c r="O781" s="360" t="e">
        <f t="shared" si="804"/>
        <v>#REF!</v>
      </c>
      <c r="P781" s="360" t="e">
        <f t="shared" si="805"/>
        <v>#REF!</v>
      </c>
      <c r="Q781" s="360" t="e">
        <f t="shared" si="806"/>
        <v>#REF!</v>
      </c>
      <c r="R781" s="225"/>
      <c r="S781" s="225"/>
      <c r="T781" s="225"/>
      <c r="U781" s="225"/>
      <c r="V781" s="225"/>
      <c r="W781" s="225"/>
      <c r="X781" s="225"/>
      <c r="Y781" s="225"/>
      <c r="Z781" s="225"/>
    </row>
    <row r="782" spans="1:26" ht="15.75" customHeight="1">
      <c r="A782" s="360" t="e">
        <f t="shared" si="796"/>
        <v>#REF!</v>
      </c>
      <c r="B782" s="360" t="e">
        <f t="shared" si="797"/>
        <v>#REF!</v>
      </c>
      <c r="C782" s="360" t="e">
        <f t="shared" si="798"/>
        <v>#REF!</v>
      </c>
      <c r="D782" s="360" t="e">
        <f t="shared" ref="D782:I782" si="816">IF(#REF!&lt;&gt;"",1,"")</f>
        <v>#REF!</v>
      </c>
      <c r="E782" s="360" t="e">
        <f t="shared" si="816"/>
        <v>#REF!</v>
      </c>
      <c r="F782" s="360" t="e">
        <f t="shared" si="816"/>
        <v>#REF!</v>
      </c>
      <c r="G782" s="360" t="e">
        <f t="shared" si="816"/>
        <v>#REF!</v>
      </c>
      <c r="H782" s="360" t="e">
        <f t="shared" si="816"/>
        <v>#REF!</v>
      </c>
      <c r="I782" s="360" t="e">
        <f t="shared" si="816"/>
        <v>#REF!</v>
      </c>
      <c r="J782" s="360" t="e">
        <f t="shared" si="800"/>
        <v>#REF!</v>
      </c>
      <c r="K782" s="360"/>
      <c r="L782" s="360" t="e">
        <f t="shared" si="801"/>
        <v>#REF!</v>
      </c>
      <c r="M782" s="360" t="e">
        <f t="shared" si="802"/>
        <v>#REF!</v>
      </c>
      <c r="N782" s="360" t="e">
        <f t="shared" si="803"/>
        <v>#REF!</v>
      </c>
      <c r="O782" s="360" t="e">
        <f t="shared" si="804"/>
        <v>#REF!</v>
      </c>
      <c r="P782" s="360" t="e">
        <f t="shared" si="805"/>
        <v>#REF!</v>
      </c>
      <c r="Q782" s="360" t="e">
        <f t="shared" si="806"/>
        <v>#REF!</v>
      </c>
      <c r="R782" s="225"/>
      <c r="S782" s="225"/>
      <c r="T782" s="225"/>
      <c r="U782" s="225"/>
      <c r="V782" s="225"/>
      <c r="W782" s="225"/>
      <c r="X782" s="225"/>
      <c r="Y782" s="225"/>
      <c r="Z782" s="225"/>
    </row>
    <row r="783" spans="1:26" ht="15.75" customHeight="1">
      <c r="A783" s="360" t="e">
        <f t="shared" si="796"/>
        <v>#REF!</v>
      </c>
      <c r="B783" s="360" t="e">
        <f t="shared" si="797"/>
        <v>#REF!</v>
      </c>
      <c r="C783" s="360" t="e">
        <f t="shared" si="798"/>
        <v>#REF!</v>
      </c>
      <c r="D783" s="360" t="e">
        <f t="shared" ref="D783:I783" si="817">IF(#REF!&lt;&gt;"",1,"")</f>
        <v>#REF!</v>
      </c>
      <c r="E783" s="360" t="e">
        <f t="shared" si="817"/>
        <v>#REF!</v>
      </c>
      <c r="F783" s="360" t="e">
        <f t="shared" si="817"/>
        <v>#REF!</v>
      </c>
      <c r="G783" s="360" t="e">
        <f t="shared" si="817"/>
        <v>#REF!</v>
      </c>
      <c r="H783" s="360" t="e">
        <f t="shared" si="817"/>
        <v>#REF!</v>
      </c>
      <c r="I783" s="360" t="e">
        <f t="shared" si="817"/>
        <v>#REF!</v>
      </c>
      <c r="J783" s="360" t="e">
        <f t="shared" si="800"/>
        <v>#REF!</v>
      </c>
      <c r="K783" s="360"/>
      <c r="L783" s="360" t="e">
        <f t="shared" si="801"/>
        <v>#REF!</v>
      </c>
      <c r="M783" s="360" t="e">
        <f t="shared" si="802"/>
        <v>#REF!</v>
      </c>
      <c r="N783" s="360" t="e">
        <f t="shared" si="803"/>
        <v>#REF!</v>
      </c>
      <c r="O783" s="360" t="e">
        <f t="shared" si="804"/>
        <v>#REF!</v>
      </c>
      <c r="P783" s="360" t="e">
        <f t="shared" si="805"/>
        <v>#REF!</v>
      </c>
      <c r="Q783" s="360" t="e">
        <f t="shared" si="806"/>
        <v>#REF!</v>
      </c>
      <c r="R783" s="225"/>
      <c r="S783" s="225"/>
      <c r="T783" s="225"/>
      <c r="U783" s="225"/>
      <c r="V783" s="225"/>
      <c r="W783" s="225"/>
      <c r="X783" s="225"/>
      <c r="Y783" s="225"/>
      <c r="Z783" s="225"/>
    </row>
    <row r="784" spans="1:26" ht="15.75" customHeight="1">
      <c r="A784" s="360" t="e">
        <f t="shared" si="796"/>
        <v>#REF!</v>
      </c>
      <c r="B784" s="360" t="e">
        <f t="shared" si="797"/>
        <v>#REF!</v>
      </c>
      <c r="C784" s="360" t="e">
        <f t="shared" si="798"/>
        <v>#REF!</v>
      </c>
      <c r="D784" s="360" t="e">
        <f t="shared" ref="D784:I784" si="818">IF(#REF!&lt;&gt;"",1,"")</f>
        <v>#REF!</v>
      </c>
      <c r="E784" s="360" t="e">
        <f t="shared" si="818"/>
        <v>#REF!</v>
      </c>
      <c r="F784" s="360" t="e">
        <f t="shared" si="818"/>
        <v>#REF!</v>
      </c>
      <c r="G784" s="360" t="e">
        <f t="shared" si="818"/>
        <v>#REF!</v>
      </c>
      <c r="H784" s="360" t="e">
        <f t="shared" si="818"/>
        <v>#REF!</v>
      </c>
      <c r="I784" s="360" t="e">
        <f t="shared" si="818"/>
        <v>#REF!</v>
      </c>
      <c r="J784" s="360" t="e">
        <f t="shared" si="800"/>
        <v>#REF!</v>
      </c>
      <c r="K784" s="360"/>
      <c r="L784" s="360" t="e">
        <f t="shared" si="801"/>
        <v>#REF!</v>
      </c>
      <c r="M784" s="360" t="e">
        <f t="shared" si="802"/>
        <v>#REF!</v>
      </c>
      <c r="N784" s="360" t="e">
        <f t="shared" si="803"/>
        <v>#REF!</v>
      </c>
      <c r="O784" s="360" t="e">
        <f t="shared" si="804"/>
        <v>#REF!</v>
      </c>
      <c r="P784" s="360" t="e">
        <f t="shared" si="805"/>
        <v>#REF!</v>
      </c>
      <c r="Q784" s="360" t="e">
        <f t="shared" si="806"/>
        <v>#REF!</v>
      </c>
      <c r="R784" s="225"/>
      <c r="S784" s="225"/>
      <c r="T784" s="225"/>
      <c r="U784" s="225"/>
      <c r="V784" s="225"/>
      <c r="W784" s="225"/>
      <c r="X784" s="225"/>
      <c r="Y784" s="225"/>
      <c r="Z784" s="225"/>
    </row>
    <row r="785" spans="1:26" ht="15.75" customHeight="1">
      <c r="A785" s="360" t="e">
        <f t="shared" si="796"/>
        <v>#REF!</v>
      </c>
      <c r="B785" s="360" t="e">
        <f t="shared" si="797"/>
        <v>#REF!</v>
      </c>
      <c r="C785" s="360" t="e">
        <f t="shared" si="798"/>
        <v>#REF!</v>
      </c>
      <c r="D785" s="360" t="e">
        <f t="shared" ref="D785:I785" si="819">IF(#REF!&lt;&gt;"",1,"")</f>
        <v>#REF!</v>
      </c>
      <c r="E785" s="360" t="e">
        <f t="shared" si="819"/>
        <v>#REF!</v>
      </c>
      <c r="F785" s="360" t="e">
        <f t="shared" si="819"/>
        <v>#REF!</v>
      </c>
      <c r="G785" s="360" t="e">
        <f t="shared" si="819"/>
        <v>#REF!</v>
      </c>
      <c r="H785" s="360" t="e">
        <f t="shared" si="819"/>
        <v>#REF!</v>
      </c>
      <c r="I785" s="360" t="e">
        <f t="shared" si="819"/>
        <v>#REF!</v>
      </c>
      <c r="J785" s="360" t="e">
        <f t="shared" si="800"/>
        <v>#REF!</v>
      </c>
      <c r="K785" s="360"/>
      <c r="L785" s="360" t="e">
        <f t="shared" si="801"/>
        <v>#REF!</v>
      </c>
      <c r="M785" s="360" t="e">
        <f t="shared" si="802"/>
        <v>#REF!</v>
      </c>
      <c r="N785" s="360" t="e">
        <f t="shared" si="803"/>
        <v>#REF!</v>
      </c>
      <c r="O785" s="360" t="e">
        <f t="shared" si="804"/>
        <v>#REF!</v>
      </c>
      <c r="P785" s="360" t="e">
        <f t="shared" si="805"/>
        <v>#REF!</v>
      </c>
      <c r="Q785" s="360" t="e">
        <f t="shared" si="806"/>
        <v>#REF!</v>
      </c>
      <c r="R785" s="225"/>
      <c r="S785" s="225"/>
      <c r="T785" s="225"/>
      <c r="U785" s="225"/>
      <c r="V785" s="225"/>
      <c r="W785" s="225"/>
      <c r="X785" s="225"/>
      <c r="Y785" s="225"/>
      <c r="Z785" s="225"/>
    </row>
    <row r="786" spans="1:26" ht="15.75" customHeight="1">
      <c r="A786" s="360" t="e">
        <f t="shared" si="796"/>
        <v>#REF!</v>
      </c>
      <c r="B786" s="360" t="e">
        <f t="shared" si="797"/>
        <v>#REF!</v>
      </c>
      <c r="C786" s="360" t="e">
        <f t="shared" si="798"/>
        <v>#REF!</v>
      </c>
      <c r="D786" s="360" t="e">
        <f t="shared" ref="D786:I786" si="820">IF(#REF!&lt;&gt;"",1,"")</f>
        <v>#REF!</v>
      </c>
      <c r="E786" s="360" t="e">
        <f t="shared" si="820"/>
        <v>#REF!</v>
      </c>
      <c r="F786" s="360" t="e">
        <f t="shared" si="820"/>
        <v>#REF!</v>
      </c>
      <c r="G786" s="360" t="e">
        <f t="shared" si="820"/>
        <v>#REF!</v>
      </c>
      <c r="H786" s="360" t="e">
        <f t="shared" si="820"/>
        <v>#REF!</v>
      </c>
      <c r="I786" s="360" t="e">
        <f t="shared" si="820"/>
        <v>#REF!</v>
      </c>
      <c r="J786" s="360" t="e">
        <f t="shared" si="800"/>
        <v>#REF!</v>
      </c>
      <c r="K786" s="360"/>
      <c r="L786" s="360" t="e">
        <f t="shared" si="801"/>
        <v>#REF!</v>
      </c>
      <c r="M786" s="360" t="e">
        <f t="shared" si="802"/>
        <v>#REF!</v>
      </c>
      <c r="N786" s="360" t="e">
        <f t="shared" si="803"/>
        <v>#REF!</v>
      </c>
      <c r="O786" s="360" t="e">
        <f t="shared" si="804"/>
        <v>#REF!</v>
      </c>
      <c r="P786" s="360" t="e">
        <f t="shared" si="805"/>
        <v>#REF!</v>
      </c>
      <c r="Q786" s="360" t="e">
        <f t="shared" si="806"/>
        <v>#REF!</v>
      </c>
      <c r="R786" s="225"/>
      <c r="S786" s="225"/>
      <c r="T786" s="225"/>
      <c r="U786" s="225"/>
      <c r="V786" s="225"/>
      <c r="W786" s="225"/>
      <c r="X786" s="225"/>
      <c r="Y786" s="225"/>
      <c r="Z786" s="225"/>
    </row>
    <row r="787" spans="1:26" ht="15.75" customHeight="1">
      <c r="A787" s="360" t="e">
        <f t="shared" si="796"/>
        <v>#REF!</v>
      </c>
      <c r="B787" s="360" t="e">
        <f t="shared" si="797"/>
        <v>#REF!</v>
      </c>
      <c r="C787" s="360" t="e">
        <f t="shared" si="798"/>
        <v>#REF!</v>
      </c>
      <c r="D787" s="360" t="e">
        <f t="shared" ref="D787:I787" si="821">IF(#REF!&lt;&gt;"",1,"")</f>
        <v>#REF!</v>
      </c>
      <c r="E787" s="360" t="e">
        <f t="shared" si="821"/>
        <v>#REF!</v>
      </c>
      <c r="F787" s="360" t="e">
        <f t="shared" si="821"/>
        <v>#REF!</v>
      </c>
      <c r="G787" s="360" t="e">
        <f t="shared" si="821"/>
        <v>#REF!</v>
      </c>
      <c r="H787" s="360" t="e">
        <f t="shared" si="821"/>
        <v>#REF!</v>
      </c>
      <c r="I787" s="360" t="e">
        <f t="shared" si="821"/>
        <v>#REF!</v>
      </c>
      <c r="J787" s="360" t="e">
        <f t="shared" si="800"/>
        <v>#REF!</v>
      </c>
      <c r="K787" s="360"/>
      <c r="L787" s="360" t="e">
        <f t="shared" si="801"/>
        <v>#REF!</v>
      </c>
      <c r="M787" s="360" t="e">
        <f t="shared" si="802"/>
        <v>#REF!</v>
      </c>
      <c r="N787" s="360" t="e">
        <f t="shared" si="803"/>
        <v>#REF!</v>
      </c>
      <c r="O787" s="360" t="e">
        <f t="shared" si="804"/>
        <v>#REF!</v>
      </c>
      <c r="P787" s="360" t="e">
        <f t="shared" si="805"/>
        <v>#REF!</v>
      </c>
      <c r="Q787" s="360" t="e">
        <f t="shared" si="806"/>
        <v>#REF!</v>
      </c>
      <c r="R787" s="225"/>
      <c r="S787" s="225"/>
      <c r="T787" s="225"/>
      <c r="U787" s="225"/>
      <c r="V787" s="225"/>
      <c r="W787" s="225"/>
      <c r="X787" s="225"/>
      <c r="Y787" s="225"/>
      <c r="Z787" s="225"/>
    </row>
    <row r="788" spans="1:26" ht="15.75" customHeight="1">
      <c r="A788" s="360" t="e">
        <f t="shared" si="796"/>
        <v>#REF!</v>
      </c>
      <c r="B788" s="360" t="e">
        <f t="shared" si="797"/>
        <v>#REF!</v>
      </c>
      <c r="C788" s="360" t="e">
        <f t="shared" si="798"/>
        <v>#REF!</v>
      </c>
      <c r="D788" s="360" t="e">
        <f t="shared" ref="D788:I788" si="822">IF(#REF!&lt;&gt;"",1,"")</f>
        <v>#REF!</v>
      </c>
      <c r="E788" s="360" t="e">
        <f t="shared" si="822"/>
        <v>#REF!</v>
      </c>
      <c r="F788" s="360" t="e">
        <f t="shared" si="822"/>
        <v>#REF!</v>
      </c>
      <c r="G788" s="360" t="e">
        <f t="shared" si="822"/>
        <v>#REF!</v>
      </c>
      <c r="H788" s="360" t="e">
        <f t="shared" si="822"/>
        <v>#REF!</v>
      </c>
      <c r="I788" s="360" t="e">
        <f t="shared" si="822"/>
        <v>#REF!</v>
      </c>
      <c r="J788" s="360" t="e">
        <f t="shared" si="800"/>
        <v>#REF!</v>
      </c>
      <c r="K788" s="360"/>
      <c r="L788" s="360" t="e">
        <f t="shared" si="801"/>
        <v>#REF!</v>
      </c>
      <c r="M788" s="360" t="e">
        <f t="shared" si="802"/>
        <v>#REF!</v>
      </c>
      <c r="N788" s="360" t="e">
        <f t="shared" si="803"/>
        <v>#REF!</v>
      </c>
      <c r="O788" s="360" t="e">
        <f t="shared" si="804"/>
        <v>#REF!</v>
      </c>
      <c r="P788" s="360" t="e">
        <f t="shared" si="805"/>
        <v>#REF!</v>
      </c>
      <c r="Q788" s="360" t="e">
        <f t="shared" si="806"/>
        <v>#REF!</v>
      </c>
      <c r="R788" s="225"/>
      <c r="S788" s="225"/>
      <c r="T788" s="225"/>
      <c r="U788" s="225"/>
      <c r="V788" s="225"/>
      <c r="W788" s="225"/>
      <c r="X788" s="225"/>
      <c r="Y788" s="225"/>
      <c r="Z788" s="225"/>
    </row>
    <row r="789" spans="1:26" ht="15.75" customHeight="1">
      <c r="A789" s="360" t="e">
        <f t="shared" si="796"/>
        <v>#REF!</v>
      </c>
      <c r="B789" s="360" t="e">
        <f t="shared" si="797"/>
        <v>#REF!</v>
      </c>
      <c r="C789" s="360" t="e">
        <f t="shared" si="798"/>
        <v>#REF!</v>
      </c>
      <c r="D789" s="360" t="e">
        <f t="shared" ref="D789:I789" si="823">IF(#REF!&lt;&gt;"",1,"")</f>
        <v>#REF!</v>
      </c>
      <c r="E789" s="360" t="e">
        <f t="shared" si="823"/>
        <v>#REF!</v>
      </c>
      <c r="F789" s="360" t="e">
        <f t="shared" si="823"/>
        <v>#REF!</v>
      </c>
      <c r="G789" s="360" t="e">
        <f t="shared" si="823"/>
        <v>#REF!</v>
      </c>
      <c r="H789" s="360" t="e">
        <f t="shared" si="823"/>
        <v>#REF!</v>
      </c>
      <c r="I789" s="360" t="e">
        <f t="shared" si="823"/>
        <v>#REF!</v>
      </c>
      <c r="J789" s="360" t="e">
        <f t="shared" si="800"/>
        <v>#REF!</v>
      </c>
      <c r="K789" s="360"/>
      <c r="L789" s="360" t="e">
        <f t="shared" si="801"/>
        <v>#REF!</v>
      </c>
      <c r="M789" s="360" t="e">
        <f t="shared" si="802"/>
        <v>#REF!</v>
      </c>
      <c r="N789" s="360" t="e">
        <f t="shared" si="803"/>
        <v>#REF!</v>
      </c>
      <c r="O789" s="360" t="e">
        <f t="shared" si="804"/>
        <v>#REF!</v>
      </c>
      <c r="P789" s="360" t="e">
        <f t="shared" si="805"/>
        <v>#REF!</v>
      </c>
      <c r="Q789" s="360" t="e">
        <f t="shared" si="806"/>
        <v>#REF!</v>
      </c>
      <c r="R789" s="225"/>
      <c r="S789" s="225"/>
      <c r="T789" s="225"/>
      <c r="U789" s="225"/>
      <c r="V789" s="225"/>
      <c r="W789" s="225"/>
      <c r="X789" s="225"/>
      <c r="Y789" s="225"/>
      <c r="Z789" s="225"/>
    </row>
    <row r="790" spans="1:26" ht="15.75" customHeight="1">
      <c r="A790" s="360" t="e">
        <f t="shared" si="796"/>
        <v>#REF!</v>
      </c>
      <c r="B790" s="360" t="e">
        <f t="shared" si="797"/>
        <v>#REF!</v>
      </c>
      <c r="C790" s="360" t="e">
        <f t="shared" si="798"/>
        <v>#REF!</v>
      </c>
      <c r="D790" s="360" t="e">
        <f t="shared" ref="D790:I790" si="824">IF(#REF!&lt;&gt;"",1,"")</f>
        <v>#REF!</v>
      </c>
      <c r="E790" s="360" t="e">
        <f t="shared" si="824"/>
        <v>#REF!</v>
      </c>
      <c r="F790" s="360" t="e">
        <f t="shared" si="824"/>
        <v>#REF!</v>
      </c>
      <c r="G790" s="360" t="e">
        <f t="shared" si="824"/>
        <v>#REF!</v>
      </c>
      <c r="H790" s="360" t="e">
        <f t="shared" si="824"/>
        <v>#REF!</v>
      </c>
      <c r="I790" s="360" t="e">
        <f t="shared" si="824"/>
        <v>#REF!</v>
      </c>
      <c r="J790" s="360" t="e">
        <f t="shared" si="800"/>
        <v>#REF!</v>
      </c>
      <c r="K790" s="360"/>
      <c r="L790" s="360" t="e">
        <f t="shared" si="801"/>
        <v>#REF!</v>
      </c>
      <c r="M790" s="360" t="e">
        <f t="shared" si="802"/>
        <v>#REF!</v>
      </c>
      <c r="N790" s="360" t="e">
        <f t="shared" si="803"/>
        <v>#REF!</v>
      </c>
      <c r="O790" s="360" t="e">
        <f t="shared" si="804"/>
        <v>#REF!</v>
      </c>
      <c r="P790" s="360" t="e">
        <f t="shared" si="805"/>
        <v>#REF!</v>
      </c>
      <c r="Q790" s="360" t="e">
        <f t="shared" si="806"/>
        <v>#REF!</v>
      </c>
      <c r="R790" s="225"/>
      <c r="S790" s="225"/>
      <c r="T790" s="225"/>
      <c r="U790" s="225"/>
      <c r="V790" s="225"/>
      <c r="W790" s="225"/>
      <c r="X790" s="225"/>
      <c r="Y790" s="225"/>
      <c r="Z790" s="225"/>
    </row>
    <row r="791" spans="1:26" ht="15.75" customHeight="1">
      <c r="A791" s="360" t="e">
        <f t="shared" si="796"/>
        <v>#REF!</v>
      </c>
      <c r="B791" s="360" t="e">
        <f t="shared" si="797"/>
        <v>#REF!</v>
      </c>
      <c r="C791" s="360" t="e">
        <f t="shared" si="798"/>
        <v>#REF!</v>
      </c>
      <c r="D791" s="360" t="e">
        <f t="shared" ref="D791:I791" si="825">IF(#REF!&lt;&gt;"",1,"")</f>
        <v>#REF!</v>
      </c>
      <c r="E791" s="360" t="e">
        <f t="shared" si="825"/>
        <v>#REF!</v>
      </c>
      <c r="F791" s="360" t="e">
        <f t="shared" si="825"/>
        <v>#REF!</v>
      </c>
      <c r="G791" s="360" t="e">
        <f t="shared" si="825"/>
        <v>#REF!</v>
      </c>
      <c r="H791" s="360" t="e">
        <f t="shared" si="825"/>
        <v>#REF!</v>
      </c>
      <c r="I791" s="360" t="e">
        <f t="shared" si="825"/>
        <v>#REF!</v>
      </c>
      <c r="J791" s="360" t="e">
        <f t="shared" si="800"/>
        <v>#REF!</v>
      </c>
      <c r="K791" s="360"/>
      <c r="L791" s="360" t="e">
        <f t="shared" si="801"/>
        <v>#REF!</v>
      </c>
      <c r="M791" s="360" t="e">
        <f t="shared" si="802"/>
        <v>#REF!</v>
      </c>
      <c r="N791" s="360" t="e">
        <f t="shared" si="803"/>
        <v>#REF!</v>
      </c>
      <c r="O791" s="360" t="e">
        <f t="shared" si="804"/>
        <v>#REF!</v>
      </c>
      <c r="P791" s="360" t="e">
        <f t="shared" si="805"/>
        <v>#REF!</v>
      </c>
      <c r="Q791" s="360" t="e">
        <f t="shared" si="806"/>
        <v>#REF!</v>
      </c>
      <c r="R791" s="225"/>
      <c r="S791" s="225"/>
      <c r="T791" s="225"/>
      <c r="U791" s="225"/>
      <c r="V791" s="225"/>
      <c r="W791" s="225"/>
      <c r="X791" s="225"/>
      <c r="Y791" s="225"/>
      <c r="Z791" s="225"/>
    </row>
    <row r="792" spans="1:26" ht="15.75" customHeight="1">
      <c r="A792" s="360" t="e">
        <f t="shared" si="796"/>
        <v>#REF!</v>
      </c>
      <c r="B792" s="360" t="e">
        <f t="shared" si="797"/>
        <v>#REF!</v>
      </c>
      <c r="C792" s="360" t="e">
        <f t="shared" si="798"/>
        <v>#REF!</v>
      </c>
      <c r="D792" s="360" t="e">
        <f t="shared" ref="D792:I792" si="826">IF(#REF!&lt;&gt;"",1,"")</f>
        <v>#REF!</v>
      </c>
      <c r="E792" s="360" t="e">
        <f t="shared" si="826"/>
        <v>#REF!</v>
      </c>
      <c r="F792" s="360" t="e">
        <f t="shared" si="826"/>
        <v>#REF!</v>
      </c>
      <c r="G792" s="360" t="e">
        <f t="shared" si="826"/>
        <v>#REF!</v>
      </c>
      <c r="H792" s="360" t="e">
        <f t="shared" si="826"/>
        <v>#REF!</v>
      </c>
      <c r="I792" s="360" t="e">
        <f t="shared" si="826"/>
        <v>#REF!</v>
      </c>
      <c r="J792" s="360" t="e">
        <f t="shared" si="800"/>
        <v>#REF!</v>
      </c>
      <c r="K792" s="360"/>
      <c r="L792" s="360" t="e">
        <f t="shared" si="801"/>
        <v>#REF!</v>
      </c>
      <c r="M792" s="360" t="e">
        <f t="shared" si="802"/>
        <v>#REF!</v>
      </c>
      <c r="N792" s="360" t="e">
        <f t="shared" si="803"/>
        <v>#REF!</v>
      </c>
      <c r="O792" s="360" t="e">
        <f t="shared" si="804"/>
        <v>#REF!</v>
      </c>
      <c r="P792" s="360" t="e">
        <f t="shared" si="805"/>
        <v>#REF!</v>
      </c>
      <c r="Q792" s="360" t="e">
        <f t="shared" si="806"/>
        <v>#REF!</v>
      </c>
      <c r="R792" s="225"/>
      <c r="S792" s="225"/>
      <c r="T792" s="225"/>
      <c r="U792" s="225"/>
      <c r="V792" s="225"/>
      <c r="W792" s="225"/>
      <c r="X792" s="225"/>
      <c r="Y792" s="225"/>
      <c r="Z792" s="225"/>
    </row>
    <row r="793" spans="1:26" ht="15.75" customHeight="1">
      <c r="A793" s="360" t="e">
        <f t="shared" si="796"/>
        <v>#REF!</v>
      </c>
      <c r="B793" s="360" t="e">
        <f t="shared" si="797"/>
        <v>#REF!</v>
      </c>
      <c r="C793" s="360" t="e">
        <f t="shared" si="798"/>
        <v>#REF!</v>
      </c>
      <c r="D793" s="360" t="e">
        <f t="shared" ref="D793:I793" si="827">IF(#REF!&lt;&gt;"",1,"")</f>
        <v>#REF!</v>
      </c>
      <c r="E793" s="360" t="e">
        <f t="shared" si="827"/>
        <v>#REF!</v>
      </c>
      <c r="F793" s="360" t="e">
        <f t="shared" si="827"/>
        <v>#REF!</v>
      </c>
      <c r="G793" s="360" t="e">
        <f t="shared" si="827"/>
        <v>#REF!</v>
      </c>
      <c r="H793" s="360" t="e">
        <f t="shared" si="827"/>
        <v>#REF!</v>
      </c>
      <c r="I793" s="360" t="e">
        <f t="shared" si="827"/>
        <v>#REF!</v>
      </c>
      <c r="J793" s="360" t="e">
        <f t="shared" si="800"/>
        <v>#REF!</v>
      </c>
      <c r="K793" s="360"/>
      <c r="L793" s="360" t="e">
        <f t="shared" si="801"/>
        <v>#REF!</v>
      </c>
      <c r="M793" s="360" t="e">
        <f t="shared" si="802"/>
        <v>#REF!</v>
      </c>
      <c r="N793" s="360" t="e">
        <f t="shared" si="803"/>
        <v>#REF!</v>
      </c>
      <c r="O793" s="360" t="e">
        <f t="shared" si="804"/>
        <v>#REF!</v>
      </c>
      <c r="P793" s="360" t="e">
        <f t="shared" si="805"/>
        <v>#REF!</v>
      </c>
      <c r="Q793" s="360" t="e">
        <f t="shared" si="806"/>
        <v>#REF!</v>
      </c>
      <c r="R793" s="225"/>
      <c r="S793" s="225"/>
      <c r="T793" s="225"/>
      <c r="U793" s="225"/>
      <c r="V793" s="225"/>
      <c r="W793" s="225"/>
      <c r="X793" s="225"/>
      <c r="Y793" s="225"/>
      <c r="Z793" s="225"/>
    </row>
    <row r="794" spans="1:26" ht="15.75" customHeight="1">
      <c r="A794" s="360" t="e">
        <f t="shared" si="796"/>
        <v>#REF!</v>
      </c>
      <c r="B794" s="360" t="e">
        <f t="shared" si="797"/>
        <v>#REF!</v>
      </c>
      <c r="C794" s="360" t="e">
        <f t="shared" si="798"/>
        <v>#REF!</v>
      </c>
      <c r="D794" s="360" t="e">
        <f t="shared" ref="D794:I794" si="828">IF(#REF!&lt;&gt;"",1,"")</f>
        <v>#REF!</v>
      </c>
      <c r="E794" s="360" t="e">
        <f t="shared" si="828"/>
        <v>#REF!</v>
      </c>
      <c r="F794" s="360" t="e">
        <f t="shared" si="828"/>
        <v>#REF!</v>
      </c>
      <c r="G794" s="360" t="e">
        <f t="shared" si="828"/>
        <v>#REF!</v>
      </c>
      <c r="H794" s="360" t="e">
        <f t="shared" si="828"/>
        <v>#REF!</v>
      </c>
      <c r="I794" s="360" t="e">
        <f t="shared" si="828"/>
        <v>#REF!</v>
      </c>
      <c r="J794" s="360" t="e">
        <f t="shared" si="800"/>
        <v>#REF!</v>
      </c>
      <c r="K794" s="360"/>
      <c r="L794" s="360" t="e">
        <f t="shared" si="801"/>
        <v>#REF!</v>
      </c>
      <c r="M794" s="360" t="e">
        <f t="shared" si="802"/>
        <v>#REF!</v>
      </c>
      <c r="N794" s="360" t="e">
        <f t="shared" si="803"/>
        <v>#REF!</v>
      </c>
      <c r="O794" s="360" t="e">
        <f t="shared" si="804"/>
        <v>#REF!</v>
      </c>
      <c r="P794" s="360" t="e">
        <f t="shared" si="805"/>
        <v>#REF!</v>
      </c>
      <c r="Q794" s="360" t="e">
        <f t="shared" si="806"/>
        <v>#REF!</v>
      </c>
      <c r="R794" s="225"/>
      <c r="S794" s="225"/>
      <c r="T794" s="225"/>
      <c r="U794" s="225"/>
      <c r="V794" s="225"/>
      <c r="W794" s="225"/>
      <c r="X794" s="225"/>
      <c r="Y794" s="225"/>
      <c r="Z794" s="225"/>
    </row>
    <row r="795" spans="1:26" ht="15.75" customHeight="1">
      <c r="A795" s="360" t="e">
        <f t="shared" si="796"/>
        <v>#REF!</v>
      </c>
      <c r="B795" s="360" t="e">
        <f t="shared" si="797"/>
        <v>#REF!</v>
      </c>
      <c r="C795" s="360" t="e">
        <f t="shared" si="798"/>
        <v>#REF!</v>
      </c>
      <c r="D795" s="360" t="e">
        <f t="shared" ref="D795:I795" si="829">IF(#REF!&lt;&gt;"",1,"")</f>
        <v>#REF!</v>
      </c>
      <c r="E795" s="360" t="e">
        <f t="shared" si="829"/>
        <v>#REF!</v>
      </c>
      <c r="F795" s="360" t="e">
        <f t="shared" si="829"/>
        <v>#REF!</v>
      </c>
      <c r="G795" s="360" t="e">
        <f t="shared" si="829"/>
        <v>#REF!</v>
      </c>
      <c r="H795" s="360" t="e">
        <f t="shared" si="829"/>
        <v>#REF!</v>
      </c>
      <c r="I795" s="360" t="e">
        <f t="shared" si="829"/>
        <v>#REF!</v>
      </c>
      <c r="J795" s="360" t="e">
        <f t="shared" si="800"/>
        <v>#REF!</v>
      </c>
      <c r="K795" s="360"/>
      <c r="L795" s="360" t="e">
        <f t="shared" si="801"/>
        <v>#REF!</v>
      </c>
      <c r="M795" s="360" t="e">
        <f t="shared" si="802"/>
        <v>#REF!</v>
      </c>
      <c r="N795" s="360" t="e">
        <f t="shared" si="803"/>
        <v>#REF!</v>
      </c>
      <c r="O795" s="360" t="e">
        <f t="shared" si="804"/>
        <v>#REF!</v>
      </c>
      <c r="P795" s="360" t="e">
        <f t="shared" si="805"/>
        <v>#REF!</v>
      </c>
      <c r="Q795" s="360" t="e">
        <f t="shared" si="806"/>
        <v>#REF!</v>
      </c>
      <c r="R795" s="225"/>
      <c r="S795" s="225"/>
      <c r="T795" s="225"/>
      <c r="U795" s="225"/>
      <c r="V795" s="225"/>
      <c r="W795" s="225"/>
      <c r="X795" s="225"/>
      <c r="Y795" s="225"/>
      <c r="Z795" s="225"/>
    </row>
    <row r="796" spans="1:26" ht="15.75" customHeight="1">
      <c r="A796" s="360" t="e">
        <f t="shared" si="796"/>
        <v>#REF!</v>
      </c>
      <c r="B796" s="360" t="e">
        <f t="shared" si="797"/>
        <v>#REF!</v>
      </c>
      <c r="C796" s="360" t="e">
        <f t="shared" si="798"/>
        <v>#REF!</v>
      </c>
      <c r="D796" s="360" t="e">
        <f t="shared" ref="D796:I796" si="830">IF(#REF!&lt;&gt;"",1,"")</f>
        <v>#REF!</v>
      </c>
      <c r="E796" s="360" t="e">
        <f t="shared" si="830"/>
        <v>#REF!</v>
      </c>
      <c r="F796" s="360" t="e">
        <f t="shared" si="830"/>
        <v>#REF!</v>
      </c>
      <c r="G796" s="360" t="e">
        <f t="shared" si="830"/>
        <v>#REF!</v>
      </c>
      <c r="H796" s="360" t="e">
        <f t="shared" si="830"/>
        <v>#REF!</v>
      </c>
      <c r="I796" s="360" t="e">
        <f t="shared" si="830"/>
        <v>#REF!</v>
      </c>
      <c r="J796" s="360" t="e">
        <f t="shared" si="800"/>
        <v>#REF!</v>
      </c>
      <c r="K796" s="360"/>
      <c r="L796" s="360" t="e">
        <f t="shared" si="801"/>
        <v>#REF!</v>
      </c>
      <c r="M796" s="360" t="e">
        <f t="shared" si="802"/>
        <v>#REF!</v>
      </c>
      <c r="N796" s="360" t="e">
        <f t="shared" si="803"/>
        <v>#REF!</v>
      </c>
      <c r="O796" s="360" t="e">
        <f t="shared" si="804"/>
        <v>#REF!</v>
      </c>
      <c r="P796" s="360" t="e">
        <f t="shared" si="805"/>
        <v>#REF!</v>
      </c>
      <c r="Q796" s="360" t="e">
        <f t="shared" si="806"/>
        <v>#REF!</v>
      </c>
      <c r="R796" s="225"/>
      <c r="S796" s="225"/>
      <c r="T796" s="225"/>
      <c r="U796" s="225"/>
      <c r="V796" s="225"/>
      <c r="W796" s="225"/>
      <c r="X796" s="225"/>
      <c r="Y796" s="225"/>
      <c r="Z796" s="225"/>
    </row>
    <row r="797" spans="1:26" ht="15.75" customHeight="1">
      <c r="A797" s="360" t="e">
        <f t="shared" si="796"/>
        <v>#REF!</v>
      </c>
      <c r="B797" s="360" t="e">
        <f t="shared" si="797"/>
        <v>#REF!</v>
      </c>
      <c r="C797" s="360" t="e">
        <f t="shared" si="798"/>
        <v>#REF!</v>
      </c>
      <c r="D797" s="360" t="e">
        <f t="shared" ref="D797:I797" si="831">IF(#REF!&lt;&gt;"",1,"")</f>
        <v>#REF!</v>
      </c>
      <c r="E797" s="360" t="e">
        <f t="shared" si="831"/>
        <v>#REF!</v>
      </c>
      <c r="F797" s="360" t="e">
        <f t="shared" si="831"/>
        <v>#REF!</v>
      </c>
      <c r="G797" s="360" t="e">
        <f t="shared" si="831"/>
        <v>#REF!</v>
      </c>
      <c r="H797" s="360" t="e">
        <f t="shared" si="831"/>
        <v>#REF!</v>
      </c>
      <c r="I797" s="360" t="e">
        <f t="shared" si="831"/>
        <v>#REF!</v>
      </c>
      <c r="J797" s="360" t="e">
        <f t="shared" si="800"/>
        <v>#REF!</v>
      </c>
      <c r="K797" s="360"/>
      <c r="L797" s="360" t="e">
        <f t="shared" si="801"/>
        <v>#REF!</v>
      </c>
      <c r="M797" s="360" t="e">
        <f t="shared" si="802"/>
        <v>#REF!</v>
      </c>
      <c r="N797" s="360" t="e">
        <f t="shared" si="803"/>
        <v>#REF!</v>
      </c>
      <c r="O797" s="360" t="e">
        <f t="shared" si="804"/>
        <v>#REF!</v>
      </c>
      <c r="P797" s="360" t="e">
        <f t="shared" si="805"/>
        <v>#REF!</v>
      </c>
      <c r="Q797" s="360" t="e">
        <f t="shared" si="806"/>
        <v>#REF!</v>
      </c>
      <c r="R797" s="225"/>
      <c r="S797" s="225"/>
      <c r="T797" s="225"/>
      <c r="U797" s="225"/>
      <c r="V797" s="225"/>
      <c r="W797" s="225"/>
      <c r="X797" s="225"/>
      <c r="Y797" s="225"/>
      <c r="Z797" s="225"/>
    </row>
    <row r="798" spans="1:26" ht="15.75" customHeight="1">
      <c r="A798" s="360" t="e">
        <f t="shared" si="796"/>
        <v>#REF!</v>
      </c>
      <c r="B798" s="360" t="e">
        <f t="shared" si="797"/>
        <v>#REF!</v>
      </c>
      <c r="C798" s="360" t="e">
        <f t="shared" si="798"/>
        <v>#REF!</v>
      </c>
      <c r="D798" s="360" t="e">
        <f t="shared" ref="D798:I798" si="832">IF(#REF!&lt;&gt;"",1,"")</f>
        <v>#REF!</v>
      </c>
      <c r="E798" s="360" t="e">
        <f t="shared" si="832"/>
        <v>#REF!</v>
      </c>
      <c r="F798" s="360" t="e">
        <f t="shared" si="832"/>
        <v>#REF!</v>
      </c>
      <c r="G798" s="360" t="e">
        <f t="shared" si="832"/>
        <v>#REF!</v>
      </c>
      <c r="H798" s="360" t="e">
        <f t="shared" si="832"/>
        <v>#REF!</v>
      </c>
      <c r="I798" s="360" t="e">
        <f t="shared" si="832"/>
        <v>#REF!</v>
      </c>
      <c r="J798" s="360" t="e">
        <f t="shared" si="800"/>
        <v>#REF!</v>
      </c>
      <c r="K798" s="360"/>
      <c r="L798" s="360" t="e">
        <f t="shared" si="801"/>
        <v>#REF!</v>
      </c>
      <c r="M798" s="360" t="e">
        <f t="shared" si="802"/>
        <v>#REF!</v>
      </c>
      <c r="N798" s="360" t="e">
        <f t="shared" si="803"/>
        <v>#REF!</v>
      </c>
      <c r="O798" s="360" t="e">
        <f t="shared" si="804"/>
        <v>#REF!</v>
      </c>
      <c r="P798" s="360" t="e">
        <f t="shared" si="805"/>
        <v>#REF!</v>
      </c>
      <c r="Q798" s="360" t="e">
        <f t="shared" si="806"/>
        <v>#REF!</v>
      </c>
      <c r="R798" s="225"/>
      <c r="S798" s="225"/>
      <c r="T798" s="225"/>
      <c r="U798" s="225"/>
      <c r="V798" s="225"/>
      <c r="W798" s="225"/>
      <c r="X798" s="225"/>
      <c r="Y798" s="225"/>
      <c r="Z798" s="225"/>
    </row>
    <row r="799" spans="1:26" ht="15.75" customHeight="1">
      <c r="A799" s="360" t="e">
        <f t="shared" si="796"/>
        <v>#REF!</v>
      </c>
      <c r="B799" s="360" t="e">
        <f t="shared" si="797"/>
        <v>#REF!</v>
      </c>
      <c r="C799" s="360" t="e">
        <f t="shared" si="798"/>
        <v>#REF!</v>
      </c>
      <c r="D799" s="360" t="e">
        <f t="shared" ref="D799:I799" si="833">IF(#REF!&lt;&gt;"",1,"")</f>
        <v>#REF!</v>
      </c>
      <c r="E799" s="360" t="e">
        <f t="shared" si="833"/>
        <v>#REF!</v>
      </c>
      <c r="F799" s="360" t="e">
        <f t="shared" si="833"/>
        <v>#REF!</v>
      </c>
      <c r="G799" s="360" t="e">
        <f t="shared" si="833"/>
        <v>#REF!</v>
      </c>
      <c r="H799" s="360" t="e">
        <f t="shared" si="833"/>
        <v>#REF!</v>
      </c>
      <c r="I799" s="360" t="e">
        <f t="shared" si="833"/>
        <v>#REF!</v>
      </c>
      <c r="J799" s="360" t="e">
        <f t="shared" si="800"/>
        <v>#REF!</v>
      </c>
      <c r="K799" s="360"/>
      <c r="L799" s="360" t="e">
        <f t="shared" si="801"/>
        <v>#REF!</v>
      </c>
      <c r="M799" s="360" t="e">
        <f t="shared" si="802"/>
        <v>#REF!</v>
      </c>
      <c r="N799" s="360" t="e">
        <f t="shared" si="803"/>
        <v>#REF!</v>
      </c>
      <c r="O799" s="360" t="e">
        <f t="shared" si="804"/>
        <v>#REF!</v>
      </c>
      <c r="P799" s="360" t="e">
        <f t="shared" si="805"/>
        <v>#REF!</v>
      </c>
      <c r="Q799" s="360" t="e">
        <f t="shared" si="806"/>
        <v>#REF!</v>
      </c>
      <c r="R799" s="225"/>
      <c r="S799" s="225"/>
      <c r="T799" s="225"/>
      <c r="U799" s="225"/>
      <c r="V799" s="225"/>
      <c r="W799" s="225"/>
      <c r="X799" s="225"/>
      <c r="Y799" s="225"/>
      <c r="Z799" s="225"/>
    </row>
    <row r="800" spans="1:26" ht="15.75" customHeight="1">
      <c r="A800" s="360" t="e">
        <f t="shared" si="796"/>
        <v>#REF!</v>
      </c>
      <c r="B800" s="360" t="e">
        <f t="shared" si="797"/>
        <v>#REF!</v>
      </c>
      <c r="C800" s="360" t="e">
        <f t="shared" si="798"/>
        <v>#REF!</v>
      </c>
      <c r="D800" s="360" t="e">
        <f t="shared" ref="D800:I800" si="834">IF(#REF!&lt;&gt;"",1,"")</f>
        <v>#REF!</v>
      </c>
      <c r="E800" s="360" t="e">
        <f t="shared" si="834"/>
        <v>#REF!</v>
      </c>
      <c r="F800" s="360" t="e">
        <f t="shared" si="834"/>
        <v>#REF!</v>
      </c>
      <c r="G800" s="360" t="e">
        <f t="shared" si="834"/>
        <v>#REF!</v>
      </c>
      <c r="H800" s="360" t="e">
        <f t="shared" si="834"/>
        <v>#REF!</v>
      </c>
      <c r="I800" s="360" t="e">
        <f t="shared" si="834"/>
        <v>#REF!</v>
      </c>
      <c r="J800" s="360" t="e">
        <f t="shared" si="800"/>
        <v>#REF!</v>
      </c>
      <c r="K800" s="360"/>
      <c r="L800" s="360" t="e">
        <f t="shared" si="801"/>
        <v>#REF!</v>
      </c>
      <c r="M800" s="360" t="e">
        <f t="shared" si="802"/>
        <v>#REF!</v>
      </c>
      <c r="N800" s="360" t="e">
        <f t="shared" si="803"/>
        <v>#REF!</v>
      </c>
      <c r="O800" s="360" t="e">
        <f t="shared" si="804"/>
        <v>#REF!</v>
      </c>
      <c r="P800" s="360" t="e">
        <f t="shared" si="805"/>
        <v>#REF!</v>
      </c>
      <c r="Q800" s="360" t="e">
        <f t="shared" si="806"/>
        <v>#REF!</v>
      </c>
      <c r="R800" s="225"/>
      <c r="S800" s="225"/>
      <c r="T800" s="225"/>
      <c r="U800" s="225"/>
      <c r="V800" s="225"/>
      <c r="W800" s="225"/>
      <c r="X800" s="225"/>
      <c r="Y800" s="225"/>
      <c r="Z800" s="225"/>
    </row>
    <row r="801" spans="1:26" ht="15.75" customHeight="1">
      <c r="A801" s="360" t="e">
        <f t="shared" si="796"/>
        <v>#REF!</v>
      </c>
      <c r="B801" s="360" t="e">
        <f t="shared" si="797"/>
        <v>#REF!</v>
      </c>
      <c r="C801" s="360" t="e">
        <f t="shared" si="798"/>
        <v>#REF!</v>
      </c>
      <c r="D801" s="360" t="e">
        <f t="shared" ref="D801:I801" si="835">IF(#REF!&lt;&gt;"",1,"")</f>
        <v>#REF!</v>
      </c>
      <c r="E801" s="360" t="e">
        <f t="shared" si="835"/>
        <v>#REF!</v>
      </c>
      <c r="F801" s="360" t="e">
        <f t="shared" si="835"/>
        <v>#REF!</v>
      </c>
      <c r="G801" s="360" t="e">
        <f t="shared" si="835"/>
        <v>#REF!</v>
      </c>
      <c r="H801" s="360" t="e">
        <f t="shared" si="835"/>
        <v>#REF!</v>
      </c>
      <c r="I801" s="360" t="e">
        <f t="shared" si="835"/>
        <v>#REF!</v>
      </c>
      <c r="J801" s="360" t="e">
        <f t="shared" si="800"/>
        <v>#REF!</v>
      </c>
      <c r="K801" s="360"/>
      <c r="L801" s="360" t="e">
        <f t="shared" si="801"/>
        <v>#REF!</v>
      </c>
      <c r="M801" s="360" t="e">
        <f t="shared" si="802"/>
        <v>#REF!</v>
      </c>
      <c r="N801" s="360" t="e">
        <f t="shared" si="803"/>
        <v>#REF!</v>
      </c>
      <c r="O801" s="360" t="e">
        <f t="shared" si="804"/>
        <v>#REF!</v>
      </c>
      <c r="P801" s="360" t="e">
        <f t="shared" si="805"/>
        <v>#REF!</v>
      </c>
      <c r="Q801" s="360" t="e">
        <f t="shared" si="806"/>
        <v>#REF!</v>
      </c>
      <c r="R801" s="225"/>
      <c r="S801" s="225"/>
      <c r="T801" s="225"/>
      <c r="U801" s="225"/>
      <c r="V801" s="225"/>
      <c r="W801" s="225"/>
      <c r="X801" s="225"/>
      <c r="Y801" s="225"/>
      <c r="Z801" s="225"/>
    </row>
    <row r="802" spans="1:26" ht="15.75" customHeight="1">
      <c r="A802" s="360" t="e">
        <f t="shared" si="796"/>
        <v>#REF!</v>
      </c>
      <c r="B802" s="360" t="e">
        <f t="shared" si="797"/>
        <v>#REF!</v>
      </c>
      <c r="C802" s="360" t="e">
        <f t="shared" si="798"/>
        <v>#REF!</v>
      </c>
      <c r="D802" s="360" t="e">
        <f t="shared" ref="D802:I802" si="836">IF(#REF!&lt;&gt;"",1,"")</f>
        <v>#REF!</v>
      </c>
      <c r="E802" s="360" t="e">
        <f t="shared" si="836"/>
        <v>#REF!</v>
      </c>
      <c r="F802" s="360" t="e">
        <f t="shared" si="836"/>
        <v>#REF!</v>
      </c>
      <c r="G802" s="360" t="e">
        <f t="shared" si="836"/>
        <v>#REF!</v>
      </c>
      <c r="H802" s="360" t="e">
        <f t="shared" si="836"/>
        <v>#REF!</v>
      </c>
      <c r="I802" s="360" t="e">
        <f t="shared" si="836"/>
        <v>#REF!</v>
      </c>
      <c r="J802" s="360" t="e">
        <f t="shared" si="800"/>
        <v>#REF!</v>
      </c>
      <c r="K802" s="360"/>
      <c r="L802" s="360" t="e">
        <f t="shared" si="801"/>
        <v>#REF!</v>
      </c>
      <c r="M802" s="360" t="e">
        <f t="shared" si="802"/>
        <v>#REF!</v>
      </c>
      <c r="N802" s="360" t="e">
        <f t="shared" si="803"/>
        <v>#REF!</v>
      </c>
      <c r="O802" s="360" t="e">
        <f t="shared" si="804"/>
        <v>#REF!</v>
      </c>
      <c r="P802" s="360" t="e">
        <f t="shared" si="805"/>
        <v>#REF!</v>
      </c>
      <c r="Q802" s="360" t="e">
        <f t="shared" si="806"/>
        <v>#REF!</v>
      </c>
      <c r="R802" s="225"/>
      <c r="S802" s="225"/>
      <c r="T802" s="225"/>
      <c r="U802" s="225"/>
      <c r="V802" s="225"/>
      <c r="W802" s="225"/>
      <c r="X802" s="225"/>
      <c r="Y802" s="225"/>
      <c r="Z802" s="225"/>
    </row>
    <row r="803" spans="1:26" ht="15.75" customHeight="1">
      <c r="A803" s="360" t="e">
        <f t="shared" si="796"/>
        <v>#REF!</v>
      </c>
      <c r="B803" s="360" t="e">
        <f t="shared" si="797"/>
        <v>#REF!</v>
      </c>
      <c r="C803" s="360" t="e">
        <f t="shared" si="798"/>
        <v>#REF!</v>
      </c>
      <c r="D803" s="360" t="e">
        <f t="shared" ref="D803:I803" si="837">IF(#REF!&lt;&gt;"",1,"")</f>
        <v>#REF!</v>
      </c>
      <c r="E803" s="360" t="e">
        <f t="shared" si="837"/>
        <v>#REF!</v>
      </c>
      <c r="F803" s="360" t="e">
        <f t="shared" si="837"/>
        <v>#REF!</v>
      </c>
      <c r="G803" s="360" t="e">
        <f t="shared" si="837"/>
        <v>#REF!</v>
      </c>
      <c r="H803" s="360" t="e">
        <f t="shared" si="837"/>
        <v>#REF!</v>
      </c>
      <c r="I803" s="360" t="e">
        <f t="shared" si="837"/>
        <v>#REF!</v>
      </c>
      <c r="J803" s="360" t="e">
        <f t="shared" si="800"/>
        <v>#REF!</v>
      </c>
      <c r="K803" s="360"/>
      <c r="L803" s="360" t="e">
        <f t="shared" si="801"/>
        <v>#REF!</v>
      </c>
      <c r="M803" s="360" t="e">
        <f t="shared" si="802"/>
        <v>#REF!</v>
      </c>
      <c r="N803" s="360" t="e">
        <f t="shared" si="803"/>
        <v>#REF!</v>
      </c>
      <c r="O803" s="360" t="e">
        <f t="shared" si="804"/>
        <v>#REF!</v>
      </c>
      <c r="P803" s="360" t="e">
        <f t="shared" si="805"/>
        <v>#REF!</v>
      </c>
      <c r="Q803" s="360" t="e">
        <f t="shared" si="806"/>
        <v>#REF!</v>
      </c>
      <c r="R803" s="225"/>
      <c r="S803" s="225"/>
      <c r="T803" s="225"/>
      <c r="U803" s="225"/>
      <c r="V803" s="225"/>
      <c r="W803" s="225"/>
      <c r="X803" s="225"/>
      <c r="Y803" s="225"/>
      <c r="Z803" s="225"/>
    </row>
    <row r="804" spans="1:26" ht="15.75" customHeight="1">
      <c r="A804" s="360" t="e">
        <f t="shared" si="796"/>
        <v>#REF!</v>
      </c>
      <c r="B804" s="360" t="e">
        <f t="shared" si="797"/>
        <v>#REF!</v>
      </c>
      <c r="C804" s="360" t="e">
        <f t="shared" si="798"/>
        <v>#REF!</v>
      </c>
      <c r="D804" s="360" t="e">
        <f t="shared" ref="D804:I804" si="838">IF(#REF!&lt;&gt;"",1,"")</f>
        <v>#REF!</v>
      </c>
      <c r="E804" s="360" t="e">
        <f t="shared" si="838"/>
        <v>#REF!</v>
      </c>
      <c r="F804" s="360" t="e">
        <f t="shared" si="838"/>
        <v>#REF!</v>
      </c>
      <c r="G804" s="360" t="e">
        <f t="shared" si="838"/>
        <v>#REF!</v>
      </c>
      <c r="H804" s="360" t="e">
        <f t="shared" si="838"/>
        <v>#REF!</v>
      </c>
      <c r="I804" s="360" t="e">
        <f t="shared" si="838"/>
        <v>#REF!</v>
      </c>
      <c r="J804" s="360" t="e">
        <f t="shared" si="800"/>
        <v>#REF!</v>
      </c>
      <c r="K804" s="360"/>
      <c r="L804" s="360" t="e">
        <f t="shared" si="801"/>
        <v>#REF!</v>
      </c>
      <c r="M804" s="360" t="e">
        <f t="shared" si="802"/>
        <v>#REF!</v>
      </c>
      <c r="N804" s="360" t="e">
        <f t="shared" si="803"/>
        <v>#REF!</v>
      </c>
      <c r="O804" s="360" t="e">
        <f t="shared" si="804"/>
        <v>#REF!</v>
      </c>
      <c r="P804" s="360" t="e">
        <f t="shared" si="805"/>
        <v>#REF!</v>
      </c>
      <c r="Q804" s="360" t="e">
        <f t="shared" si="806"/>
        <v>#REF!</v>
      </c>
      <c r="R804" s="225"/>
      <c r="S804" s="225"/>
      <c r="T804" s="225"/>
      <c r="U804" s="225"/>
      <c r="V804" s="225"/>
      <c r="W804" s="225"/>
      <c r="X804" s="225"/>
      <c r="Y804" s="225"/>
      <c r="Z804" s="225"/>
    </row>
    <row r="805" spans="1:26" ht="15.75" customHeight="1">
      <c r="A805" s="360" t="e">
        <f t="shared" si="796"/>
        <v>#REF!</v>
      </c>
      <c r="B805" s="360" t="e">
        <f t="shared" si="797"/>
        <v>#REF!</v>
      </c>
      <c r="C805" s="360" t="e">
        <f t="shared" si="798"/>
        <v>#REF!</v>
      </c>
      <c r="D805" s="360" t="e">
        <f t="shared" ref="D805:I805" si="839">IF(#REF!&lt;&gt;"",1,"")</f>
        <v>#REF!</v>
      </c>
      <c r="E805" s="360" t="e">
        <f t="shared" si="839"/>
        <v>#REF!</v>
      </c>
      <c r="F805" s="360" t="e">
        <f t="shared" si="839"/>
        <v>#REF!</v>
      </c>
      <c r="G805" s="360" t="e">
        <f t="shared" si="839"/>
        <v>#REF!</v>
      </c>
      <c r="H805" s="360" t="e">
        <f t="shared" si="839"/>
        <v>#REF!</v>
      </c>
      <c r="I805" s="360" t="e">
        <f t="shared" si="839"/>
        <v>#REF!</v>
      </c>
      <c r="J805" s="360" t="e">
        <f t="shared" si="800"/>
        <v>#REF!</v>
      </c>
      <c r="K805" s="360"/>
      <c r="L805" s="360" t="e">
        <f t="shared" si="801"/>
        <v>#REF!</v>
      </c>
      <c r="M805" s="360" t="e">
        <f t="shared" si="802"/>
        <v>#REF!</v>
      </c>
      <c r="N805" s="360" t="e">
        <f t="shared" si="803"/>
        <v>#REF!</v>
      </c>
      <c r="O805" s="360" t="e">
        <f t="shared" si="804"/>
        <v>#REF!</v>
      </c>
      <c r="P805" s="360" t="e">
        <f t="shared" si="805"/>
        <v>#REF!</v>
      </c>
      <c r="Q805" s="360" t="e">
        <f t="shared" si="806"/>
        <v>#REF!</v>
      </c>
      <c r="R805" s="225"/>
      <c r="S805" s="225"/>
      <c r="T805" s="225"/>
      <c r="U805" s="225"/>
      <c r="V805" s="225"/>
      <c r="W805" s="225"/>
      <c r="X805" s="225"/>
      <c r="Y805" s="225"/>
      <c r="Z805" s="225"/>
    </row>
    <row r="806" spans="1:26" ht="15.75" customHeight="1">
      <c r="A806" s="360" t="e">
        <f t="shared" si="796"/>
        <v>#REF!</v>
      </c>
      <c r="B806" s="360" t="e">
        <f t="shared" si="797"/>
        <v>#REF!</v>
      </c>
      <c r="C806" s="360" t="e">
        <f t="shared" si="798"/>
        <v>#REF!</v>
      </c>
      <c r="D806" s="360" t="e">
        <f t="shared" ref="D806:I806" si="840">IF(#REF!&lt;&gt;"",1,"")</f>
        <v>#REF!</v>
      </c>
      <c r="E806" s="360" t="e">
        <f t="shared" si="840"/>
        <v>#REF!</v>
      </c>
      <c r="F806" s="360" t="e">
        <f t="shared" si="840"/>
        <v>#REF!</v>
      </c>
      <c r="G806" s="360" t="e">
        <f t="shared" si="840"/>
        <v>#REF!</v>
      </c>
      <c r="H806" s="360" t="e">
        <f t="shared" si="840"/>
        <v>#REF!</v>
      </c>
      <c r="I806" s="360" t="e">
        <f t="shared" si="840"/>
        <v>#REF!</v>
      </c>
      <c r="J806" s="360" t="e">
        <f t="shared" si="800"/>
        <v>#REF!</v>
      </c>
      <c r="K806" s="360"/>
      <c r="L806" s="360" t="e">
        <f t="shared" si="801"/>
        <v>#REF!</v>
      </c>
      <c r="M806" s="360" t="e">
        <f t="shared" si="802"/>
        <v>#REF!</v>
      </c>
      <c r="N806" s="360" t="e">
        <f t="shared" si="803"/>
        <v>#REF!</v>
      </c>
      <c r="O806" s="360" t="e">
        <f t="shared" si="804"/>
        <v>#REF!</v>
      </c>
      <c r="P806" s="360" t="e">
        <f t="shared" si="805"/>
        <v>#REF!</v>
      </c>
      <c r="Q806" s="360" t="e">
        <f t="shared" si="806"/>
        <v>#REF!</v>
      </c>
      <c r="R806" s="225"/>
      <c r="S806" s="225"/>
      <c r="T806" s="225"/>
      <c r="U806" s="225"/>
      <c r="V806" s="225"/>
      <c r="W806" s="225"/>
      <c r="X806" s="225"/>
      <c r="Y806" s="225"/>
      <c r="Z806" s="225"/>
    </row>
    <row r="807" spans="1:26" ht="15.75" customHeight="1">
      <c r="A807" s="360" t="e">
        <f t="shared" si="796"/>
        <v>#REF!</v>
      </c>
      <c r="B807" s="360" t="e">
        <f t="shared" si="797"/>
        <v>#REF!</v>
      </c>
      <c r="C807" s="360" t="e">
        <f t="shared" si="798"/>
        <v>#REF!</v>
      </c>
      <c r="D807" s="360" t="e">
        <f t="shared" ref="D807:I807" si="841">IF(#REF!&lt;&gt;"",1,"")</f>
        <v>#REF!</v>
      </c>
      <c r="E807" s="360" t="e">
        <f t="shared" si="841"/>
        <v>#REF!</v>
      </c>
      <c r="F807" s="360" t="e">
        <f t="shared" si="841"/>
        <v>#REF!</v>
      </c>
      <c r="G807" s="360" t="e">
        <f t="shared" si="841"/>
        <v>#REF!</v>
      </c>
      <c r="H807" s="360" t="e">
        <f t="shared" si="841"/>
        <v>#REF!</v>
      </c>
      <c r="I807" s="360" t="e">
        <f t="shared" si="841"/>
        <v>#REF!</v>
      </c>
      <c r="J807" s="360" t="e">
        <f t="shared" si="800"/>
        <v>#REF!</v>
      </c>
      <c r="K807" s="360"/>
      <c r="L807" s="360" t="e">
        <f t="shared" si="801"/>
        <v>#REF!</v>
      </c>
      <c r="M807" s="360" t="e">
        <f t="shared" si="802"/>
        <v>#REF!</v>
      </c>
      <c r="N807" s="360" t="e">
        <f t="shared" si="803"/>
        <v>#REF!</v>
      </c>
      <c r="O807" s="360" t="e">
        <f t="shared" si="804"/>
        <v>#REF!</v>
      </c>
      <c r="P807" s="360" t="e">
        <f t="shared" si="805"/>
        <v>#REF!</v>
      </c>
      <c r="Q807" s="360" t="e">
        <f t="shared" si="806"/>
        <v>#REF!</v>
      </c>
      <c r="R807" s="225"/>
      <c r="S807" s="225"/>
      <c r="T807" s="225"/>
      <c r="U807" s="225"/>
      <c r="V807" s="225"/>
      <c r="W807" s="225"/>
      <c r="X807" s="225"/>
      <c r="Y807" s="225"/>
      <c r="Z807" s="225"/>
    </row>
    <row r="808" spans="1:26" ht="15.75" customHeight="1">
      <c r="A808" s="360" t="e">
        <f t="shared" si="796"/>
        <v>#REF!</v>
      </c>
      <c r="B808" s="360" t="e">
        <f t="shared" si="797"/>
        <v>#REF!</v>
      </c>
      <c r="C808" s="360" t="e">
        <f t="shared" si="798"/>
        <v>#REF!</v>
      </c>
      <c r="D808" s="360" t="e">
        <f t="shared" ref="D808:I808" si="842">IF(#REF!&lt;&gt;"",1,"")</f>
        <v>#REF!</v>
      </c>
      <c r="E808" s="360" t="e">
        <f t="shared" si="842"/>
        <v>#REF!</v>
      </c>
      <c r="F808" s="360" t="e">
        <f t="shared" si="842"/>
        <v>#REF!</v>
      </c>
      <c r="G808" s="360" t="e">
        <f t="shared" si="842"/>
        <v>#REF!</v>
      </c>
      <c r="H808" s="360" t="e">
        <f t="shared" si="842"/>
        <v>#REF!</v>
      </c>
      <c r="I808" s="360" t="e">
        <f t="shared" si="842"/>
        <v>#REF!</v>
      </c>
      <c r="J808" s="360" t="e">
        <f t="shared" si="800"/>
        <v>#REF!</v>
      </c>
      <c r="K808" s="360"/>
      <c r="L808" s="360" t="e">
        <f t="shared" si="801"/>
        <v>#REF!</v>
      </c>
      <c r="M808" s="360" t="e">
        <f t="shared" si="802"/>
        <v>#REF!</v>
      </c>
      <c r="N808" s="360" t="e">
        <f t="shared" si="803"/>
        <v>#REF!</v>
      </c>
      <c r="O808" s="360" t="e">
        <f t="shared" si="804"/>
        <v>#REF!</v>
      </c>
      <c r="P808" s="360" t="e">
        <f t="shared" si="805"/>
        <v>#REF!</v>
      </c>
      <c r="Q808" s="360" t="e">
        <f t="shared" si="806"/>
        <v>#REF!</v>
      </c>
      <c r="R808" s="225"/>
      <c r="S808" s="225"/>
      <c r="T808" s="225"/>
      <c r="U808" s="225"/>
      <c r="V808" s="225"/>
      <c r="W808" s="225"/>
      <c r="X808" s="225"/>
      <c r="Y808" s="225"/>
      <c r="Z808" s="225"/>
    </row>
    <row r="809" spans="1:26" ht="15.75" customHeight="1">
      <c r="A809" s="360" t="e">
        <f t="shared" si="796"/>
        <v>#REF!</v>
      </c>
      <c r="B809" s="360" t="e">
        <f t="shared" si="797"/>
        <v>#REF!</v>
      </c>
      <c r="C809" s="360" t="e">
        <f t="shared" si="798"/>
        <v>#REF!</v>
      </c>
      <c r="D809" s="360" t="e">
        <f t="shared" ref="D809:I809" si="843">IF(#REF!&lt;&gt;"",1,"")</f>
        <v>#REF!</v>
      </c>
      <c r="E809" s="360" t="e">
        <f t="shared" si="843"/>
        <v>#REF!</v>
      </c>
      <c r="F809" s="360" t="e">
        <f t="shared" si="843"/>
        <v>#REF!</v>
      </c>
      <c r="G809" s="360" t="e">
        <f t="shared" si="843"/>
        <v>#REF!</v>
      </c>
      <c r="H809" s="360" t="e">
        <f t="shared" si="843"/>
        <v>#REF!</v>
      </c>
      <c r="I809" s="360" t="e">
        <f t="shared" si="843"/>
        <v>#REF!</v>
      </c>
      <c r="J809" s="360" t="e">
        <f t="shared" si="800"/>
        <v>#REF!</v>
      </c>
      <c r="K809" s="360"/>
      <c r="L809" s="360" t="e">
        <f t="shared" si="801"/>
        <v>#REF!</v>
      </c>
      <c r="M809" s="360" t="e">
        <f t="shared" si="802"/>
        <v>#REF!</v>
      </c>
      <c r="N809" s="360" t="e">
        <f t="shared" si="803"/>
        <v>#REF!</v>
      </c>
      <c r="O809" s="360" t="e">
        <f t="shared" si="804"/>
        <v>#REF!</v>
      </c>
      <c r="P809" s="360" t="e">
        <f t="shared" si="805"/>
        <v>#REF!</v>
      </c>
      <c r="Q809" s="360" t="e">
        <f t="shared" si="806"/>
        <v>#REF!</v>
      </c>
      <c r="R809" s="225"/>
      <c r="S809" s="225"/>
      <c r="T809" s="225"/>
      <c r="U809" s="225"/>
      <c r="V809" s="225"/>
      <c r="W809" s="225"/>
      <c r="X809" s="225"/>
      <c r="Y809" s="225"/>
      <c r="Z809" s="225"/>
    </row>
    <row r="810" spans="1:26" ht="15.75" customHeight="1">
      <c r="A810" s="360" t="e">
        <f t="shared" si="796"/>
        <v>#REF!</v>
      </c>
      <c r="B810" s="360" t="e">
        <f t="shared" si="797"/>
        <v>#REF!</v>
      </c>
      <c r="C810" s="360" t="e">
        <f t="shared" si="798"/>
        <v>#REF!</v>
      </c>
      <c r="D810" s="360" t="e">
        <f t="shared" ref="D810:I810" si="844">IF(#REF!&lt;&gt;"",1,"")</f>
        <v>#REF!</v>
      </c>
      <c r="E810" s="360" t="e">
        <f t="shared" si="844"/>
        <v>#REF!</v>
      </c>
      <c r="F810" s="360" t="e">
        <f t="shared" si="844"/>
        <v>#REF!</v>
      </c>
      <c r="G810" s="360" t="e">
        <f t="shared" si="844"/>
        <v>#REF!</v>
      </c>
      <c r="H810" s="360" t="e">
        <f t="shared" si="844"/>
        <v>#REF!</v>
      </c>
      <c r="I810" s="360" t="e">
        <f t="shared" si="844"/>
        <v>#REF!</v>
      </c>
      <c r="J810" s="360" t="e">
        <f t="shared" si="800"/>
        <v>#REF!</v>
      </c>
      <c r="K810" s="360"/>
      <c r="L810" s="360" t="e">
        <f t="shared" si="801"/>
        <v>#REF!</v>
      </c>
      <c r="M810" s="360" t="e">
        <f t="shared" si="802"/>
        <v>#REF!</v>
      </c>
      <c r="N810" s="360" t="e">
        <f t="shared" si="803"/>
        <v>#REF!</v>
      </c>
      <c r="O810" s="360" t="e">
        <f t="shared" si="804"/>
        <v>#REF!</v>
      </c>
      <c r="P810" s="360" t="e">
        <f t="shared" si="805"/>
        <v>#REF!</v>
      </c>
      <c r="Q810" s="360" t="e">
        <f t="shared" si="806"/>
        <v>#REF!</v>
      </c>
      <c r="R810" s="225"/>
      <c r="S810" s="225"/>
      <c r="T810" s="225"/>
      <c r="U810" s="225"/>
      <c r="V810" s="225"/>
      <c r="W810" s="225"/>
      <c r="X810" s="225"/>
      <c r="Y810" s="225"/>
      <c r="Z810" s="225"/>
    </row>
    <row r="811" spans="1:26" ht="15.75" customHeight="1">
      <c r="A811" s="360" t="e">
        <f t="shared" si="796"/>
        <v>#REF!</v>
      </c>
      <c r="B811" s="360" t="e">
        <f t="shared" si="797"/>
        <v>#REF!</v>
      </c>
      <c r="C811" s="360" t="e">
        <f t="shared" si="798"/>
        <v>#REF!</v>
      </c>
      <c r="D811" s="360" t="e">
        <f t="shared" ref="D811:I811" si="845">IF(#REF!&lt;&gt;"",1,"")</f>
        <v>#REF!</v>
      </c>
      <c r="E811" s="360" t="e">
        <f t="shared" si="845"/>
        <v>#REF!</v>
      </c>
      <c r="F811" s="360" t="e">
        <f t="shared" si="845"/>
        <v>#REF!</v>
      </c>
      <c r="G811" s="360" t="e">
        <f t="shared" si="845"/>
        <v>#REF!</v>
      </c>
      <c r="H811" s="360" t="e">
        <f t="shared" si="845"/>
        <v>#REF!</v>
      </c>
      <c r="I811" s="360" t="e">
        <f t="shared" si="845"/>
        <v>#REF!</v>
      </c>
      <c r="J811" s="360" t="e">
        <f t="shared" si="800"/>
        <v>#REF!</v>
      </c>
      <c r="K811" s="360"/>
      <c r="L811" s="360" t="e">
        <f t="shared" si="801"/>
        <v>#REF!</v>
      </c>
      <c r="M811" s="360" t="e">
        <f t="shared" si="802"/>
        <v>#REF!</v>
      </c>
      <c r="N811" s="360" t="e">
        <f t="shared" si="803"/>
        <v>#REF!</v>
      </c>
      <c r="O811" s="360" t="e">
        <f t="shared" si="804"/>
        <v>#REF!</v>
      </c>
      <c r="P811" s="360" t="e">
        <f t="shared" si="805"/>
        <v>#REF!</v>
      </c>
      <c r="Q811" s="360" t="e">
        <f t="shared" si="806"/>
        <v>#REF!</v>
      </c>
      <c r="R811" s="225"/>
      <c r="S811" s="225"/>
      <c r="T811" s="225"/>
      <c r="U811" s="225"/>
      <c r="V811" s="225"/>
      <c r="W811" s="225"/>
      <c r="X811" s="225"/>
      <c r="Y811" s="225"/>
      <c r="Z811" s="225"/>
    </row>
    <row r="812" spans="1:26" ht="15.75" customHeight="1">
      <c r="A812" s="360" t="e">
        <f t="shared" si="796"/>
        <v>#REF!</v>
      </c>
      <c r="B812" s="360" t="e">
        <f t="shared" si="797"/>
        <v>#REF!</v>
      </c>
      <c r="C812" s="360" t="e">
        <f t="shared" si="798"/>
        <v>#REF!</v>
      </c>
      <c r="D812" s="360" t="e">
        <f t="shared" ref="D812:I812" si="846">IF(#REF!&lt;&gt;"",1,"")</f>
        <v>#REF!</v>
      </c>
      <c r="E812" s="360" t="e">
        <f t="shared" si="846"/>
        <v>#REF!</v>
      </c>
      <c r="F812" s="360" t="e">
        <f t="shared" si="846"/>
        <v>#REF!</v>
      </c>
      <c r="G812" s="360" t="e">
        <f t="shared" si="846"/>
        <v>#REF!</v>
      </c>
      <c r="H812" s="360" t="e">
        <f t="shared" si="846"/>
        <v>#REF!</v>
      </c>
      <c r="I812" s="360" t="e">
        <f t="shared" si="846"/>
        <v>#REF!</v>
      </c>
      <c r="J812" s="360" t="e">
        <f t="shared" si="800"/>
        <v>#REF!</v>
      </c>
      <c r="K812" s="360"/>
      <c r="L812" s="360" t="e">
        <f t="shared" si="801"/>
        <v>#REF!</v>
      </c>
      <c r="M812" s="360" t="e">
        <f t="shared" si="802"/>
        <v>#REF!</v>
      </c>
      <c r="N812" s="360" t="e">
        <f t="shared" si="803"/>
        <v>#REF!</v>
      </c>
      <c r="O812" s="360" t="e">
        <f t="shared" si="804"/>
        <v>#REF!</v>
      </c>
      <c r="P812" s="360" t="e">
        <f t="shared" si="805"/>
        <v>#REF!</v>
      </c>
      <c r="Q812" s="360" t="e">
        <f t="shared" si="806"/>
        <v>#REF!</v>
      </c>
      <c r="R812" s="225"/>
      <c r="S812" s="225"/>
      <c r="T812" s="225"/>
      <c r="U812" s="225"/>
      <c r="V812" s="225"/>
      <c r="W812" s="225"/>
      <c r="X812" s="225"/>
      <c r="Y812" s="225"/>
      <c r="Z812" s="225"/>
    </row>
    <row r="813" spans="1:26" ht="15.75" customHeight="1">
      <c r="A813" s="360" t="e">
        <f t="shared" si="796"/>
        <v>#REF!</v>
      </c>
      <c r="B813" s="360" t="e">
        <f t="shared" si="797"/>
        <v>#REF!</v>
      </c>
      <c r="C813" s="360" t="e">
        <f t="shared" si="798"/>
        <v>#REF!</v>
      </c>
      <c r="D813" s="360" t="e">
        <f t="shared" ref="D813:I813" si="847">IF(#REF!&lt;&gt;"",1,"")</f>
        <v>#REF!</v>
      </c>
      <c r="E813" s="360" t="e">
        <f t="shared" si="847"/>
        <v>#REF!</v>
      </c>
      <c r="F813" s="360" t="e">
        <f t="shared" si="847"/>
        <v>#REF!</v>
      </c>
      <c r="G813" s="360" t="e">
        <f t="shared" si="847"/>
        <v>#REF!</v>
      </c>
      <c r="H813" s="360" t="e">
        <f t="shared" si="847"/>
        <v>#REF!</v>
      </c>
      <c r="I813" s="360" t="e">
        <f t="shared" si="847"/>
        <v>#REF!</v>
      </c>
      <c r="J813" s="360" t="e">
        <f t="shared" si="800"/>
        <v>#REF!</v>
      </c>
      <c r="K813" s="360"/>
      <c r="L813" s="360" t="e">
        <f t="shared" si="801"/>
        <v>#REF!</v>
      </c>
      <c r="M813" s="360" t="e">
        <f t="shared" si="802"/>
        <v>#REF!</v>
      </c>
      <c r="N813" s="360" t="e">
        <f t="shared" si="803"/>
        <v>#REF!</v>
      </c>
      <c r="O813" s="360" t="e">
        <f t="shared" si="804"/>
        <v>#REF!</v>
      </c>
      <c r="P813" s="360" t="e">
        <f t="shared" si="805"/>
        <v>#REF!</v>
      </c>
      <c r="Q813" s="360" t="e">
        <f t="shared" si="806"/>
        <v>#REF!</v>
      </c>
      <c r="R813" s="225"/>
      <c r="S813" s="225"/>
      <c r="T813" s="225"/>
      <c r="U813" s="225"/>
      <c r="V813" s="225"/>
      <c r="W813" s="225"/>
      <c r="X813" s="225"/>
      <c r="Y813" s="225"/>
      <c r="Z813" s="225"/>
    </row>
    <row r="814" spans="1:26" ht="15.75" customHeight="1">
      <c r="A814" s="360" t="e">
        <f t="shared" si="796"/>
        <v>#REF!</v>
      </c>
      <c r="B814" s="360" t="e">
        <f t="shared" si="797"/>
        <v>#REF!</v>
      </c>
      <c r="C814" s="360" t="e">
        <f t="shared" si="798"/>
        <v>#REF!</v>
      </c>
      <c r="D814" s="360" t="e">
        <f t="shared" ref="D814:I814" si="848">IF(#REF!&lt;&gt;"",1,"")</f>
        <v>#REF!</v>
      </c>
      <c r="E814" s="360" t="e">
        <f t="shared" si="848"/>
        <v>#REF!</v>
      </c>
      <c r="F814" s="360" t="e">
        <f t="shared" si="848"/>
        <v>#REF!</v>
      </c>
      <c r="G814" s="360" t="e">
        <f t="shared" si="848"/>
        <v>#REF!</v>
      </c>
      <c r="H814" s="360" t="e">
        <f t="shared" si="848"/>
        <v>#REF!</v>
      </c>
      <c r="I814" s="360" t="e">
        <f t="shared" si="848"/>
        <v>#REF!</v>
      </c>
      <c r="J814" s="360" t="e">
        <f t="shared" si="800"/>
        <v>#REF!</v>
      </c>
      <c r="K814" s="360"/>
      <c r="L814" s="360" t="e">
        <f t="shared" si="801"/>
        <v>#REF!</v>
      </c>
      <c r="M814" s="360" t="e">
        <f t="shared" si="802"/>
        <v>#REF!</v>
      </c>
      <c r="N814" s="360" t="e">
        <f t="shared" si="803"/>
        <v>#REF!</v>
      </c>
      <c r="O814" s="360" t="e">
        <f t="shared" si="804"/>
        <v>#REF!</v>
      </c>
      <c r="P814" s="360" t="e">
        <f t="shared" si="805"/>
        <v>#REF!</v>
      </c>
      <c r="Q814" s="360" t="e">
        <f t="shared" si="806"/>
        <v>#REF!</v>
      </c>
      <c r="R814" s="225"/>
      <c r="S814" s="225"/>
      <c r="T814" s="225"/>
      <c r="U814" s="225"/>
      <c r="V814" s="225"/>
      <c r="W814" s="225"/>
      <c r="X814" s="225"/>
      <c r="Y814" s="225"/>
      <c r="Z814" s="225"/>
    </row>
    <row r="815" spans="1:26" ht="15.75" customHeight="1">
      <c r="A815" s="360" t="e">
        <f t="shared" si="796"/>
        <v>#REF!</v>
      </c>
      <c r="B815" s="360" t="e">
        <f t="shared" si="797"/>
        <v>#REF!</v>
      </c>
      <c r="C815" s="360" t="e">
        <f t="shared" si="798"/>
        <v>#REF!</v>
      </c>
      <c r="D815" s="360" t="e">
        <f t="shared" ref="D815:I815" si="849">IF(#REF!&lt;&gt;"",1,"")</f>
        <v>#REF!</v>
      </c>
      <c r="E815" s="360" t="e">
        <f t="shared" si="849"/>
        <v>#REF!</v>
      </c>
      <c r="F815" s="360" t="e">
        <f t="shared" si="849"/>
        <v>#REF!</v>
      </c>
      <c r="G815" s="360" t="e">
        <f t="shared" si="849"/>
        <v>#REF!</v>
      </c>
      <c r="H815" s="360" t="e">
        <f t="shared" si="849"/>
        <v>#REF!</v>
      </c>
      <c r="I815" s="360" t="e">
        <f t="shared" si="849"/>
        <v>#REF!</v>
      </c>
      <c r="J815" s="360" t="e">
        <f t="shared" si="800"/>
        <v>#REF!</v>
      </c>
      <c r="K815" s="360"/>
      <c r="L815" s="360" t="e">
        <f t="shared" si="801"/>
        <v>#REF!</v>
      </c>
      <c r="M815" s="360" t="e">
        <f t="shared" si="802"/>
        <v>#REF!</v>
      </c>
      <c r="N815" s="360" t="e">
        <f t="shared" si="803"/>
        <v>#REF!</v>
      </c>
      <c r="O815" s="360" t="e">
        <f t="shared" si="804"/>
        <v>#REF!</v>
      </c>
      <c r="P815" s="360" t="e">
        <f t="shared" si="805"/>
        <v>#REF!</v>
      </c>
      <c r="Q815" s="360" t="e">
        <f t="shared" si="806"/>
        <v>#REF!</v>
      </c>
      <c r="R815" s="225"/>
      <c r="S815" s="225"/>
      <c r="T815" s="225"/>
      <c r="U815" s="225"/>
      <c r="V815" s="225"/>
      <c r="W815" s="225"/>
      <c r="X815" s="225"/>
      <c r="Y815" s="225"/>
      <c r="Z815" s="225"/>
    </row>
    <row r="816" spans="1:26" ht="15.75" customHeight="1">
      <c r="A816" s="360" t="e">
        <f t="shared" si="796"/>
        <v>#REF!</v>
      </c>
      <c r="B816" s="360" t="e">
        <f t="shared" si="797"/>
        <v>#REF!</v>
      </c>
      <c r="C816" s="360" t="e">
        <f t="shared" si="798"/>
        <v>#REF!</v>
      </c>
      <c r="D816" s="360" t="e">
        <f t="shared" ref="D816:I816" si="850">IF(#REF!&lt;&gt;"",1,"")</f>
        <v>#REF!</v>
      </c>
      <c r="E816" s="360" t="e">
        <f t="shared" si="850"/>
        <v>#REF!</v>
      </c>
      <c r="F816" s="360" t="e">
        <f t="shared" si="850"/>
        <v>#REF!</v>
      </c>
      <c r="G816" s="360" t="e">
        <f t="shared" si="850"/>
        <v>#REF!</v>
      </c>
      <c r="H816" s="360" t="e">
        <f t="shared" si="850"/>
        <v>#REF!</v>
      </c>
      <c r="I816" s="360" t="e">
        <f t="shared" si="850"/>
        <v>#REF!</v>
      </c>
      <c r="J816" s="360" t="e">
        <f t="shared" si="800"/>
        <v>#REF!</v>
      </c>
      <c r="K816" s="360"/>
      <c r="L816" s="360" t="e">
        <f t="shared" si="801"/>
        <v>#REF!</v>
      </c>
      <c r="M816" s="360" t="e">
        <f t="shared" si="802"/>
        <v>#REF!</v>
      </c>
      <c r="N816" s="360" t="e">
        <f t="shared" si="803"/>
        <v>#REF!</v>
      </c>
      <c r="O816" s="360" t="e">
        <f t="shared" si="804"/>
        <v>#REF!</v>
      </c>
      <c r="P816" s="360" t="e">
        <f t="shared" si="805"/>
        <v>#REF!</v>
      </c>
      <c r="Q816" s="360" t="e">
        <f t="shared" si="806"/>
        <v>#REF!</v>
      </c>
      <c r="R816" s="225"/>
      <c r="S816" s="225"/>
      <c r="T816" s="225"/>
      <c r="U816" s="225"/>
      <c r="V816" s="225"/>
      <c r="W816" s="225"/>
      <c r="X816" s="225"/>
      <c r="Y816" s="225"/>
      <c r="Z816" s="225"/>
    </row>
    <row r="817" spans="1:26" ht="15.75" customHeight="1">
      <c r="A817" s="360" t="e">
        <f t="shared" si="796"/>
        <v>#REF!</v>
      </c>
      <c r="B817" s="360" t="e">
        <f t="shared" si="797"/>
        <v>#REF!</v>
      </c>
      <c r="C817" s="360" t="e">
        <f t="shared" si="798"/>
        <v>#REF!</v>
      </c>
      <c r="D817" s="360" t="e">
        <f t="shared" ref="D817:I817" si="851">IF(#REF!&lt;&gt;"",1,"")</f>
        <v>#REF!</v>
      </c>
      <c r="E817" s="360" t="e">
        <f t="shared" si="851"/>
        <v>#REF!</v>
      </c>
      <c r="F817" s="360" t="e">
        <f t="shared" si="851"/>
        <v>#REF!</v>
      </c>
      <c r="G817" s="360" t="e">
        <f t="shared" si="851"/>
        <v>#REF!</v>
      </c>
      <c r="H817" s="360" t="e">
        <f t="shared" si="851"/>
        <v>#REF!</v>
      </c>
      <c r="I817" s="360" t="e">
        <f t="shared" si="851"/>
        <v>#REF!</v>
      </c>
      <c r="J817" s="360" t="e">
        <f t="shared" si="800"/>
        <v>#REF!</v>
      </c>
      <c r="K817" s="360"/>
      <c r="L817" s="360" t="e">
        <f t="shared" si="801"/>
        <v>#REF!</v>
      </c>
      <c r="M817" s="360" t="e">
        <f t="shared" si="802"/>
        <v>#REF!</v>
      </c>
      <c r="N817" s="360" t="e">
        <f t="shared" si="803"/>
        <v>#REF!</v>
      </c>
      <c r="O817" s="360" t="e">
        <f t="shared" si="804"/>
        <v>#REF!</v>
      </c>
      <c r="P817" s="360" t="e">
        <f t="shared" si="805"/>
        <v>#REF!</v>
      </c>
      <c r="Q817" s="360" t="e">
        <f t="shared" si="806"/>
        <v>#REF!</v>
      </c>
      <c r="R817" s="225"/>
      <c r="S817" s="225"/>
      <c r="T817" s="225"/>
      <c r="U817" s="225"/>
      <c r="V817" s="225"/>
      <c r="W817" s="225"/>
      <c r="X817" s="225"/>
      <c r="Y817" s="225"/>
      <c r="Z817" s="225"/>
    </row>
    <row r="818" spans="1:26" ht="15.75" customHeight="1">
      <c r="A818" s="360" t="e">
        <f t="shared" si="796"/>
        <v>#REF!</v>
      </c>
      <c r="B818" s="360" t="e">
        <f t="shared" si="797"/>
        <v>#REF!</v>
      </c>
      <c r="C818" s="360" t="e">
        <f t="shared" si="798"/>
        <v>#REF!</v>
      </c>
      <c r="D818" s="360" t="e">
        <f t="shared" ref="D818:I818" si="852">IF(#REF!&lt;&gt;"",1,"")</f>
        <v>#REF!</v>
      </c>
      <c r="E818" s="360" t="e">
        <f t="shared" si="852"/>
        <v>#REF!</v>
      </c>
      <c r="F818" s="360" t="e">
        <f t="shared" si="852"/>
        <v>#REF!</v>
      </c>
      <c r="G818" s="360" t="e">
        <f t="shared" si="852"/>
        <v>#REF!</v>
      </c>
      <c r="H818" s="360" t="e">
        <f t="shared" si="852"/>
        <v>#REF!</v>
      </c>
      <c r="I818" s="360" t="e">
        <f t="shared" si="852"/>
        <v>#REF!</v>
      </c>
      <c r="J818" s="360" t="e">
        <f t="shared" si="800"/>
        <v>#REF!</v>
      </c>
      <c r="K818" s="360"/>
      <c r="L818" s="360" t="e">
        <f t="shared" si="801"/>
        <v>#REF!</v>
      </c>
      <c r="M818" s="360" t="e">
        <f t="shared" si="802"/>
        <v>#REF!</v>
      </c>
      <c r="N818" s="360" t="e">
        <f t="shared" si="803"/>
        <v>#REF!</v>
      </c>
      <c r="O818" s="360" t="e">
        <f t="shared" si="804"/>
        <v>#REF!</v>
      </c>
      <c r="P818" s="360" t="e">
        <f t="shared" si="805"/>
        <v>#REF!</v>
      </c>
      <c r="Q818" s="360" t="e">
        <f t="shared" si="806"/>
        <v>#REF!</v>
      </c>
      <c r="R818" s="225"/>
      <c r="S818" s="225"/>
      <c r="T818" s="225"/>
      <c r="U818" s="225"/>
      <c r="V818" s="225"/>
      <c r="W818" s="225"/>
      <c r="X818" s="225"/>
      <c r="Y818" s="225"/>
      <c r="Z818" s="225"/>
    </row>
    <row r="819" spans="1:26" ht="15.75" customHeight="1">
      <c r="A819" s="360" t="e">
        <f t="shared" si="796"/>
        <v>#REF!</v>
      </c>
      <c r="B819" s="360" t="e">
        <f t="shared" si="797"/>
        <v>#REF!</v>
      </c>
      <c r="C819" s="360" t="e">
        <f t="shared" si="798"/>
        <v>#REF!</v>
      </c>
      <c r="D819" s="360" t="e">
        <f t="shared" ref="D819:I819" si="853">IF(#REF!&lt;&gt;"",1,"")</f>
        <v>#REF!</v>
      </c>
      <c r="E819" s="360" t="e">
        <f t="shared" si="853"/>
        <v>#REF!</v>
      </c>
      <c r="F819" s="360" t="e">
        <f t="shared" si="853"/>
        <v>#REF!</v>
      </c>
      <c r="G819" s="360" t="e">
        <f t="shared" si="853"/>
        <v>#REF!</v>
      </c>
      <c r="H819" s="360" t="e">
        <f t="shared" si="853"/>
        <v>#REF!</v>
      </c>
      <c r="I819" s="360" t="e">
        <f t="shared" si="853"/>
        <v>#REF!</v>
      </c>
      <c r="J819" s="360" t="e">
        <f t="shared" si="800"/>
        <v>#REF!</v>
      </c>
      <c r="K819" s="360"/>
      <c r="L819" s="360" t="e">
        <f t="shared" si="801"/>
        <v>#REF!</v>
      </c>
      <c r="M819" s="360" t="e">
        <f t="shared" si="802"/>
        <v>#REF!</v>
      </c>
      <c r="N819" s="360" t="e">
        <f t="shared" si="803"/>
        <v>#REF!</v>
      </c>
      <c r="O819" s="360" t="e">
        <f t="shared" si="804"/>
        <v>#REF!</v>
      </c>
      <c r="P819" s="360" t="e">
        <f t="shared" si="805"/>
        <v>#REF!</v>
      </c>
      <c r="Q819" s="360" t="e">
        <f t="shared" si="806"/>
        <v>#REF!</v>
      </c>
      <c r="R819" s="225"/>
      <c r="S819" s="225"/>
      <c r="T819" s="225"/>
      <c r="U819" s="225"/>
      <c r="V819" s="225"/>
      <c r="W819" s="225"/>
      <c r="X819" s="225"/>
      <c r="Y819" s="225"/>
      <c r="Z819" s="225"/>
    </row>
    <row r="820" spans="1:26" ht="15.75" customHeight="1">
      <c r="A820" s="360" t="e">
        <f t="shared" si="796"/>
        <v>#REF!</v>
      </c>
      <c r="B820" s="360" t="e">
        <f t="shared" si="797"/>
        <v>#REF!</v>
      </c>
      <c r="C820" s="360" t="e">
        <f t="shared" si="798"/>
        <v>#REF!</v>
      </c>
      <c r="D820" s="360" t="e">
        <f t="shared" ref="D820:I820" si="854">IF(#REF!&lt;&gt;"",1,"")</f>
        <v>#REF!</v>
      </c>
      <c r="E820" s="360" t="e">
        <f t="shared" si="854"/>
        <v>#REF!</v>
      </c>
      <c r="F820" s="360" t="e">
        <f t="shared" si="854"/>
        <v>#REF!</v>
      </c>
      <c r="G820" s="360" t="e">
        <f t="shared" si="854"/>
        <v>#REF!</v>
      </c>
      <c r="H820" s="360" t="e">
        <f t="shared" si="854"/>
        <v>#REF!</v>
      </c>
      <c r="I820" s="360" t="e">
        <f t="shared" si="854"/>
        <v>#REF!</v>
      </c>
      <c r="J820" s="360" t="e">
        <f t="shared" si="800"/>
        <v>#REF!</v>
      </c>
      <c r="K820" s="360"/>
      <c r="L820" s="360" t="e">
        <f t="shared" si="801"/>
        <v>#REF!</v>
      </c>
      <c r="M820" s="360" t="e">
        <f t="shared" si="802"/>
        <v>#REF!</v>
      </c>
      <c r="N820" s="360" t="e">
        <f t="shared" si="803"/>
        <v>#REF!</v>
      </c>
      <c r="O820" s="360" t="e">
        <f t="shared" si="804"/>
        <v>#REF!</v>
      </c>
      <c r="P820" s="360" t="e">
        <f t="shared" si="805"/>
        <v>#REF!</v>
      </c>
      <c r="Q820" s="360" t="e">
        <f t="shared" si="806"/>
        <v>#REF!</v>
      </c>
      <c r="R820" s="225"/>
      <c r="S820" s="225"/>
      <c r="T820" s="225"/>
      <c r="U820" s="225"/>
      <c r="V820" s="225"/>
      <c r="W820" s="225"/>
      <c r="X820" s="225"/>
      <c r="Y820" s="225"/>
      <c r="Z820" s="225"/>
    </row>
    <row r="821" spans="1:26" ht="15.75" customHeight="1">
      <c r="A821" s="360" t="e">
        <f t="shared" si="796"/>
        <v>#REF!</v>
      </c>
      <c r="B821" s="360" t="e">
        <f t="shared" si="797"/>
        <v>#REF!</v>
      </c>
      <c r="C821" s="360" t="e">
        <f t="shared" si="798"/>
        <v>#REF!</v>
      </c>
      <c r="D821" s="360" t="e">
        <f t="shared" ref="D821:I821" si="855">IF(#REF!&lt;&gt;"",1,"")</f>
        <v>#REF!</v>
      </c>
      <c r="E821" s="360" t="e">
        <f t="shared" si="855"/>
        <v>#REF!</v>
      </c>
      <c r="F821" s="360" t="e">
        <f t="shared" si="855"/>
        <v>#REF!</v>
      </c>
      <c r="G821" s="360" t="e">
        <f t="shared" si="855"/>
        <v>#REF!</v>
      </c>
      <c r="H821" s="360" t="e">
        <f t="shared" si="855"/>
        <v>#REF!</v>
      </c>
      <c r="I821" s="360" t="e">
        <f t="shared" si="855"/>
        <v>#REF!</v>
      </c>
      <c r="J821" s="360" t="e">
        <f t="shared" si="800"/>
        <v>#REF!</v>
      </c>
      <c r="K821" s="360"/>
      <c r="L821" s="360" t="e">
        <f t="shared" si="801"/>
        <v>#REF!</v>
      </c>
      <c r="M821" s="360" t="e">
        <f t="shared" si="802"/>
        <v>#REF!</v>
      </c>
      <c r="N821" s="360" t="e">
        <f t="shared" si="803"/>
        <v>#REF!</v>
      </c>
      <c r="O821" s="360" t="e">
        <f t="shared" si="804"/>
        <v>#REF!</v>
      </c>
      <c r="P821" s="360" t="e">
        <f t="shared" si="805"/>
        <v>#REF!</v>
      </c>
      <c r="Q821" s="360" t="e">
        <f t="shared" si="806"/>
        <v>#REF!</v>
      </c>
      <c r="R821" s="225"/>
      <c r="S821" s="225"/>
      <c r="T821" s="225"/>
      <c r="U821" s="225"/>
      <c r="V821" s="225"/>
      <c r="W821" s="225"/>
      <c r="X821" s="225"/>
      <c r="Y821" s="225"/>
      <c r="Z821" s="225"/>
    </row>
    <row r="822" spans="1:26" ht="15.75" customHeight="1">
      <c r="A822" s="360" t="e">
        <f t="shared" si="796"/>
        <v>#REF!</v>
      </c>
      <c r="B822" s="360" t="e">
        <f t="shared" si="797"/>
        <v>#REF!</v>
      </c>
      <c r="C822" s="360" t="e">
        <f t="shared" si="798"/>
        <v>#REF!</v>
      </c>
      <c r="D822" s="360" t="e">
        <f t="shared" ref="D822:I822" si="856">IF(#REF!&lt;&gt;"",1,"")</f>
        <v>#REF!</v>
      </c>
      <c r="E822" s="360" t="e">
        <f t="shared" si="856"/>
        <v>#REF!</v>
      </c>
      <c r="F822" s="360" t="e">
        <f t="shared" si="856"/>
        <v>#REF!</v>
      </c>
      <c r="G822" s="360" t="e">
        <f t="shared" si="856"/>
        <v>#REF!</v>
      </c>
      <c r="H822" s="360" t="e">
        <f t="shared" si="856"/>
        <v>#REF!</v>
      </c>
      <c r="I822" s="360" t="e">
        <f t="shared" si="856"/>
        <v>#REF!</v>
      </c>
      <c r="J822" s="360" t="e">
        <f t="shared" si="800"/>
        <v>#REF!</v>
      </c>
      <c r="K822" s="360"/>
      <c r="L822" s="360" t="e">
        <f t="shared" si="801"/>
        <v>#REF!</v>
      </c>
      <c r="M822" s="360" t="e">
        <f t="shared" si="802"/>
        <v>#REF!</v>
      </c>
      <c r="N822" s="360" t="e">
        <f t="shared" si="803"/>
        <v>#REF!</v>
      </c>
      <c r="O822" s="360" t="e">
        <f t="shared" si="804"/>
        <v>#REF!</v>
      </c>
      <c r="P822" s="360" t="e">
        <f t="shared" si="805"/>
        <v>#REF!</v>
      </c>
      <c r="Q822" s="360" t="e">
        <f t="shared" si="806"/>
        <v>#REF!</v>
      </c>
      <c r="R822" s="225"/>
      <c r="S822" s="225"/>
      <c r="T822" s="225"/>
      <c r="U822" s="225"/>
      <c r="V822" s="225"/>
      <c r="W822" s="225"/>
      <c r="X822" s="225"/>
      <c r="Y822" s="225"/>
      <c r="Z822" s="225"/>
    </row>
    <row r="823" spans="1:26" ht="15.75" customHeight="1">
      <c r="A823" s="360" t="e">
        <f t="shared" si="796"/>
        <v>#REF!</v>
      </c>
      <c r="B823" s="360" t="e">
        <f t="shared" si="797"/>
        <v>#REF!</v>
      </c>
      <c r="C823" s="360" t="e">
        <f t="shared" si="798"/>
        <v>#REF!</v>
      </c>
      <c r="D823" s="360" t="e">
        <f t="shared" ref="D823:I823" si="857">IF(#REF!&lt;&gt;"",1,"")</f>
        <v>#REF!</v>
      </c>
      <c r="E823" s="360" t="e">
        <f t="shared" si="857"/>
        <v>#REF!</v>
      </c>
      <c r="F823" s="360" t="e">
        <f t="shared" si="857"/>
        <v>#REF!</v>
      </c>
      <c r="G823" s="360" t="e">
        <f t="shared" si="857"/>
        <v>#REF!</v>
      </c>
      <c r="H823" s="360" t="e">
        <f t="shared" si="857"/>
        <v>#REF!</v>
      </c>
      <c r="I823" s="360" t="e">
        <f t="shared" si="857"/>
        <v>#REF!</v>
      </c>
      <c r="J823" s="360" t="e">
        <f t="shared" si="800"/>
        <v>#REF!</v>
      </c>
      <c r="K823" s="360"/>
      <c r="L823" s="360" t="e">
        <f t="shared" si="801"/>
        <v>#REF!</v>
      </c>
      <c r="M823" s="360" t="e">
        <f t="shared" si="802"/>
        <v>#REF!</v>
      </c>
      <c r="N823" s="360" t="e">
        <f t="shared" si="803"/>
        <v>#REF!</v>
      </c>
      <c r="O823" s="360" t="e">
        <f t="shared" si="804"/>
        <v>#REF!</v>
      </c>
      <c r="P823" s="360" t="e">
        <f t="shared" si="805"/>
        <v>#REF!</v>
      </c>
      <c r="Q823" s="360" t="e">
        <f t="shared" si="806"/>
        <v>#REF!</v>
      </c>
      <c r="R823" s="225"/>
      <c r="S823" s="225"/>
      <c r="T823" s="225"/>
      <c r="U823" s="225"/>
      <c r="V823" s="225"/>
      <c r="W823" s="225"/>
      <c r="X823" s="225"/>
      <c r="Y823" s="225"/>
      <c r="Z823" s="225"/>
    </row>
    <row r="824" spans="1:26" ht="15.75" customHeight="1">
      <c r="A824" s="360" t="e">
        <f t="shared" si="796"/>
        <v>#REF!</v>
      </c>
      <c r="B824" s="360" t="e">
        <f t="shared" si="797"/>
        <v>#REF!</v>
      </c>
      <c r="C824" s="360" t="e">
        <f t="shared" si="798"/>
        <v>#REF!</v>
      </c>
      <c r="D824" s="360" t="e">
        <f t="shared" ref="D824:I824" si="858">IF(#REF!&lt;&gt;"",1,"")</f>
        <v>#REF!</v>
      </c>
      <c r="E824" s="360" t="e">
        <f t="shared" si="858"/>
        <v>#REF!</v>
      </c>
      <c r="F824" s="360" t="e">
        <f t="shared" si="858"/>
        <v>#REF!</v>
      </c>
      <c r="G824" s="360" t="e">
        <f t="shared" si="858"/>
        <v>#REF!</v>
      </c>
      <c r="H824" s="360" t="e">
        <f t="shared" si="858"/>
        <v>#REF!</v>
      </c>
      <c r="I824" s="360" t="e">
        <f t="shared" si="858"/>
        <v>#REF!</v>
      </c>
      <c r="J824" s="360" t="e">
        <f t="shared" si="800"/>
        <v>#REF!</v>
      </c>
      <c r="K824" s="360"/>
      <c r="L824" s="360" t="e">
        <f t="shared" si="801"/>
        <v>#REF!</v>
      </c>
      <c r="M824" s="360" t="e">
        <f t="shared" si="802"/>
        <v>#REF!</v>
      </c>
      <c r="N824" s="360" t="e">
        <f t="shared" si="803"/>
        <v>#REF!</v>
      </c>
      <c r="O824" s="360" t="e">
        <f t="shared" si="804"/>
        <v>#REF!</v>
      </c>
      <c r="P824" s="360" t="e">
        <f t="shared" si="805"/>
        <v>#REF!</v>
      </c>
      <c r="Q824" s="360" t="e">
        <f t="shared" si="806"/>
        <v>#REF!</v>
      </c>
      <c r="R824" s="225"/>
      <c r="S824" s="225"/>
      <c r="T824" s="225"/>
      <c r="U824" s="225"/>
      <c r="V824" s="225"/>
      <c r="W824" s="225"/>
      <c r="X824" s="225"/>
      <c r="Y824" s="225"/>
      <c r="Z824" s="225"/>
    </row>
    <row r="825" spans="1:26" ht="15.75" customHeight="1">
      <c r="A825" s="360" t="e">
        <f t="shared" si="796"/>
        <v>#REF!</v>
      </c>
      <c r="B825" s="360" t="e">
        <f t="shared" si="797"/>
        <v>#REF!</v>
      </c>
      <c r="C825" s="360" t="e">
        <f t="shared" si="798"/>
        <v>#REF!</v>
      </c>
      <c r="D825" s="360" t="e">
        <f t="shared" ref="D825:I825" si="859">IF(#REF!&lt;&gt;"",1,"")</f>
        <v>#REF!</v>
      </c>
      <c r="E825" s="360" t="e">
        <f t="shared" si="859"/>
        <v>#REF!</v>
      </c>
      <c r="F825" s="360" t="e">
        <f t="shared" si="859"/>
        <v>#REF!</v>
      </c>
      <c r="G825" s="360" t="e">
        <f t="shared" si="859"/>
        <v>#REF!</v>
      </c>
      <c r="H825" s="360" t="e">
        <f t="shared" si="859"/>
        <v>#REF!</v>
      </c>
      <c r="I825" s="360" t="e">
        <f t="shared" si="859"/>
        <v>#REF!</v>
      </c>
      <c r="J825" s="360" t="e">
        <f t="shared" si="800"/>
        <v>#REF!</v>
      </c>
      <c r="K825" s="360"/>
      <c r="L825" s="360" t="e">
        <f t="shared" si="801"/>
        <v>#REF!</v>
      </c>
      <c r="M825" s="360" t="e">
        <f t="shared" si="802"/>
        <v>#REF!</v>
      </c>
      <c r="N825" s="360" t="e">
        <f t="shared" si="803"/>
        <v>#REF!</v>
      </c>
      <c r="O825" s="360" t="e">
        <f t="shared" si="804"/>
        <v>#REF!</v>
      </c>
      <c r="P825" s="360" t="e">
        <f t="shared" si="805"/>
        <v>#REF!</v>
      </c>
      <c r="Q825" s="360" t="e">
        <f t="shared" si="806"/>
        <v>#REF!</v>
      </c>
      <c r="R825" s="225"/>
      <c r="S825" s="225"/>
      <c r="T825" s="225"/>
      <c r="U825" s="225"/>
      <c r="V825" s="225"/>
      <c r="W825" s="225"/>
      <c r="X825" s="225"/>
      <c r="Y825" s="225"/>
      <c r="Z825" s="225"/>
    </row>
    <row r="826" spans="1:26" ht="15.75" customHeight="1">
      <c r="A826" s="360" t="e">
        <f t="shared" si="796"/>
        <v>#REF!</v>
      </c>
      <c r="B826" s="360" t="e">
        <f t="shared" si="797"/>
        <v>#REF!</v>
      </c>
      <c r="C826" s="360" t="e">
        <f t="shared" si="798"/>
        <v>#REF!</v>
      </c>
      <c r="D826" s="360" t="e">
        <f t="shared" ref="D826:I826" si="860">IF(#REF!&lt;&gt;"",1,"")</f>
        <v>#REF!</v>
      </c>
      <c r="E826" s="360" t="e">
        <f t="shared" si="860"/>
        <v>#REF!</v>
      </c>
      <c r="F826" s="360" t="e">
        <f t="shared" si="860"/>
        <v>#REF!</v>
      </c>
      <c r="G826" s="360" t="e">
        <f t="shared" si="860"/>
        <v>#REF!</v>
      </c>
      <c r="H826" s="360" t="e">
        <f t="shared" si="860"/>
        <v>#REF!</v>
      </c>
      <c r="I826" s="360" t="e">
        <f t="shared" si="860"/>
        <v>#REF!</v>
      </c>
      <c r="J826" s="360" t="e">
        <f t="shared" si="800"/>
        <v>#REF!</v>
      </c>
      <c r="K826" s="360"/>
      <c r="L826" s="360" t="e">
        <f t="shared" si="801"/>
        <v>#REF!</v>
      </c>
      <c r="M826" s="360" t="e">
        <f t="shared" si="802"/>
        <v>#REF!</v>
      </c>
      <c r="N826" s="360" t="e">
        <f t="shared" si="803"/>
        <v>#REF!</v>
      </c>
      <c r="O826" s="360" t="e">
        <f t="shared" si="804"/>
        <v>#REF!</v>
      </c>
      <c r="P826" s="360" t="e">
        <f t="shared" si="805"/>
        <v>#REF!</v>
      </c>
      <c r="Q826" s="360" t="e">
        <f t="shared" si="806"/>
        <v>#REF!</v>
      </c>
      <c r="R826" s="225"/>
      <c r="S826" s="225"/>
      <c r="T826" s="225"/>
      <c r="U826" s="225"/>
      <c r="V826" s="225"/>
      <c r="W826" s="225"/>
      <c r="X826" s="225"/>
      <c r="Y826" s="225"/>
      <c r="Z826" s="225"/>
    </row>
    <row r="827" spans="1:26" ht="15.75" customHeight="1">
      <c r="A827" s="360" t="e">
        <f t="shared" si="796"/>
        <v>#REF!</v>
      </c>
      <c r="B827" s="360" t="e">
        <f t="shared" si="797"/>
        <v>#REF!</v>
      </c>
      <c r="C827" s="360" t="e">
        <f t="shared" si="798"/>
        <v>#REF!</v>
      </c>
      <c r="D827" s="360" t="e">
        <f t="shared" ref="D827:I827" si="861">IF(#REF!&lt;&gt;"",1,"")</f>
        <v>#REF!</v>
      </c>
      <c r="E827" s="360" t="e">
        <f t="shared" si="861"/>
        <v>#REF!</v>
      </c>
      <c r="F827" s="360" t="e">
        <f t="shared" si="861"/>
        <v>#REF!</v>
      </c>
      <c r="G827" s="360" t="e">
        <f t="shared" si="861"/>
        <v>#REF!</v>
      </c>
      <c r="H827" s="360" t="e">
        <f t="shared" si="861"/>
        <v>#REF!</v>
      </c>
      <c r="I827" s="360" t="e">
        <f t="shared" si="861"/>
        <v>#REF!</v>
      </c>
      <c r="J827" s="360" t="e">
        <f t="shared" si="800"/>
        <v>#REF!</v>
      </c>
      <c r="K827" s="360"/>
      <c r="L827" s="360" t="e">
        <f t="shared" si="801"/>
        <v>#REF!</v>
      </c>
      <c r="M827" s="360" t="e">
        <f t="shared" si="802"/>
        <v>#REF!</v>
      </c>
      <c r="N827" s="360" t="e">
        <f t="shared" si="803"/>
        <v>#REF!</v>
      </c>
      <c r="O827" s="360" t="e">
        <f t="shared" si="804"/>
        <v>#REF!</v>
      </c>
      <c r="P827" s="360" t="e">
        <f t="shared" si="805"/>
        <v>#REF!</v>
      </c>
      <c r="Q827" s="360" t="e">
        <f t="shared" si="806"/>
        <v>#REF!</v>
      </c>
      <c r="R827" s="225"/>
      <c r="S827" s="225"/>
      <c r="T827" s="225"/>
      <c r="U827" s="225"/>
      <c r="V827" s="225"/>
      <c r="W827" s="225"/>
      <c r="X827" s="225"/>
      <c r="Y827" s="225"/>
      <c r="Z827" s="225"/>
    </row>
    <row r="828" spans="1:26" ht="15.75" customHeight="1">
      <c r="A828" s="360" t="e">
        <f t="shared" si="796"/>
        <v>#REF!</v>
      </c>
      <c r="B828" s="360" t="e">
        <f t="shared" si="797"/>
        <v>#REF!</v>
      </c>
      <c r="C828" s="360" t="e">
        <f t="shared" si="798"/>
        <v>#REF!</v>
      </c>
      <c r="D828" s="360" t="e">
        <f t="shared" ref="D828:I828" si="862">IF(#REF!&lt;&gt;"",1,"")</f>
        <v>#REF!</v>
      </c>
      <c r="E828" s="360" t="e">
        <f t="shared" si="862"/>
        <v>#REF!</v>
      </c>
      <c r="F828" s="360" t="e">
        <f t="shared" si="862"/>
        <v>#REF!</v>
      </c>
      <c r="G828" s="360" t="e">
        <f t="shared" si="862"/>
        <v>#REF!</v>
      </c>
      <c r="H828" s="360" t="e">
        <f t="shared" si="862"/>
        <v>#REF!</v>
      </c>
      <c r="I828" s="360" t="e">
        <f t="shared" si="862"/>
        <v>#REF!</v>
      </c>
      <c r="J828" s="360" t="e">
        <f t="shared" si="800"/>
        <v>#REF!</v>
      </c>
      <c r="K828" s="360"/>
      <c r="L828" s="360" t="e">
        <f t="shared" si="801"/>
        <v>#REF!</v>
      </c>
      <c r="M828" s="360" t="e">
        <f t="shared" si="802"/>
        <v>#REF!</v>
      </c>
      <c r="N828" s="360" t="e">
        <f t="shared" si="803"/>
        <v>#REF!</v>
      </c>
      <c r="O828" s="360" t="e">
        <f t="shared" si="804"/>
        <v>#REF!</v>
      </c>
      <c r="P828" s="360" t="e">
        <f t="shared" si="805"/>
        <v>#REF!</v>
      </c>
      <c r="Q828" s="360" t="e">
        <f t="shared" si="806"/>
        <v>#REF!</v>
      </c>
      <c r="R828" s="225"/>
      <c r="S828" s="225"/>
      <c r="T828" s="225"/>
      <c r="U828" s="225"/>
      <c r="V828" s="225"/>
      <c r="W828" s="225"/>
      <c r="X828" s="225"/>
      <c r="Y828" s="225"/>
      <c r="Z828" s="225"/>
    </row>
    <row r="829" spans="1:26" ht="15.75" customHeight="1">
      <c r="A829" s="360" t="e">
        <f t="shared" si="796"/>
        <v>#REF!</v>
      </c>
      <c r="B829" s="360" t="e">
        <f t="shared" si="797"/>
        <v>#REF!</v>
      </c>
      <c r="C829" s="360" t="e">
        <f t="shared" si="798"/>
        <v>#REF!</v>
      </c>
      <c r="D829" s="360" t="e">
        <f t="shared" ref="D829:I829" si="863">IF(#REF!&lt;&gt;"",1,"")</f>
        <v>#REF!</v>
      </c>
      <c r="E829" s="360" t="e">
        <f t="shared" si="863"/>
        <v>#REF!</v>
      </c>
      <c r="F829" s="360" t="e">
        <f t="shared" si="863"/>
        <v>#REF!</v>
      </c>
      <c r="G829" s="360" t="e">
        <f t="shared" si="863"/>
        <v>#REF!</v>
      </c>
      <c r="H829" s="360" t="e">
        <f t="shared" si="863"/>
        <v>#REF!</v>
      </c>
      <c r="I829" s="360" t="e">
        <f t="shared" si="863"/>
        <v>#REF!</v>
      </c>
      <c r="J829" s="360" t="e">
        <f t="shared" si="800"/>
        <v>#REF!</v>
      </c>
      <c r="K829" s="360"/>
      <c r="L829" s="360" t="e">
        <f t="shared" si="801"/>
        <v>#REF!</v>
      </c>
      <c r="M829" s="360" t="e">
        <f t="shared" si="802"/>
        <v>#REF!</v>
      </c>
      <c r="N829" s="360" t="e">
        <f t="shared" si="803"/>
        <v>#REF!</v>
      </c>
      <c r="O829" s="360" t="e">
        <f t="shared" si="804"/>
        <v>#REF!</v>
      </c>
      <c r="P829" s="360" t="e">
        <f t="shared" si="805"/>
        <v>#REF!</v>
      </c>
      <c r="Q829" s="360" t="e">
        <f t="shared" si="806"/>
        <v>#REF!</v>
      </c>
      <c r="R829" s="225"/>
      <c r="S829" s="225"/>
      <c r="T829" s="225"/>
      <c r="U829" s="225"/>
      <c r="V829" s="225"/>
      <c r="W829" s="225"/>
      <c r="X829" s="225"/>
      <c r="Y829" s="225"/>
      <c r="Z829" s="225"/>
    </row>
    <row r="830" spans="1:26" ht="15.75" customHeight="1">
      <c r="A830" s="360" t="e">
        <f t="shared" si="796"/>
        <v>#REF!</v>
      </c>
      <c r="B830" s="360" t="e">
        <f t="shared" si="797"/>
        <v>#REF!</v>
      </c>
      <c r="C830" s="360" t="e">
        <f t="shared" si="798"/>
        <v>#REF!</v>
      </c>
      <c r="D830" s="360" t="e">
        <f t="shared" ref="D830:I830" si="864">IF(#REF!&lt;&gt;"",1,"")</f>
        <v>#REF!</v>
      </c>
      <c r="E830" s="360" t="e">
        <f t="shared" si="864"/>
        <v>#REF!</v>
      </c>
      <c r="F830" s="360" t="e">
        <f t="shared" si="864"/>
        <v>#REF!</v>
      </c>
      <c r="G830" s="360" t="e">
        <f t="shared" si="864"/>
        <v>#REF!</v>
      </c>
      <c r="H830" s="360" t="e">
        <f t="shared" si="864"/>
        <v>#REF!</v>
      </c>
      <c r="I830" s="360" t="e">
        <f t="shared" si="864"/>
        <v>#REF!</v>
      </c>
      <c r="J830" s="360" t="e">
        <f t="shared" si="800"/>
        <v>#REF!</v>
      </c>
      <c r="K830" s="360"/>
      <c r="L830" s="360" t="e">
        <f t="shared" si="801"/>
        <v>#REF!</v>
      </c>
      <c r="M830" s="360" t="e">
        <f t="shared" si="802"/>
        <v>#REF!</v>
      </c>
      <c r="N830" s="360" t="e">
        <f t="shared" si="803"/>
        <v>#REF!</v>
      </c>
      <c r="O830" s="360" t="e">
        <f t="shared" si="804"/>
        <v>#REF!</v>
      </c>
      <c r="P830" s="360" t="e">
        <f t="shared" si="805"/>
        <v>#REF!</v>
      </c>
      <c r="Q830" s="360" t="e">
        <f t="shared" si="806"/>
        <v>#REF!</v>
      </c>
      <c r="R830" s="225"/>
      <c r="S830" s="225"/>
      <c r="T830" s="225"/>
      <c r="U830" s="225"/>
      <c r="V830" s="225"/>
      <c r="W830" s="225"/>
      <c r="X830" s="225"/>
      <c r="Y830" s="225"/>
      <c r="Z830" s="225"/>
    </row>
    <row r="831" spans="1:26" ht="15.75" customHeight="1">
      <c r="A831" s="360" t="e">
        <f t="shared" si="796"/>
        <v>#REF!</v>
      </c>
      <c r="B831" s="360" t="e">
        <f t="shared" si="797"/>
        <v>#REF!</v>
      </c>
      <c r="C831" s="360" t="e">
        <f t="shared" si="798"/>
        <v>#REF!</v>
      </c>
      <c r="D831" s="360" t="e">
        <f t="shared" ref="D831:I831" si="865">IF(#REF!&lt;&gt;"",1,"")</f>
        <v>#REF!</v>
      </c>
      <c r="E831" s="360" t="e">
        <f t="shared" si="865"/>
        <v>#REF!</v>
      </c>
      <c r="F831" s="360" t="e">
        <f t="shared" si="865"/>
        <v>#REF!</v>
      </c>
      <c r="G831" s="360" t="e">
        <f t="shared" si="865"/>
        <v>#REF!</v>
      </c>
      <c r="H831" s="360" t="e">
        <f t="shared" si="865"/>
        <v>#REF!</v>
      </c>
      <c r="I831" s="360" t="e">
        <f t="shared" si="865"/>
        <v>#REF!</v>
      </c>
      <c r="J831" s="360" t="e">
        <f t="shared" si="800"/>
        <v>#REF!</v>
      </c>
      <c r="K831" s="360"/>
      <c r="L831" s="360" t="e">
        <f t="shared" si="801"/>
        <v>#REF!</v>
      </c>
      <c r="M831" s="360" t="e">
        <f t="shared" si="802"/>
        <v>#REF!</v>
      </c>
      <c r="N831" s="360" t="e">
        <f t="shared" si="803"/>
        <v>#REF!</v>
      </c>
      <c r="O831" s="360" t="e">
        <f t="shared" si="804"/>
        <v>#REF!</v>
      </c>
      <c r="P831" s="360" t="e">
        <f t="shared" si="805"/>
        <v>#REF!</v>
      </c>
      <c r="Q831" s="360" t="e">
        <f t="shared" si="806"/>
        <v>#REF!</v>
      </c>
      <c r="R831" s="225"/>
      <c r="S831" s="225"/>
      <c r="T831" s="225"/>
      <c r="U831" s="225"/>
      <c r="V831" s="225"/>
      <c r="W831" s="225"/>
      <c r="X831" s="225"/>
      <c r="Y831" s="225"/>
      <c r="Z831" s="225"/>
    </row>
    <row r="832" spans="1:26" ht="15.75" customHeight="1">
      <c r="A832" s="360" t="e">
        <f t="shared" si="796"/>
        <v>#REF!</v>
      </c>
      <c r="B832" s="360" t="e">
        <f t="shared" si="797"/>
        <v>#REF!</v>
      </c>
      <c r="C832" s="360" t="e">
        <f t="shared" si="798"/>
        <v>#REF!</v>
      </c>
      <c r="D832" s="360" t="e">
        <f t="shared" ref="D832:I832" si="866">IF(#REF!&lt;&gt;"",1,"")</f>
        <v>#REF!</v>
      </c>
      <c r="E832" s="360" t="e">
        <f t="shared" si="866"/>
        <v>#REF!</v>
      </c>
      <c r="F832" s="360" t="e">
        <f t="shared" si="866"/>
        <v>#REF!</v>
      </c>
      <c r="G832" s="360" t="e">
        <f t="shared" si="866"/>
        <v>#REF!</v>
      </c>
      <c r="H832" s="360" t="e">
        <f t="shared" si="866"/>
        <v>#REF!</v>
      </c>
      <c r="I832" s="360" t="e">
        <f t="shared" si="866"/>
        <v>#REF!</v>
      </c>
      <c r="J832" s="360" t="e">
        <f t="shared" si="800"/>
        <v>#REF!</v>
      </c>
      <c r="K832" s="360"/>
      <c r="L832" s="360" t="e">
        <f t="shared" si="801"/>
        <v>#REF!</v>
      </c>
      <c r="M832" s="360" t="e">
        <f t="shared" si="802"/>
        <v>#REF!</v>
      </c>
      <c r="N832" s="360" t="e">
        <f t="shared" si="803"/>
        <v>#REF!</v>
      </c>
      <c r="O832" s="360" t="e">
        <f t="shared" si="804"/>
        <v>#REF!</v>
      </c>
      <c r="P832" s="360" t="e">
        <f t="shared" si="805"/>
        <v>#REF!</v>
      </c>
      <c r="Q832" s="360" t="e">
        <f t="shared" si="806"/>
        <v>#REF!</v>
      </c>
      <c r="R832" s="225"/>
      <c r="S832" s="225"/>
      <c r="T832" s="225"/>
      <c r="U832" s="225"/>
      <c r="V832" s="225"/>
      <c r="W832" s="225"/>
      <c r="X832" s="225"/>
      <c r="Y832" s="225"/>
      <c r="Z832" s="225"/>
    </row>
    <row r="833" spans="1:26" ht="15.75" customHeight="1">
      <c r="A833" s="360" t="e">
        <f t="shared" si="796"/>
        <v>#REF!</v>
      </c>
      <c r="B833" s="360" t="e">
        <f t="shared" si="797"/>
        <v>#REF!</v>
      </c>
      <c r="C833" s="360" t="e">
        <f t="shared" si="798"/>
        <v>#REF!</v>
      </c>
      <c r="D833" s="360" t="e">
        <f t="shared" ref="D833:I833" si="867">IF(#REF!&lt;&gt;"",1,"")</f>
        <v>#REF!</v>
      </c>
      <c r="E833" s="360" t="e">
        <f t="shared" si="867"/>
        <v>#REF!</v>
      </c>
      <c r="F833" s="360" t="e">
        <f t="shared" si="867"/>
        <v>#REF!</v>
      </c>
      <c r="G833" s="360" t="e">
        <f t="shared" si="867"/>
        <v>#REF!</v>
      </c>
      <c r="H833" s="360" t="e">
        <f t="shared" si="867"/>
        <v>#REF!</v>
      </c>
      <c r="I833" s="360" t="e">
        <f t="shared" si="867"/>
        <v>#REF!</v>
      </c>
      <c r="J833" s="360" t="e">
        <f t="shared" si="800"/>
        <v>#REF!</v>
      </c>
      <c r="K833" s="360"/>
      <c r="L833" s="360" t="e">
        <f t="shared" si="801"/>
        <v>#REF!</v>
      </c>
      <c r="M833" s="360" t="e">
        <f t="shared" si="802"/>
        <v>#REF!</v>
      </c>
      <c r="N833" s="360" t="e">
        <f t="shared" si="803"/>
        <v>#REF!</v>
      </c>
      <c r="O833" s="360" t="e">
        <f t="shared" si="804"/>
        <v>#REF!</v>
      </c>
      <c r="P833" s="360" t="e">
        <f t="shared" si="805"/>
        <v>#REF!</v>
      </c>
      <c r="Q833" s="360" t="e">
        <f t="shared" si="806"/>
        <v>#REF!</v>
      </c>
      <c r="R833" s="225"/>
      <c r="S833" s="225"/>
      <c r="T833" s="225"/>
      <c r="U833" s="225"/>
      <c r="V833" s="225"/>
      <c r="W833" s="225"/>
      <c r="X833" s="225"/>
      <c r="Y833" s="225"/>
      <c r="Z833" s="225"/>
    </row>
    <row r="834" spans="1:26" ht="15.75" customHeight="1">
      <c r="A834" s="360" t="e">
        <f t="shared" si="796"/>
        <v>#REF!</v>
      </c>
      <c r="B834" s="360" t="e">
        <f t="shared" si="797"/>
        <v>#REF!</v>
      </c>
      <c r="C834" s="360" t="e">
        <f t="shared" si="798"/>
        <v>#REF!</v>
      </c>
      <c r="D834" s="360" t="e">
        <f t="shared" ref="D834:I834" si="868">IF(#REF!&lt;&gt;"",1,"")</f>
        <v>#REF!</v>
      </c>
      <c r="E834" s="360" t="e">
        <f t="shared" si="868"/>
        <v>#REF!</v>
      </c>
      <c r="F834" s="360" t="e">
        <f t="shared" si="868"/>
        <v>#REF!</v>
      </c>
      <c r="G834" s="360" t="e">
        <f t="shared" si="868"/>
        <v>#REF!</v>
      </c>
      <c r="H834" s="360" t="e">
        <f t="shared" si="868"/>
        <v>#REF!</v>
      </c>
      <c r="I834" s="360" t="e">
        <f t="shared" si="868"/>
        <v>#REF!</v>
      </c>
      <c r="J834" s="360" t="e">
        <f t="shared" si="800"/>
        <v>#REF!</v>
      </c>
      <c r="K834" s="360"/>
      <c r="L834" s="360" t="e">
        <f t="shared" si="801"/>
        <v>#REF!</v>
      </c>
      <c r="M834" s="360" t="e">
        <f t="shared" si="802"/>
        <v>#REF!</v>
      </c>
      <c r="N834" s="360" t="e">
        <f t="shared" si="803"/>
        <v>#REF!</v>
      </c>
      <c r="O834" s="360" t="e">
        <f t="shared" si="804"/>
        <v>#REF!</v>
      </c>
      <c r="P834" s="360" t="e">
        <f t="shared" si="805"/>
        <v>#REF!</v>
      </c>
      <c r="Q834" s="360" t="e">
        <f t="shared" si="806"/>
        <v>#REF!</v>
      </c>
      <c r="R834" s="225"/>
      <c r="S834" s="225"/>
      <c r="T834" s="225"/>
      <c r="U834" s="225"/>
      <c r="V834" s="225"/>
      <c r="W834" s="225"/>
      <c r="X834" s="225"/>
      <c r="Y834" s="225"/>
      <c r="Z834" s="225"/>
    </row>
    <row r="835" spans="1:26" ht="15.75" customHeight="1">
      <c r="A835" s="360" t="e">
        <f t="shared" si="796"/>
        <v>#REF!</v>
      </c>
      <c r="B835" s="360" t="e">
        <f t="shared" si="797"/>
        <v>#REF!</v>
      </c>
      <c r="C835" s="360" t="e">
        <f t="shared" si="798"/>
        <v>#REF!</v>
      </c>
      <c r="D835" s="360" t="e">
        <f t="shared" ref="D835:I835" si="869">IF(#REF!&lt;&gt;"",1,"")</f>
        <v>#REF!</v>
      </c>
      <c r="E835" s="360" t="e">
        <f t="shared" si="869"/>
        <v>#REF!</v>
      </c>
      <c r="F835" s="360" t="e">
        <f t="shared" si="869"/>
        <v>#REF!</v>
      </c>
      <c r="G835" s="360" t="e">
        <f t="shared" si="869"/>
        <v>#REF!</v>
      </c>
      <c r="H835" s="360" t="e">
        <f t="shared" si="869"/>
        <v>#REF!</v>
      </c>
      <c r="I835" s="360" t="e">
        <f t="shared" si="869"/>
        <v>#REF!</v>
      </c>
      <c r="J835" s="360" t="e">
        <f t="shared" si="800"/>
        <v>#REF!</v>
      </c>
      <c r="K835" s="360"/>
      <c r="L835" s="360" t="e">
        <f t="shared" si="801"/>
        <v>#REF!</v>
      </c>
      <c r="M835" s="360" t="e">
        <f t="shared" si="802"/>
        <v>#REF!</v>
      </c>
      <c r="N835" s="360" t="e">
        <f t="shared" si="803"/>
        <v>#REF!</v>
      </c>
      <c r="O835" s="360" t="e">
        <f t="shared" si="804"/>
        <v>#REF!</v>
      </c>
      <c r="P835" s="360" t="e">
        <f t="shared" si="805"/>
        <v>#REF!</v>
      </c>
      <c r="Q835" s="360" t="e">
        <f t="shared" si="806"/>
        <v>#REF!</v>
      </c>
      <c r="R835" s="225"/>
      <c r="S835" s="225"/>
      <c r="T835" s="225"/>
      <c r="U835" s="225"/>
      <c r="V835" s="225"/>
      <c r="W835" s="225"/>
      <c r="X835" s="225"/>
      <c r="Y835" s="225"/>
      <c r="Z835" s="225"/>
    </row>
    <row r="836" spans="1:26" ht="15.75" customHeight="1">
      <c r="A836" s="360" t="e">
        <f t="shared" si="796"/>
        <v>#REF!</v>
      </c>
      <c r="B836" s="360" t="e">
        <f t="shared" si="797"/>
        <v>#REF!</v>
      </c>
      <c r="C836" s="360" t="e">
        <f t="shared" si="798"/>
        <v>#REF!</v>
      </c>
      <c r="D836" s="360" t="e">
        <f t="shared" ref="D836:I836" si="870">IF(#REF!&lt;&gt;"",1,"")</f>
        <v>#REF!</v>
      </c>
      <c r="E836" s="360" t="e">
        <f t="shared" si="870"/>
        <v>#REF!</v>
      </c>
      <c r="F836" s="360" t="e">
        <f t="shared" si="870"/>
        <v>#REF!</v>
      </c>
      <c r="G836" s="360" t="e">
        <f t="shared" si="870"/>
        <v>#REF!</v>
      </c>
      <c r="H836" s="360" t="e">
        <f t="shared" si="870"/>
        <v>#REF!</v>
      </c>
      <c r="I836" s="360" t="e">
        <f t="shared" si="870"/>
        <v>#REF!</v>
      </c>
      <c r="J836" s="360" t="e">
        <f t="shared" si="800"/>
        <v>#REF!</v>
      </c>
      <c r="K836" s="360"/>
      <c r="L836" s="360" t="e">
        <f t="shared" si="801"/>
        <v>#REF!</v>
      </c>
      <c r="M836" s="360" t="e">
        <f t="shared" si="802"/>
        <v>#REF!</v>
      </c>
      <c r="N836" s="360" t="e">
        <f t="shared" si="803"/>
        <v>#REF!</v>
      </c>
      <c r="O836" s="360" t="e">
        <f t="shared" si="804"/>
        <v>#REF!</v>
      </c>
      <c r="P836" s="360" t="e">
        <f t="shared" si="805"/>
        <v>#REF!</v>
      </c>
      <c r="Q836" s="360" t="e">
        <f t="shared" si="806"/>
        <v>#REF!</v>
      </c>
      <c r="R836" s="225"/>
      <c r="S836" s="225"/>
      <c r="T836" s="225"/>
      <c r="U836" s="225"/>
      <c r="V836" s="225"/>
      <c r="W836" s="225"/>
      <c r="X836" s="225"/>
      <c r="Y836" s="225"/>
      <c r="Z836" s="225"/>
    </row>
    <row r="837" spans="1:26" ht="15.75" customHeight="1">
      <c r="A837" s="360" t="e">
        <f t="shared" si="796"/>
        <v>#REF!</v>
      </c>
      <c r="B837" s="360" t="e">
        <f t="shared" si="797"/>
        <v>#REF!</v>
      </c>
      <c r="C837" s="360" t="e">
        <f t="shared" si="798"/>
        <v>#REF!</v>
      </c>
      <c r="D837" s="360" t="e">
        <f t="shared" ref="D837:I837" si="871">IF(#REF!&lt;&gt;"",1,"")</f>
        <v>#REF!</v>
      </c>
      <c r="E837" s="360" t="e">
        <f t="shared" si="871"/>
        <v>#REF!</v>
      </c>
      <c r="F837" s="360" t="e">
        <f t="shared" si="871"/>
        <v>#REF!</v>
      </c>
      <c r="G837" s="360" t="e">
        <f t="shared" si="871"/>
        <v>#REF!</v>
      </c>
      <c r="H837" s="360" t="e">
        <f t="shared" si="871"/>
        <v>#REF!</v>
      </c>
      <c r="I837" s="360" t="e">
        <f t="shared" si="871"/>
        <v>#REF!</v>
      </c>
      <c r="J837" s="360" t="e">
        <f t="shared" si="800"/>
        <v>#REF!</v>
      </c>
      <c r="K837" s="360"/>
      <c r="L837" s="360" t="e">
        <f t="shared" si="801"/>
        <v>#REF!</v>
      </c>
      <c r="M837" s="360" t="e">
        <f t="shared" si="802"/>
        <v>#REF!</v>
      </c>
      <c r="N837" s="360" t="e">
        <f t="shared" si="803"/>
        <v>#REF!</v>
      </c>
      <c r="O837" s="360" t="e">
        <f t="shared" si="804"/>
        <v>#REF!</v>
      </c>
      <c r="P837" s="360" t="e">
        <f t="shared" si="805"/>
        <v>#REF!</v>
      </c>
      <c r="Q837" s="360" t="e">
        <f t="shared" si="806"/>
        <v>#REF!</v>
      </c>
      <c r="R837" s="225"/>
      <c r="S837" s="225"/>
      <c r="T837" s="225"/>
      <c r="U837" s="225"/>
      <c r="V837" s="225"/>
      <c r="W837" s="225"/>
      <c r="X837" s="225"/>
      <c r="Y837" s="225"/>
      <c r="Z837" s="225"/>
    </row>
    <row r="838" spans="1:26" ht="15.75" customHeight="1">
      <c r="A838" s="360" t="e">
        <f t="shared" si="796"/>
        <v>#REF!</v>
      </c>
      <c r="B838" s="360" t="e">
        <f t="shared" si="797"/>
        <v>#REF!</v>
      </c>
      <c r="C838" s="360" t="e">
        <f t="shared" si="798"/>
        <v>#REF!</v>
      </c>
      <c r="D838" s="360" t="e">
        <f t="shared" ref="D838:I838" si="872">IF(#REF!&lt;&gt;"",1,"")</f>
        <v>#REF!</v>
      </c>
      <c r="E838" s="360" t="e">
        <f t="shared" si="872"/>
        <v>#REF!</v>
      </c>
      <c r="F838" s="360" t="e">
        <f t="shared" si="872"/>
        <v>#REF!</v>
      </c>
      <c r="G838" s="360" t="e">
        <f t="shared" si="872"/>
        <v>#REF!</v>
      </c>
      <c r="H838" s="360" t="e">
        <f t="shared" si="872"/>
        <v>#REF!</v>
      </c>
      <c r="I838" s="360" t="e">
        <f t="shared" si="872"/>
        <v>#REF!</v>
      </c>
      <c r="J838" s="360" t="e">
        <f t="shared" si="800"/>
        <v>#REF!</v>
      </c>
      <c r="K838" s="360"/>
      <c r="L838" s="360" t="e">
        <f t="shared" si="801"/>
        <v>#REF!</v>
      </c>
      <c r="M838" s="360" t="e">
        <f t="shared" si="802"/>
        <v>#REF!</v>
      </c>
      <c r="N838" s="360" t="e">
        <f t="shared" si="803"/>
        <v>#REF!</v>
      </c>
      <c r="O838" s="360" t="e">
        <f t="shared" si="804"/>
        <v>#REF!</v>
      </c>
      <c r="P838" s="360" t="e">
        <f t="shared" si="805"/>
        <v>#REF!</v>
      </c>
      <c r="Q838" s="360" t="e">
        <f t="shared" si="806"/>
        <v>#REF!</v>
      </c>
      <c r="R838" s="225"/>
      <c r="S838" s="225"/>
      <c r="T838" s="225"/>
      <c r="U838" s="225"/>
      <c r="V838" s="225"/>
      <c r="W838" s="225"/>
      <c r="X838" s="225"/>
      <c r="Y838" s="225"/>
      <c r="Z838" s="225"/>
    </row>
    <row r="839" spans="1:26" ht="15.75" customHeight="1">
      <c r="A839" s="360" t="e">
        <f t="shared" si="796"/>
        <v>#REF!</v>
      </c>
      <c r="B839" s="360" t="e">
        <f t="shared" si="797"/>
        <v>#REF!</v>
      </c>
      <c r="C839" s="360" t="e">
        <f t="shared" si="798"/>
        <v>#REF!</v>
      </c>
      <c r="D839" s="360" t="e">
        <f t="shared" ref="D839:I839" si="873">IF(#REF!&lt;&gt;"",1,"")</f>
        <v>#REF!</v>
      </c>
      <c r="E839" s="360" t="e">
        <f t="shared" si="873"/>
        <v>#REF!</v>
      </c>
      <c r="F839" s="360" t="e">
        <f t="shared" si="873"/>
        <v>#REF!</v>
      </c>
      <c r="G839" s="360" t="e">
        <f t="shared" si="873"/>
        <v>#REF!</v>
      </c>
      <c r="H839" s="360" t="e">
        <f t="shared" si="873"/>
        <v>#REF!</v>
      </c>
      <c r="I839" s="360" t="e">
        <f t="shared" si="873"/>
        <v>#REF!</v>
      </c>
      <c r="J839" s="360" t="e">
        <f t="shared" si="800"/>
        <v>#REF!</v>
      </c>
      <c r="K839" s="360"/>
      <c r="L839" s="360" t="e">
        <f t="shared" si="801"/>
        <v>#REF!</v>
      </c>
      <c r="M839" s="360" t="e">
        <f t="shared" si="802"/>
        <v>#REF!</v>
      </c>
      <c r="N839" s="360" t="e">
        <f t="shared" si="803"/>
        <v>#REF!</v>
      </c>
      <c r="O839" s="360" t="e">
        <f t="shared" si="804"/>
        <v>#REF!</v>
      </c>
      <c r="P839" s="360" t="e">
        <f t="shared" si="805"/>
        <v>#REF!</v>
      </c>
      <c r="Q839" s="360" t="e">
        <f t="shared" si="806"/>
        <v>#REF!</v>
      </c>
      <c r="R839" s="225"/>
      <c r="S839" s="225"/>
      <c r="T839" s="225"/>
      <c r="U839" s="225"/>
      <c r="V839" s="225"/>
      <c r="W839" s="225"/>
      <c r="X839" s="225"/>
      <c r="Y839" s="225"/>
      <c r="Z839" s="225"/>
    </row>
    <row r="840" spans="1:26" ht="15.75" customHeight="1">
      <c r="A840" s="360" t="e">
        <f t="shared" si="796"/>
        <v>#REF!</v>
      </c>
      <c r="B840" s="360" t="e">
        <f t="shared" si="797"/>
        <v>#REF!</v>
      </c>
      <c r="C840" s="360" t="e">
        <f t="shared" si="798"/>
        <v>#REF!</v>
      </c>
      <c r="D840" s="360" t="e">
        <f t="shared" ref="D840:I840" si="874">IF(#REF!&lt;&gt;"",1,"")</f>
        <v>#REF!</v>
      </c>
      <c r="E840" s="360" t="e">
        <f t="shared" si="874"/>
        <v>#REF!</v>
      </c>
      <c r="F840" s="360" t="e">
        <f t="shared" si="874"/>
        <v>#REF!</v>
      </c>
      <c r="G840" s="360" t="e">
        <f t="shared" si="874"/>
        <v>#REF!</v>
      </c>
      <c r="H840" s="360" t="e">
        <f t="shared" si="874"/>
        <v>#REF!</v>
      </c>
      <c r="I840" s="360" t="e">
        <f t="shared" si="874"/>
        <v>#REF!</v>
      </c>
      <c r="J840" s="360" t="e">
        <f t="shared" si="800"/>
        <v>#REF!</v>
      </c>
      <c r="K840" s="360"/>
      <c r="L840" s="360" t="e">
        <f t="shared" si="801"/>
        <v>#REF!</v>
      </c>
      <c r="M840" s="360" t="e">
        <f t="shared" si="802"/>
        <v>#REF!</v>
      </c>
      <c r="N840" s="360" t="e">
        <f t="shared" si="803"/>
        <v>#REF!</v>
      </c>
      <c r="O840" s="360" t="e">
        <f t="shared" si="804"/>
        <v>#REF!</v>
      </c>
      <c r="P840" s="360" t="e">
        <f t="shared" si="805"/>
        <v>#REF!</v>
      </c>
      <c r="Q840" s="360" t="e">
        <f t="shared" si="806"/>
        <v>#REF!</v>
      </c>
      <c r="R840" s="225"/>
      <c r="S840" s="225"/>
      <c r="T840" s="225"/>
      <c r="U840" s="225"/>
      <c r="V840" s="225"/>
      <c r="W840" s="225"/>
      <c r="X840" s="225"/>
      <c r="Y840" s="225"/>
      <c r="Z840" s="225"/>
    </row>
    <row r="841" spans="1:26" ht="15.75" customHeight="1">
      <c r="A841" s="360" t="e">
        <f t="shared" si="796"/>
        <v>#REF!</v>
      </c>
      <c r="B841" s="360" t="e">
        <f t="shared" si="797"/>
        <v>#REF!</v>
      </c>
      <c r="C841" s="360" t="e">
        <f t="shared" si="798"/>
        <v>#REF!</v>
      </c>
      <c r="D841" s="360" t="e">
        <f t="shared" ref="D841:I841" si="875">IF(#REF!&lt;&gt;"",1,"")</f>
        <v>#REF!</v>
      </c>
      <c r="E841" s="360" t="e">
        <f t="shared" si="875"/>
        <v>#REF!</v>
      </c>
      <c r="F841" s="360" t="e">
        <f t="shared" si="875"/>
        <v>#REF!</v>
      </c>
      <c r="G841" s="360" t="e">
        <f t="shared" si="875"/>
        <v>#REF!</v>
      </c>
      <c r="H841" s="360" t="e">
        <f t="shared" si="875"/>
        <v>#REF!</v>
      </c>
      <c r="I841" s="360" t="e">
        <f t="shared" si="875"/>
        <v>#REF!</v>
      </c>
      <c r="J841" s="360" t="e">
        <f t="shared" si="800"/>
        <v>#REF!</v>
      </c>
      <c r="K841" s="360"/>
      <c r="L841" s="360" t="e">
        <f t="shared" si="801"/>
        <v>#REF!</v>
      </c>
      <c r="M841" s="360" t="e">
        <f t="shared" si="802"/>
        <v>#REF!</v>
      </c>
      <c r="N841" s="360" t="e">
        <f t="shared" si="803"/>
        <v>#REF!</v>
      </c>
      <c r="O841" s="360" t="e">
        <f t="shared" si="804"/>
        <v>#REF!</v>
      </c>
      <c r="P841" s="360" t="e">
        <f t="shared" si="805"/>
        <v>#REF!</v>
      </c>
      <c r="Q841" s="360" t="e">
        <f t="shared" si="806"/>
        <v>#REF!</v>
      </c>
      <c r="R841" s="225"/>
      <c r="S841" s="225"/>
      <c r="T841" s="225"/>
      <c r="U841" s="225"/>
      <c r="V841" s="225"/>
      <c r="W841" s="225"/>
      <c r="X841" s="225"/>
      <c r="Y841" s="225"/>
      <c r="Z841" s="225"/>
    </row>
    <row r="842" spans="1:26" ht="15.75" customHeight="1">
      <c r="A842" s="360" t="e">
        <f t="shared" si="796"/>
        <v>#REF!</v>
      </c>
      <c r="B842" s="360" t="e">
        <f t="shared" si="797"/>
        <v>#REF!</v>
      </c>
      <c r="C842" s="360" t="e">
        <f t="shared" si="798"/>
        <v>#REF!</v>
      </c>
      <c r="D842" s="360" t="e">
        <f t="shared" ref="D842:I842" si="876">IF(#REF!&lt;&gt;"",1,"")</f>
        <v>#REF!</v>
      </c>
      <c r="E842" s="360" t="e">
        <f t="shared" si="876"/>
        <v>#REF!</v>
      </c>
      <c r="F842" s="360" t="e">
        <f t="shared" si="876"/>
        <v>#REF!</v>
      </c>
      <c r="G842" s="360" t="e">
        <f t="shared" si="876"/>
        <v>#REF!</v>
      </c>
      <c r="H842" s="360" t="e">
        <f t="shared" si="876"/>
        <v>#REF!</v>
      </c>
      <c r="I842" s="360" t="e">
        <f t="shared" si="876"/>
        <v>#REF!</v>
      </c>
      <c r="J842" s="360" t="e">
        <f t="shared" si="800"/>
        <v>#REF!</v>
      </c>
      <c r="K842" s="360"/>
      <c r="L842" s="360" t="e">
        <f t="shared" si="801"/>
        <v>#REF!</v>
      </c>
      <c r="M842" s="360" t="e">
        <f t="shared" si="802"/>
        <v>#REF!</v>
      </c>
      <c r="N842" s="360" t="e">
        <f t="shared" si="803"/>
        <v>#REF!</v>
      </c>
      <c r="O842" s="360" t="e">
        <f t="shared" si="804"/>
        <v>#REF!</v>
      </c>
      <c r="P842" s="360" t="e">
        <f t="shared" si="805"/>
        <v>#REF!</v>
      </c>
      <c r="Q842" s="360" t="e">
        <f t="shared" si="806"/>
        <v>#REF!</v>
      </c>
      <c r="R842" s="225"/>
      <c r="S842" s="225"/>
      <c r="T842" s="225"/>
      <c r="U842" s="225"/>
      <c r="V842" s="225"/>
      <c r="W842" s="225"/>
      <c r="X842" s="225"/>
      <c r="Y842" s="225"/>
      <c r="Z842" s="225"/>
    </row>
    <row r="843" spans="1:26" ht="15.75" customHeight="1">
      <c r="A843" s="360" t="e">
        <f t="shared" si="796"/>
        <v>#REF!</v>
      </c>
      <c r="B843" s="360" t="e">
        <f t="shared" si="797"/>
        <v>#REF!</v>
      </c>
      <c r="C843" s="360" t="e">
        <f t="shared" si="798"/>
        <v>#REF!</v>
      </c>
      <c r="D843" s="360" t="e">
        <f t="shared" ref="D843:I843" si="877">IF(#REF!&lt;&gt;"",1,"")</f>
        <v>#REF!</v>
      </c>
      <c r="E843" s="360" t="e">
        <f t="shared" si="877"/>
        <v>#REF!</v>
      </c>
      <c r="F843" s="360" t="e">
        <f t="shared" si="877"/>
        <v>#REF!</v>
      </c>
      <c r="G843" s="360" t="e">
        <f t="shared" si="877"/>
        <v>#REF!</v>
      </c>
      <c r="H843" s="360" t="e">
        <f t="shared" si="877"/>
        <v>#REF!</v>
      </c>
      <c r="I843" s="360" t="e">
        <f t="shared" si="877"/>
        <v>#REF!</v>
      </c>
      <c r="J843" s="360" t="e">
        <f t="shared" si="800"/>
        <v>#REF!</v>
      </c>
      <c r="K843" s="360"/>
      <c r="L843" s="360" t="e">
        <f t="shared" si="801"/>
        <v>#REF!</v>
      </c>
      <c r="M843" s="360" t="e">
        <f t="shared" si="802"/>
        <v>#REF!</v>
      </c>
      <c r="N843" s="360" t="e">
        <f t="shared" si="803"/>
        <v>#REF!</v>
      </c>
      <c r="O843" s="360" t="e">
        <f t="shared" si="804"/>
        <v>#REF!</v>
      </c>
      <c r="P843" s="360" t="e">
        <f t="shared" si="805"/>
        <v>#REF!</v>
      </c>
      <c r="Q843" s="360" t="e">
        <f t="shared" si="806"/>
        <v>#REF!</v>
      </c>
      <c r="R843" s="225"/>
      <c r="S843" s="225"/>
      <c r="T843" s="225"/>
      <c r="U843" s="225"/>
      <c r="V843" s="225"/>
      <c r="W843" s="225"/>
      <c r="X843" s="225"/>
      <c r="Y843" s="225"/>
      <c r="Z843" s="225"/>
    </row>
    <row r="844" spans="1:26" ht="15.75" customHeight="1">
      <c r="A844" s="360" t="e">
        <f t="shared" si="796"/>
        <v>#REF!</v>
      </c>
      <c r="B844" s="360" t="e">
        <f t="shared" si="797"/>
        <v>#REF!</v>
      </c>
      <c r="C844" s="360" t="e">
        <f t="shared" si="798"/>
        <v>#REF!</v>
      </c>
      <c r="D844" s="360" t="e">
        <f t="shared" ref="D844:I844" si="878">IF(#REF!&lt;&gt;"",1,"")</f>
        <v>#REF!</v>
      </c>
      <c r="E844" s="360" t="e">
        <f t="shared" si="878"/>
        <v>#REF!</v>
      </c>
      <c r="F844" s="360" t="e">
        <f t="shared" si="878"/>
        <v>#REF!</v>
      </c>
      <c r="G844" s="360" t="e">
        <f t="shared" si="878"/>
        <v>#REF!</v>
      </c>
      <c r="H844" s="360" t="e">
        <f t="shared" si="878"/>
        <v>#REF!</v>
      </c>
      <c r="I844" s="360" t="e">
        <f t="shared" si="878"/>
        <v>#REF!</v>
      </c>
      <c r="J844" s="360" t="e">
        <f t="shared" si="800"/>
        <v>#REF!</v>
      </c>
      <c r="K844" s="360"/>
      <c r="L844" s="360" t="e">
        <f t="shared" si="801"/>
        <v>#REF!</v>
      </c>
      <c r="M844" s="360" t="e">
        <f t="shared" si="802"/>
        <v>#REF!</v>
      </c>
      <c r="N844" s="360" t="e">
        <f t="shared" si="803"/>
        <v>#REF!</v>
      </c>
      <c r="O844" s="360" t="e">
        <f t="shared" si="804"/>
        <v>#REF!</v>
      </c>
      <c r="P844" s="360" t="e">
        <f t="shared" si="805"/>
        <v>#REF!</v>
      </c>
      <c r="Q844" s="360" t="e">
        <f t="shared" si="806"/>
        <v>#REF!</v>
      </c>
      <c r="R844" s="225"/>
      <c r="S844" s="225"/>
      <c r="T844" s="225"/>
      <c r="U844" s="225"/>
      <c r="V844" s="225"/>
      <c r="W844" s="225"/>
      <c r="X844" s="225"/>
      <c r="Y844" s="225"/>
      <c r="Z844" s="225"/>
    </row>
    <row r="845" spans="1:26" ht="15.75" customHeight="1">
      <c r="A845" s="360" t="e">
        <f t="shared" si="796"/>
        <v>#REF!</v>
      </c>
      <c r="B845" s="360" t="e">
        <f t="shared" si="797"/>
        <v>#REF!</v>
      </c>
      <c r="C845" s="360" t="e">
        <f t="shared" si="798"/>
        <v>#REF!</v>
      </c>
      <c r="D845" s="360" t="e">
        <f t="shared" ref="D845:I845" si="879">IF(#REF!&lt;&gt;"",1,"")</f>
        <v>#REF!</v>
      </c>
      <c r="E845" s="360" t="e">
        <f t="shared" si="879"/>
        <v>#REF!</v>
      </c>
      <c r="F845" s="360" t="e">
        <f t="shared" si="879"/>
        <v>#REF!</v>
      </c>
      <c r="G845" s="360" t="e">
        <f t="shared" si="879"/>
        <v>#REF!</v>
      </c>
      <c r="H845" s="360" t="e">
        <f t="shared" si="879"/>
        <v>#REF!</v>
      </c>
      <c r="I845" s="360" t="e">
        <f t="shared" si="879"/>
        <v>#REF!</v>
      </c>
      <c r="J845" s="360" t="e">
        <f t="shared" si="800"/>
        <v>#REF!</v>
      </c>
      <c r="K845" s="360"/>
      <c r="L845" s="360" t="e">
        <f t="shared" si="801"/>
        <v>#REF!</v>
      </c>
      <c r="M845" s="360" t="e">
        <f t="shared" si="802"/>
        <v>#REF!</v>
      </c>
      <c r="N845" s="360" t="e">
        <f t="shared" si="803"/>
        <v>#REF!</v>
      </c>
      <c r="O845" s="360" t="e">
        <f t="shared" si="804"/>
        <v>#REF!</v>
      </c>
      <c r="P845" s="360" t="e">
        <f t="shared" si="805"/>
        <v>#REF!</v>
      </c>
      <c r="Q845" s="360" t="e">
        <f t="shared" si="806"/>
        <v>#REF!</v>
      </c>
      <c r="R845" s="225"/>
      <c r="S845" s="225"/>
      <c r="T845" s="225"/>
      <c r="U845" s="225"/>
      <c r="V845" s="225"/>
      <c r="W845" s="225"/>
      <c r="X845" s="225"/>
      <c r="Y845" s="225"/>
      <c r="Z845" s="225"/>
    </row>
    <row r="846" spans="1:26" ht="15.75" customHeight="1">
      <c r="A846" s="360" t="e">
        <f t="shared" si="796"/>
        <v>#REF!</v>
      </c>
      <c r="B846" s="360" t="e">
        <f t="shared" si="797"/>
        <v>#REF!</v>
      </c>
      <c r="C846" s="360" t="e">
        <f t="shared" si="798"/>
        <v>#REF!</v>
      </c>
      <c r="D846" s="360" t="e">
        <f t="shared" ref="D846:I846" si="880">IF(#REF!&lt;&gt;"",1,"")</f>
        <v>#REF!</v>
      </c>
      <c r="E846" s="360" t="e">
        <f t="shared" si="880"/>
        <v>#REF!</v>
      </c>
      <c r="F846" s="360" t="e">
        <f t="shared" si="880"/>
        <v>#REF!</v>
      </c>
      <c r="G846" s="360" t="e">
        <f t="shared" si="880"/>
        <v>#REF!</v>
      </c>
      <c r="H846" s="360" t="e">
        <f t="shared" si="880"/>
        <v>#REF!</v>
      </c>
      <c r="I846" s="360" t="e">
        <f t="shared" si="880"/>
        <v>#REF!</v>
      </c>
      <c r="J846" s="360" t="e">
        <f t="shared" si="800"/>
        <v>#REF!</v>
      </c>
      <c r="K846" s="360"/>
      <c r="L846" s="360" t="e">
        <f t="shared" si="801"/>
        <v>#REF!</v>
      </c>
      <c r="M846" s="360" t="e">
        <f t="shared" si="802"/>
        <v>#REF!</v>
      </c>
      <c r="N846" s="360" t="e">
        <f t="shared" si="803"/>
        <v>#REF!</v>
      </c>
      <c r="O846" s="360" t="e">
        <f t="shared" si="804"/>
        <v>#REF!</v>
      </c>
      <c r="P846" s="360" t="e">
        <f t="shared" si="805"/>
        <v>#REF!</v>
      </c>
      <c r="Q846" s="360" t="e">
        <f t="shared" si="806"/>
        <v>#REF!</v>
      </c>
      <c r="R846" s="225"/>
      <c r="S846" s="225"/>
      <c r="T846" s="225"/>
      <c r="U846" s="225"/>
      <c r="V846" s="225"/>
      <c r="W846" s="225"/>
      <c r="X846" s="225"/>
      <c r="Y846" s="225"/>
      <c r="Z846" s="225"/>
    </row>
    <row r="847" spans="1:26" ht="15.75" customHeight="1">
      <c r="A847" s="360" t="e">
        <f t="shared" si="796"/>
        <v>#REF!</v>
      </c>
      <c r="B847" s="360" t="e">
        <f t="shared" si="797"/>
        <v>#REF!</v>
      </c>
      <c r="C847" s="360" t="e">
        <f t="shared" si="798"/>
        <v>#REF!</v>
      </c>
      <c r="D847" s="360" t="e">
        <f t="shared" ref="D847:I847" si="881">IF(#REF!&lt;&gt;"",1,"")</f>
        <v>#REF!</v>
      </c>
      <c r="E847" s="360" t="e">
        <f t="shared" si="881"/>
        <v>#REF!</v>
      </c>
      <c r="F847" s="360" t="e">
        <f t="shared" si="881"/>
        <v>#REF!</v>
      </c>
      <c r="G847" s="360" t="e">
        <f t="shared" si="881"/>
        <v>#REF!</v>
      </c>
      <c r="H847" s="360" t="e">
        <f t="shared" si="881"/>
        <v>#REF!</v>
      </c>
      <c r="I847" s="360" t="e">
        <f t="shared" si="881"/>
        <v>#REF!</v>
      </c>
      <c r="J847" s="360" t="e">
        <f t="shared" si="800"/>
        <v>#REF!</v>
      </c>
      <c r="K847" s="360"/>
      <c r="L847" s="360" t="e">
        <f t="shared" si="801"/>
        <v>#REF!</v>
      </c>
      <c r="M847" s="360" t="e">
        <f t="shared" si="802"/>
        <v>#REF!</v>
      </c>
      <c r="N847" s="360" t="e">
        <f t="shared" si="803"/>
        <v>#REF!</v>
      </c>
      <c r="O847" s="360" t="e">
        <f t="shared" si="804"/>
        <v>#REF!</v>
      </c>
      <c r="P847" s="360" t="e">
        <f t="shared" si="805"/>
        <v>#REF!</v>
      </c>
      <c r="Q847" s="360" t="e">
        <f t="shared" si="806"/>
        <v>#REF!</v>
      </c>
      <c r="R847" s="225"/>
      <c r="S847" s="225"/>
      <c r="T847" s="225"/>
      <c r="U847" s="225"/>
      <c r="V847" s="225"/>
      <c r="W847" s="225"/>
      <c r="X847" s="225"/>
      <c r="Y847" s="225"/>
      <c r="Z847" s="225"/>
    </row>
    <row r="848" spans="1:26" ht="15.75" customHeight="1">
      <c r="A848" s="360" t="e">
        <f t="shared" si="796"/>
        <v>#REF!</v>
      </c>
      <c r="B848" s="360" t="e">
        <f t="shared" si="797"/>
        <v>#REF!</v>
      </c>
      <c r="C848" s="360" t="e">
        <f t="shared" si="798"/>
        <v>#REF!</v>
      </c>
      <c r="D848" s="360" t="e">
        <f t="shared" ref="D848:I848" si="882">IF(#REF!&lt;&gt;"",1,"")</f>
        <v>#REF!</v>
      </c>
      <c r="E848" s="360" t="e">
        <f t="shared" si="882"/>
        <v>#REF!</v>
      </c>
      <c r="F848" s="360" t="e">
        <f t="shared" si="882"/>
        <v>#REF!</v>
      </c>
      <c r="G848" s="360" t="e">
        <f t="shared" si="882"/>
        <v>#REF!</v>
      </c>
      <c r="H848" s="360" t="e">
        <f t="shared" si="882"/>
        <v>#REF!</v>
      </c>
      <c r="I848" s="360" t="e">
        <f t="shared" si="882"/>
        <v>#REF!</v>
      </c>
      <c r="J848" s="360" t="e">
        <f t="shared" si="800"/>
        <v>#REF!</v>
      </c>
      <c r="K848" s="360"/>
      <c r="L848" s="360" t="e">
        <f t="shared" si="801"/>
        <v>#REF!</v>
      </c>
      <c r="M848" s="360" t="e">
        <f t="shared" si="802"/>
        <v>#REF!</v>
      </c>
      <c r="N848" s="360" t="e">
        <f t="shared" si="803"/>
        <v>#REF!</v>
      </c>
      <c r="O848" s="360" t="e">
        <f t="shared" si="804"/>
        <v>#REF!</v>
      </c>
      <c r="P848" s="360" t="e">
        <f t="shared" si="805"/>
        <v>#REF!</v>
      </c>
      <c r="Q848" s="360" t="e">
        <f t="shared" si="806"/>
        <v>#REF!</v>
      </c>
      <c r="R848" s="225"/>
      <c r="S848" s="225"/>
      <c r="T848" s="225"/>
      <c r="U848" s="225"/>
      <c r="V848" s="225"/>
      <c r="W848" s="225"/>
      <c r="X848" s="225"/>
      <c r="Y848" s="225"/>
      <c r="Z848" s="225"/>
    </row>
    <row r="849" spans="1:26" ht="15.75" customHeight="1">
      <c r="A849" s="360" t="e">
        <f t="shared" si="796"/>
        <v>#REF!</v>
      </c>
      <c r="B849" s="360" t="e">
        <f t="shared" si="797"/>
        <v>#REF!</v>
      </c>
      <c r="C849" s="360" t="e">
        <f t="shared" si="798"/>
        <v>#REF!</v>
      </c>
      <c r="D849" s="360" t="e">
        <f t="shared" ref="D849:I849" si="883">IF(#REF!&lt;&gt;"",1,"")</f>
        <v>#REF!</v>
      </c>
      <c r="E849" s="360" t="e">
        <f t="shared" si="883"/>
        <v>#REF!</v>
      </c>
      <c r="F849" s="360" t="e">
        <f t="shared" si="883"/>
        <v>#REF!</v>
      </c>
      <c r="G849" s="360" t="e">
        <f t="shared" si="883"/>
        <v>#REF!</v>
      </c>
      <c r="H849" s="360" t="e">
        <f t="shared" si="883"/>
        <v>#REF!</v>
      </c>
      <c r="I849" s="360" t="e">
        <f t="shared" si="883"/>
        <v>#REF!</v>
      </c>
      <c r="J849" s="360" t="e">
        <f t="shared" si="800"/>
        <v>#REF!</v>
      </c>
      <c r="K849" s="360"/>
      <c r="L849" s="360" t="e">
        <f t="shared" si="801"/>
        <v>#REF!</v>
      </c>
      <c r="M849" s="360" t="e">
        <f t="shared" si="802"/>
        <v>#REF!</v>
      </c>
      <c r="N849" s="360" t="e">
        <f t="shared" si="803"/>
        <v>#REF!</v>
      </c>
      <c r="O849" s="360" t="e">
        <f t="shared" si="804"/>
        <v>#REF!</v>
      </c>
      <c r="P849" s="360" t="e">
        <f t="shared" si="805"/>
        <v>#REF!</v>
      </c>
      <c r="Q849" s="360" t="e">
        <f t="shared" si="806"/>
        <v>#REF!</v>
      </c>
      <c r="R849" s="225"/>
      <c r="S849" s="225"/>
      <c r="T849" s="225"/>
      <c r="U849" s="225"/>
      <c r="V849" s="225"/>
      <c r="W849" s="225"/>
      <c r="X849" s="225"/>
      <c r="Y849" s="225"/>
      <c r="Z849" s="225"/>
    </row>
    <row r="850" spans="1:26" ht="15.75" customHeight="1">
      <c r="A850" s="360" t="e">
        <f t="shared" si="796"/>
        <v>#REF!</v>
      </c>
      <c r="B850" s="360" t="e">
        <f t="shared" si="797"/>
        <v>#REF!</v>
      </c>
      <c r="C850" s="360" t="e">
        <f t="shared" si="798"/>
        <v>#REF!</v>
      </c>
      <c r="D850" s="360" t="e">
        <f t="shared" ref="D850:I850" si="884">IF(#REF!&lt;&gt;"",1,"")</f>
        <v>#REF!</v>
      </c>
      <c r="E850" s="360" t="e">
        <f t="shared" si="884"/>
        <v>#REF!</v>
      </c>
      <c r="F850" s="360" t="e">
        <f t="shared" si="884"/>
        <v>#REF!</v>
      </c>
      <c r="G850" s="360" t="e">
        <f t="shared" si="884"/>
        <v>#REF!</v>
      </c>
      <c r="H850" s="360" t="e">
        <f t="shared" si="884"/>
        <v>#REF!</v>
      </c>
      <c r="I850" s="360" t="e">
        <f t="shared" si="884"/>
        <v>#REF!</v>
      </c>
      <c r="J850" s="360" t="e">
        <f t="shared" si="800"/>
        <v>#REF!</v>
      </c>
      <c r="K850" s="360"/>
      <c r="L850" s="360" t="e">
        <f t="shared" si="801"/>
        <v>#REF!</v>
      </c>
      <c r="M850" s="360" t="e">
        <f t="shared" si="802"/>
        <v>#REF!</v>
      </c>
      <c r="N850" s="360" t="e">
        <f t="shared" si="803"/>
        <v>#REF!</v>
      </c>
      <c r="O850" s="360" t="e">
        <f t="shared" si="804"/>
        <v>#REF!</v>
      </c>
      <c r="P850" s="360" t="e">
        <f t="shared" si="805"/>
        <v>#REF!</v>
      </c>
      <c r="Q850" s="360" t="e">
        <f t="shared" si="806"/>
        <v>#REF!</v>
      </c>
      <c r="R850" s="225"/>
      <c r="S850" s="225"/>
      <c r="T850" s="225"/>
      <c r="U850" s="225"/>
      <c r="V850" s="225"/>
      <c r="W850" s="225"/>
      <c r="X850" s="225"/>
      <c r="Y850" s="225"/>
      <c r="Z850" s="225"/>
    </row>
    <row r="851" spans="1:26" ht="15.75" customHeight="1">
      <c r="A851" s="360" t="e">
        <f t="shared" si="796"/>
        <v>#REF!</v>
      </c>
      <c r="B851" s="360" t="e">
        <f t="shared" si="797"/>
        <v>#REF!</v>
      </c>
      <c r="C851" s="360" t="e">
        <f t="shared" si="798"/>
        <v>#REF!</v>
      </c>
      <c r="D851" s="360" t="e">
        <f t="shared" ref="D851:I851" si="885">IF(#REF!&lt;&gt;"",1,"")</f>
        <v>#REF!</v>
      </c>
      <c r="E851" s="360" t="e">
        <f t="shared" si="885"/>
        <v>#REF!</v>
      </c>
      <c r="F851" s="360" t="e">
        <f t="shared" si="885"/>
        <v>#REF!</v>
      </c>
      <c r="G851" s="360" t="e">
        <f t="shared" si="885"/>
        <v>#REF!</v>
      </c>
      <c r="H851" s="360" t="e">
        <f t="shared" si="885"/>
        <v>#REF!</v>
      </c>
      <c r="I851" s="360" t="e">
        <f t="shared" si="885"/>
        <v>#REF!</v>
      </c>
      <c r="J851" s="360" t="e">
        <f t="shared" si="800"/>
        <v>#REF!</v>
      </c>
      <c r="K851" s="360"/>
      <c r="L851" s="360" t="e">
        <f t="shared" si="801"/>
        <v>#REF!</v>
      </c>
      <c r="M851" s="360" t="e">
        <f t="shared" si="802"/>
        <v>#REF!</v>
      </c>
      <c r="N851" s="360" t="e">
        <f t="shared" si="803"/>
        <v>#REF!</v>
      </c>
      <c r="O851" s="360" t="e">
        <f t="shared" si="804"/>
        <v>#REF!</v>
      </c>
      <c r="P851" s="360" t="e">
        <f t="shared" si="805"/>
        <v>#REF!</v>
      </c>
      <c r="Q851" s="360" t="e">
        <f t="shared" si="806"/>
        <v>#REF!</v>
      </c>
      <c r="R851" s="225"/>
      <c r="S851" s="225"/>
      <c r="T851" s="225"/>
      <c r="U851" s="225"/>
      <c r="V851" s="225"/>
      <c r="W851" s="225"/>
      <c r="X851" s="225"/>
      <c r="Y851" s="225"/>
      <c r="Z851" s="225"/>
    </row>
    <row r="852" spans="1:26" ht="15.75" customHeight="1">
      <c r="A852" s="360" t="e">
        <f t="shared" si="796"/>
        <v>#REF!</v>
      </c>
      <c r="B852" s="360" t="e">
        <f t="shared" si="797"/>
        <v>#REF!</v>
      </c>
      <c r="C852" s="360" t="e">
        <f t="shared" si="798"/>
        <v>#REF!</v>
      </c>
      <c r="D852" s="360" t="e">
        <f t="shared" ref="D852:I852" si="886">IF(#REF!&lt;&gt;"",1,"")</f>
        <v>#REF!</v>
      </c>
      <c r="E852" s="360" t="e">
        <f t="shared" si="886"/>
        <v>#REF!</v>
      </c>
      <c r="F852" s="360" t="e">
        <f t="shared" si="886"/>
        <v>#REF!</v>
      </c>
      <c r="G852" s="360" t="e">
        <f t="shared" si="886"/>
        <v>#REF!</v>
      </c>
      <c r="H852" s="360" t="e">
        <f t="shared" si="886"/>
        <v>#REF!</v>
      </c>
      <c r="I852" s="360" t="e">
        <f t="shared" si="886"/>
        <v>#REF!</v>
      </c>
      <c r="J852" s="360" t="e">
        <f t="shared" si="800"/>
        <v>#REF!</v>
      </c>
      <c r="K852" s="360"/>
      <c r="L852" s="360" t="e">
        <f t="shared" si="801"/>
        <v>#REF!</v>
      </c>
      <c r="M852" s="360" t="e">
        <f t="shared" si="802"/>
        <v>#REF!</v>
      </c>
      <c r="N852" s="360" t="e">
        <f t="shared" si="803"/>
        <v>#REF!</v>
      </c>
      <c r="O852" s="360" t="e">
        <f t="shared" si="804"/>
        <v>#REF!</v>
      </c>
      <c r="P852" s="360" t="e">
        <f t="shared" si="805"/>
        <v>#REF!</v>
      </c>
      <c r="Q852" s="360" t="e">
        <f t="shared" si="806"/>
        <v>#REF!</v>
      </c>
      <c r="R852" s="225"/>
      <c r="S852" s="225"/>
      <c r="T852" s="225"/>
      <c r="U852" s="225"/>
      <c r="V852" s="225"/>
      <c r="W852" s="225"/>
      <c r="X852" s="225"/>
      <c r="Y852" s="225"/>
      <c r="Z852" s="225"/>
    </row>
    <row r="853" spans="1:26" ht="15.75" customHeight="1">
      <c r="A853" s="360" t="e">
        <f t="shared" si="796"/>
        <v>#REF!</v>
      </c>
      <c r="B853" s="360" t="e">
        <f t="shared" si="797"/>
        <v>#REF!</v>
      </c>
      <c r="C853" s="360" t="e">
        <f t="shared" si="798"/>
        <v>#REF!</v>
      </c>
      <c r="D853" s="360" t="e">
        <f t="shared" ref="D853:I853" si="887">IF(#REF!&lt;&gt;"",1,"")</f>
        <v>#REF!</v>
      </c>
      <c r="E853" s="360" t="e">
        <f t="shared" si="887"/>
        <v>#REF!</v>
      </c>
      <c r="F853" s="360" t="e">
        <f t="shared" si="887"/>
        <v>#REF!</v>
      </c>
      <c r="G853" s="360" t="e">
        <f t="shared" si="887"/>
        <v>#REF!</v>
      </c>
      <c r="H853" s="360" t="e">
        <f t="shared" si="887"/>
        <v>#REF!</v>
      </c>
      <c r="I853" s="360" t="e">
        <f t="shared" si="887"/>
        <v>#REF!</v>
      </c>
      <c r="J853" s="360" t="e">
        <f t="shared" si="800"/>
        <v>#REF!</v>
      </c>
      <c r="K853" s="360"/>
      <c r="L853" s="360" t="e">
        <f t="shared" si="801"/>
        <v>#REF!</v>
      </c>
      <c r="M853" s="360" t="e">
        <f t="shared" si="802"/>
        <v>#REF!</v>
      </c>
      <c r="N853" s="360" t="e">
        <f t="shared" si="803"/>
        <v>#REF!</v>
      </c>
      <c r="O853" s="360" t="e">
        <f t="shared" si="804"/>
        <v>#REF!</v>
      </c>
      <c r="P853" s="360" t="e">
        <f t="shared" si="805"/>
        <v>#REF!</v>
      </c>
      <c r="Q853" s="360" t="e">
        <f t="shared" si="806"/>
        <v>#REF!</v>
      </c>
      <c r="R853" s="225"/>
      <c r="S853" s="225"/>
      <c r="T853" s="225"/>
      <c r="U853" s="225"/>
      <c r="V853" s="225"/>
      <c r="W853" s="225"/>
      <c r="X853" s="225"/>
      <c r="Y853" s="225"/>
      <c r="Z853" s="225"/>
    </row>
    <row r="854" spans="1:26" ht="15.75" customHeight="1">
      <c r="A854" s="360" t="e">
        <f t="shared" si="796"/>
        <v>#REF!</v>
      </c>
      <c r="B854" s="360" t="e">
        <f t="shared" si="797"/>
        <v>#REF!</v>
      </c>
      <c r="C854" s="360" t="e">
        <f t="shared" si="798"/>
        <v>#REF!</v>
      </c>
      <c r="D854" s="360" t="e">
        <f t="shared" ref="D854:I854" si="888">IF(#REF!&lt;&gt;"",1,"")</f>
        <v>#REF!</v>
      </c>
      <c r="E854" s="360" t="e">
        <f t="shared" si="888"/>
        <v>#REF!</v>
      </c>
      <c r="F854" s="360" t="e">
        <f t="shared" si="888"/>
        <v>#REF!</v>
      </c>
      <c r="G854" s="360" t="e">
        <f t="shared" si="888"/>
        <v>#REF!</v>
      </c>
      <c r="H854" s="360" t="e">
        <f t="shared" si="888"/>
        <v>#REF!</v>
      </c>
      <c r="I854" s="360" t="e">
        <f t="shared" si="888"/>
        <v>#REF!</v>
      </c>
      <c r="J854" s="360" t="e">
        <f t="shared" si="800"/>
        <v>#REF!</v>
      </c>
      <c r="K854" s="360"/>
      <c r="L854" s="360" t="e">
        <f t="shared" si="801"/>
        <v>#REF!</v>
      </c>
      <c r="M854" s="360" t="e">
        <f t="shared" si="802"/>
        <v>#REF!</v>
      </c>
      <c r="N854" s="360" t="e">
        <f t="shared" si="803"/>
        <v>#REF!</v>
      </c>
      <c r="O854" s="360" t="e">
        <f t="shared" si="804"/>
        <v>#REF!</v>
      </c>
      <c r="P854" s="360" t="e">
        <f t="shared" si="805"/>
        <v>#REF!</v>
      </c>
      <c r="Q854" s="360" t="e">
        <f t="shared" si="806"/>
        <v>#REF!</v>
      </c>
      <c r="R854" s="225"/>
      <c r="S854" s="225"/>
      <c r="T854" s="225"/>
      <c r="U854" s="225"/>
      <c r="V854" s="225"/>
      <c r="W854" s="225"/>
      <c r="X854" s="225"/>
      <c r="Y854" s="225"/>
      <c r="Z854" s="225"/>
    </row>
    <row r="855" spans="1:26" ht="15.75" customHeight="1">
      <c r="A855" s="360" t="e">
        <f t="shared" si="796"/>
        <v>#REF!</v>
      </c>
      <c r="B855" s="360" t="e">
        <f t="shared" si="797"/>
        <v>#REF!</v>
      </c>
      <c r="C855" s="360" t="e">
        <f t="shared" si="798"/>
        <v>#REF!</v>
      </c>
      <c r="D855" s="360" t="e">
        <f t="shared" ref="D855:I855" si="889">IF(#REF!&lt;&gt;"",1,"")</f>
        <v>#REF!</v>
      </c>
      <c r="E855" s="360" t="e">
        <f t="shared" si="889"/>
        <v>#REF!</v>
      </c>
      <c r="F855" s="360" t="e">
        <f t="shared" si="889"/>
        <v>#REF!</v>
      </c>
      <c r="G855" s="360" t="e">
        <f t="shared" si="889"/>
        <v>#REF!</v>
      </c>
      <c r="H855" s="360" t="e">
        <f t="shared" si="889"/>
        <v>#REF!</v>
      </c>
      <c r="I855" s="360" t="e">
        <f t="shared" si="889"/>
        <v>#REF!</v>
      </c>
      <c r="J855" s="360" t="e">
        <f t="shared" si="800"/>
        <v>#REF!</v>
      </c>
      <c r="K855" s="360"/>
      <c r="L855" s="360" t="e">
        <f t="shared" si="801"/>
        <v>#REF!</v>
      </c>
      <c r="M855" s="360" t="e">
        <f t="shared" si="802"/>
        <v>#REF!</v>
      </c>
      <c r="N855" s="360" t="e">
        <f t="shared" si="803"/>
        <v>#REF!</v>
      </c>
      <c r="O855" s="360" t="e">
        <f t="shared" si="804"/>
        <v>#REF!</v>
      </c>
      <c r="P855" s="360" t="e">
        <f t="shared" si="805"/>
        <v>#REF!</v>
      </c>
      <c r="Q855" s="360" t="e">
        <f t="shared" si="806"/>
        <v>#REF!</v>
      </c>
      <c r="R855" s="225"/>
      <c r="S855" s="225"/>
      <c r="T855" s="225"/>
      <c r="U855" s="225"/>
      <c r="V855" s="225"/>
      <c r="W855" s="225"/>
      <c r="X855" s="225"/>
      <c r="Y855" s="225"/>
      <c r="Z855" s="225"/>
    </row>
    <row r="856" spans="1:26" ht="15.75" customHeight="1">
      <c r="A856" s="360" t="e">
        <f t="shared" si="796"/>
        <v>#REF!</v>
      </c>
      <c r="B856" s="360" t="e">
        <f t="shared" si="797"/>
        <v>#REF!</v>
      </c>
      <c r="C856" s="360" t="e">
        <f t="shared" si="798"/>
        <v>#REF!</v>
      </c>
      <c r="D856" s="360" t="e">
        <f t="shared" ref="D856:I856" si="890">IF(#REF!&lt;&gt;"",1,"")</f>
        <v>#REF!</v>
      </c>
      <c r="E856" s="360" t="e">
        <f t="shared" si="890"/>
        <v>#REF!</v>
      </c>
      <c r="F856" s="360" t="e">
        <f t="shared" si="890"/>
        <v>#REF!</v>
      </c>
      <c r="G856" s="360" t="e">
        <f t="shared" si="890"/>
        <v>#REF!</v>
      </c>
      <c r="H856" s="360" t="e">
        <f t="shared" si="890"/>
        <v>#REF!</v>
      </c>
      <c r="I856" s="360" t="e">
        <f t="shared" si="890"/>
        <v>#REF!</v>
      </c>
      <c r="J856" s="360" t="e">
        <f t="shared" si="800"/>
        <v>#REF!</v>
      </c>
      <c r="K856" s="360"/>
      <c r="L856" s="360" t="e">
        <f t="shared" si="801"/>
        <v>#REF!</v>
      </c>
      <c r="M856" s="360" t="e">
        <f t="shared" si="802"/>
        <v>#REF!</v>
      </c>
      <c r="N856" s="360" t="e">
        <f t="shared" si="803"/>
        <v>#REF!</v>
      </c>
      <c r="O856" s="360" t="e">
        <f t="shared" si="804"/>
        <v>#REF!</v>
      </c>
      <c r="P856" s="360" t="e">
        <f t="shared" si="805"/>
        <v>#REF!</v>
      </c>
      <c r="Q856" s="360" t="e">
        <f t="shared" si="806"/>
        <v>#REF!</v>
      </c>
      <c r="R856" s="225"/>
      <c r="S856" s="225"/>
      <c r="T856" s="225"/>
      <c r="U856" s="225"/>
      <c r="V856" s="225"/>
      <c r="W856" s="225"/>
      <c r="X856" s="225"/>
      <c r="Y856" s="225"/>
      <c r="Z856" s="225"/>
    </row>
    <row r="857" spans="1:26" ht="15.75" customHeight="1">
      <c r="A857" s="360" t="e">
        <f t="shared" si="796"/>
        <v>#REF!</v>
      </c>
      <c r="B857" s="360" t="e">
        <f t="shared" si="797"/>
        <v>#REF!</v>
      </c>
      <c r="C857" s="360" t="e">
        <f t="shared" si="798"/>
        <v>#REF!</v>
      </c>
      <c r="D857" s="360" t="e">
        <f t="shared" ref="D857:I857" si="891">IF(#REF!&lt;&gt;"",1,"")</f>
        <v>#REF!</v>
      </c>
      <c r="E857" s="360" t="e">
        <f t="shared" si="891"/>
        <v>#REF!</v>
      </c>
      <c r="F857" s="360" t="e">
        <f t="shared" si="891"/>
        <v>#REF!</v>
      </c>
      <c r="G857" s="360" t="e">
        <f t="shared" si="891"/>
        <v>#REF!</v>
      </c>
      <c r="H857" s="360" t="e">
        <f t="shared" si="891"/>
        <v>#REF!</v>
      </c>
      <c r="I857" s="360" t="e">
        <f t="shared" si="891"/>
        <v>#REF!</v>
      </c>
      <c r="J857" s="360" t="e">
        <f t="shared" si="800"/>
        <v>#REF!</v>
      </c>
      <c r="K857" s="360"/>
      <c r="L857" s="360" t="e">
        <f t="shared" si="801"/>
        <v>#REF!</v>
      </c>
      <c r="M857" s="360" t="e">
        <f t="shared" si="802"/>
        <v>#REF!</v>
      </c>
      <c r="N857" s="360" t="e">
        <f t="shared" si="803"/>
        <v>#REF!</v>
      </c>
      <c r="O857" s="360" t="e">
        <f t="shared" si="804"/>
        <v>#REF!</v>
      </c>
      <c r="P857" s="360" t="e">
        <f t="shared" si="805"/>
        <v>#REF!</v>
      </c>
      <c r="Q857" s="360" t="e">
        <f t="shared" si="806"/>
        <v>#REF!</v>
      </c>
      <c r="R857" s="225"/>
      <c r="S857" s="225"/>
      <c r="T857" s="225"/>
      <c r="U857" s="225"/>
      <c r="V857" s="225"/>
      <c r="W857" s="225"/>
      <c r="X857" s="225"/>
      <c r="Y857" s="225"/>
      <c r="Z857" s="225"/>
    </row>
    <row r="858" spans="1:26" ht="15.75" customHeight="1">
      <c r="A858" s="360" t="e">
        <f t="shared" si="796"/>
        <v>#REF!</v>
      </c>
      <c r="B858" s="360" t="e">
        <f t="shared" si="797"/>
        <v>#REF!</v>
      </c>
      <c r="C858" s="360" t="e">
        <f t="shared" si="798"/>
        <v>#REF!</v>
      </c>
      <c r="D858" s="360" t="e">
        <f t="shared" ref="D858:I858" si="892">IF(#REF!&lt;&gt;"",1,"")</f>
        <v>#REF!</v>
      </c>
      <c r="E858" s="360" t="e">
        <f t="shared" si="892"/>
        <v>#REF!</v>
      </c>
      <c r="F858" s="360" t="e">
        <f t="shared" si="892"/>
        <v>#REF!</v>
      </c>
      <c r="G858" s="360" t="e">
        <f t="shared" si="892"/>
        <v>#REF!</v>
      </c>
      <c r="H858" s="360" t="e">
        <f t="shared" si="892"/>
        <v>#REF!</v>
      </c>
      <c r="I858" s="360" t="e">
        <f t="shared" si="892"/>
        <v>#REF!</v>
      </c>
      <c r="J858" s="360" t="e">
        <f t="shared" si="800"/>
        <v>#REF!</v>
      </c>
      <c r="K858" s="360"/>
      <c r="L858" s="360" t="e">
        <f t="shared" si="801"/>
        <v>#REF!</v>
      </c>
      <c r="M858" s="360" t="e">
        <f t="shared" si="802"/>
        <v>#REF!</v>
      </c>
      <c r="N858" s="360" t="e">
        <f t="shared" si="803"/>
        <v>#REF!</v>
      </c>
      <c r="O858" s="360" t="e">
        <f t="shared" si="804"/>
        <v>#REF!</v>
      </c>
      <c r="P858" s="360" t="e">
        <f t="shared" si="805"/>
        <v>#REF!</v>
      </c>
      <c r="Q858" s="360" t="e">
        <f t="shared" si="806"/>
        <v>#REF!</v>
      </c>
      <c r="R858" s="225"/>
      <c r="S858" s="225"/>
      <c r="T858" s="225"/>
      <c r="U858" s="225"/>
      <c r="V858" s="225"/>
      <c r="W858" s="225"/>
      <c r="X858" s="225"/>
      <c r="Y858" s="225"/>
      <c r="Z858" s="225"/>
    </row>
    <row r="859" spans="1:26" ht="15.75" customHeight="1">
      <c r="A859" s="360" t="e">
        <f t="shared" si="796"/>
        <v>#REF!</v>
      </c>
      <c r="B859" s="360" t="e">
        <f t="shared" si="797"/>
        <v>#REF!</v>
      </c>
      <c r="C859" s="360" t="e">
        <f t="shared" si="798"/>
        <v>#REF!</v>
      </c>
      <c r="D859" s="360" t="e">
        <f t="shared" ref="D859:I859" si="893">IF(#REF!&lt;&gt;"",1,"")</f>
        <v>#REF!</v>
      </c>
      <c r="E859" s="360" t="e">
        <f t="shared" si="893"/>
        <v>#REF!</v>
      </c>
      <c r="F859" s="360" t="e">
        <f t="shared" si="893"/>
        <v>#REF!</v>
      </c>
      <c r="G859" s="360" t="e">
        <f t="shared" si="893"/>
        <v>#REF!</v>
      </c>
      <c r="H859" s="360" t="e">
        <f t="shared" si="893"/>
        <v>#REF!</v>
      </c>
      <c r="I859" s="360" t="e">
        <f t="shared" si="893"/>
        <v>#REF!</v>
      </c>
      <c r="J859" s="360" t="e">
        <f t="shared" si="800"/>
        <v>#REF!</v>
      </c>
      <c r="K859" s="360"/>
      <c r="L859" s="360" t="e">
        <f t="shared" si="801"/>
        <v>#REF!</v>
      </c>
      <c r="M859" s="360" t="e">
        <f t="shared" si="802"/>
        <v>#REF!</v>
      </c>
      <c r="N859" s="360" t="e">
        <f t="shared" si="803"/>
        <v>#REF!</v>
      </c>
      <c r="O859" s="360" t="e">
        <f t="shared" si="804"/>
        <v>#REF!</v>
      </c>
      <c r="P859" s="360" t="e">
        <f t="shared" si="805"/>
        <v>#REF!</v>
      </c>
      <c r="Q859" s="360" t="e">
        <f t="shared" si="806"/>
        <v>#REF!</v>
      </c>
      <c r="R859" s="225"/>
      <c r="S859" s="225"/>
      <c r="T859" s="225"/>
      <c r="U859" s="225"/>
      <c r="V859" s="225"/>
      <c r="W859" s="225"/>
      <c r="X859" s="225"/>
      <c r="Y859" s="225"/>
      <c r="Z859" s="225"/>
    </row>
    <row r="860" spans="1:26" ht="15.75" customHeight="1">
      <c r="A860" s="360" t="e">
        <f t="shared" si="796"/>
        <v>#REF!</v>
      </c>
      <c r="B860" s="360" t="e">
        <f t="shared" si="797"/>
        <v>#REF!</v>
      </c>
      <c r="C860" s="360" t="e">
        <f t="shared" si="798"/>
        <v>#REF!</v>
      </c>
      <c r="D860" s="360" t="e">
        <f t="shared" ref="D860:I860" si="894">IF(#REF!&lt;&gt;"",1,"")</f>
        <v>#REF!</v>
      </c>
      <c r="E860" s="360" t="e">
        <f t="shared" si="894"/>
        <v>#REF!</v>
      </c>
      <c r="F860" s="360" t="e">
        <f t="shared" si="894"/>
        <v>#REF!</v>
      </c>
      <c r="G860" s="360" t="e">
        <f t="shared" si="894"/>
        <v>#REF!</v>
      </c>
      <c r="H860" s="360" t="e">
        <f t="shared" si="894"/>
        <v>#REF!</v>
      </c>
      <c r="I860" s="360" t="e">
        <f t="shared" si="894"/>
        <v>#REF!</v>
      </c>
      <c r="J860" s="360" t="e">
        <f t="shared" si="800"/>
        <v>#REF!</v>
      </c>
      <c r="K860" s="360"/>
      <c r="L860" s="360" t="e">
        <f t="shared" si="801"/>
        <v>#REF!</v>
      </c>
      <c r="M860" s="360" t="e">
        <f t="shared" si="802"/>
        <v>#REF!</v>
      </c>
      <c r="N860" s="360" t="e">
        <f t="shared" si="803"/>
        <v>#REF!</v>
      </c>
      <c r="O860" s="360" t="e">
        <f t="shared" si="804"/>
        <v>#REF!</v>
      </c>
      <c r="P860" s="360" t="e">
        <f t="shared" si="805"/>
        <v>#REF!</v>
      </c>
      <c r="Q860" s="360" t="e">
        <f t="shared" si="806"/>
        <v>#REF!</v>
      </c>
      <c r="R860" s="225"/>
      <c r="S860" s="225"/>
      <c r="T860" s="225"/>
      <c r="U860" s="225"/>
      <c r="V860" s="225"/>
      <c r="W860" s="225"/>
      <c r="X860" s="225"/>
      <c r="Y860" s="225"/>
      <c r="Z860" s="225"/>
    </row>
    <row r="861" spans="1:26" ht="15.75" customHeight="1">
      <c r="A861" s="360" t="e">
        <f t="shared" si="796"/>
        <v>#REF!</v>
      </c>
      <c r="B861" s="360" t="e">
        <f t="shared" si="797"/>
        <v>#REF!</v>
      </c>
      <c r="C861" s="360" t="e">
        <f t="shared" si="798"/>
        <v>#REF!</v>
      </c>
      <c r="D861" s="360" t="e">
        <f t="shared" ref="D861:I861" si="895">IF(#REF!&lt;&gt;"",1,"")</f>
        <v>#REF!</v>
      </c>
      <c r="E861" s="360" t="e">
        <f t="shared" si="895"/>
        <v>#REF!</v>
      </c>
      <c r="F861" s="360" t="e">
        <f t="shared" si="895"/>
        <v>#REF!</v>
      </c>
      <c r="G861" s="360" t="e">
        <f t="shared" si="895"/>
        <v>#REF!</v>
      </c>
      <c r="H861" s="360" t="e">
        <f t="shared" si="895"/>
        <v>#REF!</v>
      </c>
      <c r="I861" s="360" t="e">
        <f t="shared" si="895"/>
        <v>#REF!</v>
      </c>
      <c r="J861" s="360" t="e">
        <f t="shared" si="800"/>
        <v>#REF!</v>
      </c>
      <c r="K861" s="360"/>
      <c r="L861" s="360" t="e">
        <f t="shared" si="801"/>
        <v>#REF!</v>
      </c>
      <c r="M861" s="360" t="e">
        <f t="shared" si="802"/>
        <v>#REF!</v>
      </c>
      <c r="N861" s="360" t="e">
        <f t="shared" si="803"/>
        <v>#REF!</v>
      </c>
      <c r="O861" s="360" t="e">
        <f t="shared" si="804"/>
        <v>#REF!</v>
      </c>
      <c r="P861" s="360" t="e">
        <f t="shared" si="805"/>
        <v>#REF!</v>
      </c>
      <c r="Q861" s="360" t="e">
        <f t="shared" si="806"/>
        <v>#REF!</v>
      </c>
      <c r="R861" s="225"/>
      <c r="S861" s="225"/>
      <c r="T861" s="225"/>
      <c r="U861" s="225"/>
      <c r="V861" s="225"/>
      <c r="W861" s="225"/>
      <c r="X861" s="225"/>
      <c r="Y861" s="225"/>
      <c r="Z861" s="225"/>
    </row>
    <row r="862" spans="1:26" ht="15.75" customHeight="1">
      <c r="A862" s="360" t="e">
        <f t="shared" si="796"/>
        <v>#REF!</v>
      </c>
      <c r="B862" s="360" t="e">
        <f t="shared" si="797"/>
        <v>#REF!</v>
      </c>
      <c r="C862" s="360" t="e">
        <f t="shared" si="798"/>
        <v>#REF!</v>
      </c>
      <c r="D862" s="360" t="e">
        <f t="shared" ref="D862:I862" si="896">IF(#REF!&lt;&gt;"",1,"")</f>
        <v>#REF!</v>
      </c>
      <c r="E862" s="360" t="e">
        <f t="shared" si="896"/>
        <v>#REF!</v>
      </c>
      <c r="F862" s="360" t="e">
        <f t="shared" si="896"/>
        <v>#REF!</v>
      </c>
      <c r="G862" s="360" t="e">
        <f t="shared" si="896"/>
        <v>#REF!</v>
      </c>
      <c r="H862" s="360" t="e">
        <f t="shared" si="896"/>
        <v>#REF!</v>
      </c>
      <c r="I862" s="360" t="e">
        <f t="shared" si="896"/>
        <v>#REF!</v>
      </c>
      <c r="J862" s="360" t="e">
        <f t="shared" si="800"/>
        <v>#REF!</v>
      </c>
      <c r="K862" s="360"/>
      <c r="L862" s="360" t="e">
        <f t="shared" si="801"/>
        <v>#REF!</v>
      </c>
      <c r="M862" s="360" t="e">
        <f t="shared" si="802"/>
        <v>#REF!</v>
      </c>
      <c r="N862" s="360" t="e">
        <f t="shared" si="803"/>
        <v>#REF!</v>
      </c>
      <c r="O862" s="360" t="e">
        <f t="shared" si="804"/>
        <v>#REF!</v>
      </c>
      <c r="P862" s="360" t="e">
        <f t="shared" si="805"/>
        <v>#REF!</v>
      </c>
      <c r="Q862" s="360" t="e">
        <f t="shared" si="806"/>
        <v>#REF!</v>
      </c>
      <c r="R862" s="225"/>
      <c r="S862" s="225"/>
      <c r="T862" s="225"/>
      <c r="U862" s="225"/>
      <c r="V862" s="225"/>
      <c r="W862" s="225"/>
      <c r="X862" s="225"/>
      <c r="Y862" s="225"/>
      <c r="Z862" s="225"/>
    </row>
    <row r="863" spans="1:26" ht="15.75" customHeight="1">
      <c r="A863" s="360" t="e">
        <f t="shared" si="796"/>
        <v>#REF!</v>
      </c>
      <c r="B863" s="360" t="e">
        <f t="shared" si="797"/>
        <v>#REF!</v>
      </c>
      <c r="C863" s="360" t="e">
        <f t="shared" si="798"/>
        <v>#REF!</v>
      </c>
      <c r="D863" s="360" t="e">
        <f t="shared" ref="D863:I863" si="897">IF(#REF!&lt;&gt;"",1,"")</f>
        <v>#REF!</v>
      </c>
      <c r="E863" s="360" t="e">
        <f t="shared" si="897"/>
        <v>#REF!</v>
      </c>
      <c r="F863" s="360" t="e">
        <f t="shared" si="897"/>
        <v>#REF!</v>
      </c>
      <c r="G863" s="360" t="e">
        <f t="shared" si="897"/>
        <v>#REF!</v>
      </c>
      <c r="H863" s="360" t="e">
        <f t="shared" si="897"/>
        <v>#REF!</v>
      </c>
      <c r="I863" s="360" t="e">
        <f t="shared" si="897"/>
        <v>#REF!</v>
      </c>
      <c r="J863" s="360" t="e">
        <f t="shared" si="800"/>
        <v>#REF!</v>
      </c>
      <c r="K863" s="360"/>
      <c r="L863" s="360" t="e">
        <f t="shared" si="801"/>
        <v>#REF!</v>
      </c>
      <c r="M863" s="360" t="e">
        <f t="shared" si="802"/>
        <v>#REF!</v>
      </c>
      <c r="N863" s="360" t="e">
        <f t="shared" si="803"/>
        <v>#REF!</v>
      </c>
      <c r="O863" s="360" t="e">
        <f t="shared" si="804"/>
        <v>#REF!</v>
      </c>
      <c r="P863" s="360" t="e">
        <f t="shared" si="805"/>
        <v>#REF!</v>
      </c>
      <c r="Q863" s="360" t="e">
        <f t="shared" si="806"/>
        <v>#REF!</v>
      </c>
      <c r="R863" s="225"/>
      <c r="S863" s="225"/>
      <c r="T863" s="225"/>
      <c r="U863" s="225"/>
      <c r="V863" s="225"/>
      <c r="W863" s="225"/>
      <c r="X863" s="225"/>
      <c r="Y863" s="225"/>
      <c r="Z863" s="225"/>
    </row>
    <row r="864" spans="1:26" ht="15.75" customHeight="1">
      <c r="A864" s="360" t="e">
        <f t="shared" si="796"/>
        <v>#REF!</v>
      </c>
      <c r="B864" s="360" t="e">
        <f t="shared" si="797"/>
        <v>#REF!</v>
      </c>
      <c r="C864" s="360" t="e">
        <f t="shared" si="798"/>
        <v>#REF!</v>
      </c>
      <c r="D864" s="360" t="e">
        <f t="shared" ref="D864:I864" si="898">IF(#REF!&lt;&gt;"",1,"")</f>
        <v>#REF!</v>
      </c>
      <c r="E864" s="360" t="e">
        <f t="shared" si="898"/>
        <v>#REF!</v>
      </c>
      <c r="F864" s="360" t="e">
        <f t="shared" si="898"/>
        <v>#REF!</v>
      </c>
      <c r="G864" s="360" t="e">
        <f t="shared" si="898"/>
        <v>#REF!</v>
      </c>
      <c r="H864" s="360" t="e">
        <f t="shared" si="898"/>
        <v>#REF!</v>
      </c>
      <c r="I864" s="360" t="e">
        <f t="shared" si="898"/>
        <v>#REF!</v>
      </c>
      <c r="J864" s="360" t="e">
        <f t="shared" si="800"/>
        <v>#REF!</v>
      </c>
      <c r="K864" s="360"/>
      <c r="L864" s="360" t="e">
        <f t="shared" si="801"/>
        <v>#REF!</v>
      </c>
      <c r="M864" s="360" t="e">
        <f t="shared" si="802"/>
        <v>#REF!</v>
      </c>
      <c r="N864" s="360" t="e">
        <f t="shared" si="803"/>
        <v>#REF!</v>
      </c>
      <c r="O864" s="360" t="e">
        <f t="shared" si="804"/>
        <v>#REF!</v>
      </c>
      <c r="P864" s="360" t="e">
        <f t="shared" si="805"/>
        <v>#REF!</v>
      </c>
      <c r="Q864" s="360" t="e">
        <f t="shared" si="806"/>
        <v>#REF!</v>
      </c>
      <c r="R864" s="225"/>
      <c r="S864" s="225"/>
      <c r="T864" s="225"/>
      <c r="U864" s="225"/>
      <c r="V864" s="225"/>
      <c r="W864" s="225"/>
      <c r="X864" s="225"/>
      <c r="Y864" s="225"/>
      <c r="Z864" s="225"/>
    </row>
    <row r="865" spans="1:26" ht="15.75" customHeight="1">
      <c r="A865" s="360" t="e">
        <f t="shared" si="796"/>
        <v>#REF!</v>
      </c>
      <c r="B865" s="360" t="e">
        <f t="shared" si="797"/>
        <v>#REF!</v>
      </c>
      <c r="C865" s="360" t="e">
        <f t="shared" si="798"/>
        <v>#REF!</v>
      </c>
      <c r="D865" s="360" t="e">
        <f t="shared" ref="D865:I865" si="899">IF(#REF!&lt;&gt;"",1,"")</f>
        <v>#REF!</v>
      </c>
      <c r="E865" s="360" t="e">
        <f t="shared" si="899"/>
        <v>#REF!</v>
      </c>
      <c r="F865" s="360" t="e">
        <f t="shared" si="899"/>
        <v>#REF!</v>
      </c>
      <c r="G865" s="360" t="e">
        <f t="shared" si="899"/>
        <v>#REF!</v>
      </c>
      <c r="H865" s="360" t="e">
        <f t="shared" si="899"/>
        <v>#REF!</v>
      </c>
      <c r="I865" s="360" t="e">
        <f t="shared" si="899"/>
        <v>#REF!</v>
      </c>
      <c r="J865" s="360" t="e">
        <f t="shared" si="800"/>
        <v>#REF!</v>
      </c>
      <c r="K865" s="360"/>
      <c r="L865" s="360" t="e">
        <f t="shared" si="801"/>
        <v>#REF!</v>
      </c>
      <c r="M865" s="360" t="e">
        <f t="shared" si="802"/>
        <v>#REF!</v>
      </c>
      <c r="N865" s="360" t="e">
        <f t="shared" si="803"/>
        <v>#REF!</v>
      </c>
      <c r="O865" s="360" t="e">
        <f t="shared" si="804"/>
        <v>#REF!</v>
      </c>
      <c r="P865" s="360" t="e">
        <f t="shared" si="805"/>
        <v>#REF!</v>
      </c>
      <c r="Q865" s="360" t="e">
        <f t="shared" si="806"/>
        <v>#REF!</v>
      </c>
      <c r="R865" s="225"/>
      <c r="S865" s="225"/>
      <c r="T865" s="225"/>
      <c r="U865" s="225"/>
      <c r="V865" s="225"/>
      <c r="W865" s="225"/>
      <c r="X865" s="225"/>
      <c r="Y865" s="225"/>
      <c r="Z865" s="225"/>
    </row>
    <row r="866" spans="1:26" ht="15.75" customHeight="1">
      <c r="A866" s="360" t="e">
        <f t="shared" si="796"/>
        <v>#REF!</v>
      </c>
      <c r="B866" s="360" t="e">
        <f t="shared" si="797"/>
        <v>#REF!</v>
      </c>
      <c r="C866" s="360" t="e">
        <f t="shared" si="798"/>
        <v>#REF!</v>
      </c>
      <c r="D866" s="360" t="e">
        <f t="shared" ref="D866:I866" si="900">IF(#REF!&lt;&gt;"",1,"")</f>
        <v>#REF!</v>
      </c>
      <c r="E866" s="360" t="e">
        <f t="shared" si="900"/>
        <v>#REF!</v>
      </c>
      <c r="F866" s="360" t="e">
        <f t="shared" si="900"/>
        <v>#REF!</v>
      </c>
      <c r="G866" s="360" t="e">
        <f t="shared" si="900"/>
        <v>#REF!</v>
      </c>
      <c r="H866" s="360" t="e">
        <f t="shared" si="900"/>
        <v>#REF!</v>
      </c>
      <c r="I866" s="360" t="e">
        <f t="shared" si="900"/>
        <v>#REF!</v>
      </c>
      <c r="J866" s="360" t="e">
        <f t="shared" si="800"/>
        <v>#REF!</v>
      </c>
      <c r="K866" s="360"/>
      <c r="L866" s="360" t="e">
        <f t="shared" si="801"/>
        <v>#REF!</v>
      </c>
      <c r="M866" s="360" t="e">
        <f t="shared" si="802"/>
        <v>#REF!</v>
      </c>
      <c r="N866" s="360" t="e">
        <f t="shared" si="803"/>
        <v>#REF!</v>
      </c>
      <c r="O866" s="360" t="e">
        <f t="shared" si="804"/>
        <v>#REF!</v>
      </c>
      <c r="P866" s="360" t="e">
        <f t="shared" si="805"/>
        <v>#REF!</v>
      </c>
      <c r="Q866" s="360" t="e">
        <f t="shared" si="806"/>
        <v>#REF!</v>
      </c>
      <c r="R866" s="225"/>
      <c r="S866" s="225"/>
      <c r="T866" s="225"/>
      <c r="U866" s="225"/>
      <c r="V866" s="225"/>
      <c r="W866" s="225"/>
      <c r="X866" s="225"/>
      <c r="Y866" s="225"/>
      <c r="Z866" s="225"/>
    </row>
    <row r="867" spans="1:26" ht="15.75" customHeight="1">
      <c r="A867" s="360" t="e">
        <f t="shared" si="796"/>
        <v>#REF!</v>
      </c>
      <c r="B867" s="360" t="e">
        <f t="shared" si="797"/>
        <v>#REF!</v>
      </c>
      <c r="C867" s="360" t="e">
        <f t="shared" si="798"/>
        <v>#REF!</v>
      </c>
      <c r="D867" s="360" t="e">
        <f t="shared" ref="D867:I867" si="901">IF(#REF!&lt;&gt;"",1,"")</f>
        <v>#REF!</v>
      </c>
      <c r="E867" s="360" t="e">
        <f t="shared" si="901"/>
        <v>#REF!</v>
      </c>
      <c r="F867" s="360" t="e">
        <f t="shared" si="901"/>
        <v>#REF!</v>
      </c>
      <c r="G867" s="360" t="e">
        <f t="shared" si="901"/>
        <v>#REF!</v>
      </c>
      <c r="H867" s="360" t="e">
        <f t="shared" si="901"/>
        <v>#REF!</v>
      </c>
      <c r="I867" s="360" t="e">
        <f t="shared" si="901"/>
        <v>#REF!</v>
      </c>
      <c r="J867" s="360" t="e">
        <f t="shared" si="800"/>
        <v>#REF!</v>
      </c>
      <c r="K867" s="360"/>
      <c r="L867" s="360" t="e">
        <f t="shared" si="801"/>
        <v>#REF!</v>
      </c>
      <c r="M867" s="360" t="e">
        <f t="shared" si="802"/>
        <v>#REF!</v>
      </c>
      <c r="N867" s="360" t="e">
        <f t="shared" si="803"/>
        <v>#REF!</v>
      </c>
      <c r="O867" s="360" t="e">
        <f t="shared" si="804"/>
        <v>#REF!</v>
      </c>
      <c r="P867" s="360" t="e">
        <f t="shared" si="805"/>
        <v>#REF!</v>
      </c>
      <c r="Q867" s="360" t="e">
        <f t="shared" si="806"/>
        <v>#REF!</v>
      </c>
      <c r="R867" s="225"/>
      <c r="S867" s="225"/>
      <c r="T867" s="225"/>
      <c r="U867" s="225"/>
      <c r="V867" s="225"/>
      <c r="W867" s="225"/>
      <c r="X867" s="225"/>
      <c r="Y867" s="225"/>
      <c r="Z867" s="225"/>
    </row>
    <row r="868" spans="1:26" ht="15.75" customHeight="1">
      <c r="A868" s="360" t="e">
        <f t="shared" si="796"/>
        <v>#REF!</v>
      </c>
      <c r="B868" s="360" t="e">
        <f t="shared" si="797"/>
        <v>#REF!</v>
      </c>
      <c r="C868" s="360" t="e">
        <f t="shared" si="798"/>
        <v>#REF!</v>
      </c>
      <c r="D868" s="360" t="e">
        <f t="shared" ref="D868:I868" si="902">IF(#REF!&lt;&gt;"",1,"")</f>
        <v>#REF!</v>
      </c>
      <c r="E868" s="360" t="e">
        <f t="shared" si="902"/>
        <v>#REF!</v>
      </c>
      <c r="F868" s="360" t="e">
        <f t="shared" si="902"/>
        <v>#REF!</v>
      </c>
      <c r="G868" s="360" t="e">
        <f t="shared" si="902"/>
        <v>#REF!</v>
      </c>
      <c r="H868" s="360" t="e">
        <f t="shared" si="902"/>
        <v>#REF!</v>
      </c>
      <c r="I868" s="360" t="e">
        <f t="shared" si="902"/>
        <v>#REF!</v>
      </c>
      <c r="J868" s="360" t="e">
        <f t="shared" si="800"/>
        <v>#REF!</v>
      </c>
      <c r="K868" s="360"/>
      <c r="L868" s="360" t="e">
        <f t="shared" si="801"/>
        <v>#REF!</v>
      </c>
      <c r="M868" s="360" t="e">
        <f t="shared" si="802"/>
        <v>#REF!</v>
      </c>
      <c r="N868" s="360" t="e">
        <f t="shared" si="803"/>
        <v>#REF!</v>
      </c>
      <c r="O868" s="360" t="e">
        <f t="shared" si="804"/>
        <v>#REF!</v>
      </c>
      <c r="P868" s="360" t="e">
        <f t="shared" si="805"/>
        <v>#REF!</v>
      </c>
      <c r="Q868" s="360" t="e">
        <f t="shared" si="806"/>
        <v>#REF!</v>
      </c>
      <c r="R868" s="225"/>
      <c r="S868" s="225"/>
      <c r="T868" s="225"/>
      <c r="U868" s="225"/>
      <c r="V868" s="225"/>
      <c r="W868" s="225"/>
      <c r="X868" s="225"/>
      <c r="Y868" s="225"/>
      <c r="Z868" s="225"/>
    </row>
    <row r="869" spans="1:26" ht="15.75" customHeight="1">
      <c r="A869" s="360" t="e">
        <f t="shared" si="796"/>
        <v>#REF!</v>
      </c>
      <c r="B869" s="360" t="e">
        <f t="shared" si="797"/>
        <v>#REF!</v>
      </c>
      <c r="C869" s="360" t="e">
        <f t="shared" si="798"/>
        <v>#REF!</v>
      </c>
      <c r="D869" s="360" t="e">
        <f t="shared" ref="D869:I869" si="903">IF(#REF!&lt;&gt;"",1,"")</f>
        <v>#REF!</v>
      </c>
      <c r="E869" s="360" t="e">
        <f t="shared" si="903"/>
        <v>#REF!</v>
      </c>
      <c r="F869" s="360" t="e">
        <f t="shared" si="903"/>
        <v>#REF!</v>
      </c>
      <c r="G869" s="360" t="e">
        <f t="shared" si="903"/>
        <v>#REF!</v>
      </c>
      <c r="H869" s="360" t="e">
        <f t="shared" si="903"/>
        <v>#REF!</v>
      </c>
      <c r="I869" s="360" t="e">
        <f t="shared" si="903"/>
        <v>#REF!</v>
      </c>
      <c r="J869" s="360" t="e">
        <f t="shared" si="800"/>
        <v>#REF!</v>
      </c>
      <c r="K869" s="360"/>
      <c r="L869" s="360" t="e">
        <f t="shared" si="801"/>
        <v>#REF!</v>
      </c>
      <c r="M869" s="360" t="e">
        <f t="shared" si="802"/>
        <v>#REF!</v>
      </c>
      <c r="N869" s="360" t="e">
        <f t="shared" si="803"/>
        <v>#REF!</v>
      </c>
      <c r="O869" s="360" t="e">
        <f t="shared" si="804"/>
        <v>#REF!</v>
      </c>
      <c r="P869" s="360" t="e">
        <f t="shared" si="805"/>
        <v>#REF!</v>
      </c>
      <c r="Q869" s="360" t="e">
        <f t="shared" si="806"/>
        <v>#REF!</v>
      </c>
      <c r="R869" s="225"/>
      <c r="S869" s="225"/>
      <c r="T869" s="225"/>
      <c r="U869" s="225"/>
      <c r="V869" s="225"/>
      <c r="W869" s="225"/>
      <c r="X869" s="225"/>
      <c r="Y869" s="225"/>
      <c r="Z869" s="225"/>
    </row>
    <row r="870" spans="1:26" ht="15.75" customHeight="1">
      <c r="A870" s="360" t="e">
        <f t="shared" si="796"/>
        <v>#REF!</v>
      </c>
      <c r="B870" s="360" t="e">
        <f t="shared" si="797"/>
        <v>#REF!</v>
      </c>
      <c r="C870" s="360" t="e">
        <f t="shared" si="798"/>
        <v>#REF!</v>
      </c>
      <c r="D870" s="360" t="e">
        <f t="shared" ref="D870:I870" si="904">IF(#REF!&lt;&gt;"",1,"")</f>
        <v>#REF!</v>
      </c>
      <c r="E870" s="360" t="e">
        <f t="shared" si="904"/>
        <v>#REF!</v>
      </c>
      <c r="F870" s="360" t="e">
        <f t="shared" si="904"/>
        <v>#REF!</v>
      </c>
      <c r="G870" s="360" t="e">
        <f t="shared" si="904"/>
        <v>#REF!</v>
      </c>
      <c r="H870" s="360" t="e">
        <f t="shared" si="904"/>
        <v>#REF!</v>
      </c>
      <c r="I870" s="360" t="e">
        <f t="shared" si="904"/>
        <v>#REF!</v>
      </c>
      <c r="J870" s="360" t="e">
        <f t="shared" si="800"/>
        <v>#REF!</v>
      </c>
      <c r="K870" s="360"/>
      <c r="L870" s="360" t="e">
        <f t="shared" si="801"/>
        <v>#REF!</v>
      </c>
      <c r="M870" s="360" t="e">
        <f t="shared" si="802"/>
        <v>#REF!</v>
      </c>
      <c r="N870" s="360" t="e">
        <f t="shared" si="803"/>
        <v>#REF!</v>
      </c>
      <c r="O870" s="360" t="e">
        <f t="shared" si="804"/>
        <v>#REF!</v>
      </c>
      <c r="P870" s="360" t="e">
        <f t="shared" si="805"/>
        <v>#REF!</v>
      </c>
      <c r="Q870" s="360" t="e">
        <f t="shared" si="806"/>
        <v>#REF!</v>
      </c>
      <c r="R870" s="225"/>
      <c r="S870" s="225"/>
      <c r="T870" s="225"/>
      <c r="U870" s="225"/>
      <c r="V870" s="225"/>
      <c r="W870" s="225"/>
      <c r="X870" s="225"/>
      <c r="Y870" s="225"/>
      <c r="Z870" s="225"/>
    </row>
    <row r="871" spans="1:26" ht="15.75" customHeight="1">
      <c r="A871" s="360" t="e">
        <f t="shared" si="796"/>
        <v>#REF!</v>
      </c>
      <c r="B871" s="360" t="e">
        <f t="shared" si="797"/>
        <v>#REF!</v>
      </c>
      <c r="C871" s="360" t="e">
        <f t="shared" si="798"/>
        <v>#REF!</v>
      </c>
      <c r="D871" s="360" t="e">
        <f t="shared" ref="D871:I871" si="905">IF(#REF!&lt;&gt;"",1,"")</f>
        <v>#REF!</v>
      </c>
      <c r="E871" s="360" t="e">
        <f t="shared" si="905"/>
        <v>#REF!</v>
      </c>
      <c r="F871" s="360" t="e">
        <f t="shared" si="905"/>
        <v>#REF!</v>
      </c>
      <c r="G871" s="360" t="e">
        <f t="shared" si="905"/>
        <v>#REF!</v>
      </c>
      <c r="H871" s="360" t="e">
        <f t="shared" si="905"/>
        <v>#REF!</v>
      </c>
      <c r="I871" s="360" t="e">
        <f t="shared" si="905"/>
        <v>#REF!</v>
      </c>
      <c r="J871" s="360" t="e">
        <f t="shared" si="800"/>
        <v>#REF!</v>
      </c>
      <c r="K871" s="360"/>
      <c r="L871" s="360" t="e">
        <f t="shared" si="801"/>
        <v>#REF!</v>
      </c>
      <c r="M871" s="360" t="e">
        <f t="shared" si="802"/>
        <v>#REF!</v>
      </c>
      <c r="N871" s="360" t="e">
        <f t="shared" si="803"/>
        <v>#REF!</v>
      </c>
      <c r="O871" s="360" t="e">
        <f t="shared" si="804"/>
        <v>#REF!</v>
      </c>
      <c r="P871" s="360" t="e">
        <f t="shared" si="805"/>
        <v>#REF!</v>
      </c>
      <c r="Q871" s="360" t="e">
        <f t="shared" si="806"/>
        <v>#REF!</v>
      </c>
      <c r="R871" s="225"/>
      <c r="S871" s="225"/>
      <c r="T871" s="225"/>
      <c r="U871" s="225"/>
      <c r="V871" s="225"/>
      <c r="W871" s="225"/>
      <c r="X871" s="225"/>
      <c r="Y871" s="225"/>
      <c r="Z871" s="225"/>
    </row>
    <row r="872" spans="1:26" ht="15.75" customHeight="1">
      <c r="A872" s="360" t="e">
        <f t="shared" si="796"/>
        <v>#REF!</v>
      </c>
      <c r="B872" s="360" t="e">
        <f t="shared" si="797"/>
        <v>#REF!</v>
      </c>
      <c r="C872" s="360" t="e">
        <f t="shared" si="798"/>
        <v>#REF!</v>
      </c>
      <c r="D872" s="360" t="e">
        <f t="shared" ref="D872:I872" si="906">IF(#REF!&lt;&gt;"",1,"")</f>
        <v>#REF!</v>
      </c>
      <c r="E872" s="360" t="e">
        <f t="shared" si="906"/>
        <v>#REF!</v>
      </c>
      <c r="F872" s="360" t="e">
        <f t="shared" si="906"/>
        <v>#REF!</v>
      </c>
      <c r="G872" s="360" t="e">
        <f t="shared" si="906"/>
        <v>#REF!</v>
      </c>
      <c r="H872" s="360" t="e">
        <f t="shared" si="906"/>
        <v>#REF!</v>
      </c>
      <c r="I872" s="360" t="e">
        <f t="shared" si="906"/>
        <v>#REF!</v>
      </c>
      <c r="J872" s="360" t="e">
        <f t="shared" si="800"/>
        <v>#REF!</v>
      </c>
      <c r="K872" s="360"/>
      <c r="L872" s="360" t="e">
        <f t="shared" si="801"/>
        <v>#REF!</v>
      </c>
      <c r="M872" s="360" t="e">
        <f t="shared" si="802"/>
        <v>#REF!</v>
      </c>
      <c r="N872" s="360" t="e">
        <f t="shared" si="803"/>
        <v>#REF!</v>
      </c>
      <c r="O872" s="360" t="e">
        <f t="shared" si="804"/>
        <v>#REF!</v>
      </c>
      <c r="P872" s="360" t="e">
        <f t="shared" si="805"/>
        <v>#REF!</v>
      </c>
      <c r="Q872" s="360" t="e">
        <f t="shared" si="806"/>
        <v>#REF!</v>
      </c>
      <c r="R872" s="225"/>
      <c r="S872" s="225"/>
      <c r="T872" s="225"/>
      <c r="U872" s="225"/>
      <c r="V872" s="225"/>
      <c r="W872" s="225"/>
      <c r="X872" s="225"/>
      <c r="Y872" s="225"/>
      <c r="Z872" s="225"/>
    </row>
    <row r="873" spans="1:26" ht="15.75" customHeight="1">
      <c r="A873" s="360" t="e">
        <f t="shared" si="796"/>
        <v>#REF!</v>
      </c>
      <c r="B873" s="360" t="e">
        <f t="shared" si="797"/>
        <v>#REF!</v>
      </c>
      <c r="C873" s="360" t="e">
        <f t="shared" si="798"/>
        <v>#REF!</v>
      </c>
      <c r="D873" s="360" t="e">
        <f t="shared" ref="D873:I873" si="907">IF(#REF!&lt;&gt;"",1,"")</f>
        <v>#REF!</v>
      </c>
      <c r="E873" s="360" t="e">
        <f t="shared" si="907"/>
        <v>#REF!</v>
      </c>
      <c r="F873" s="360" t="e">
        <f t="shared" si="907"/>
        <v>#REF!</v>
      </c>
      <c r="G873" s="360" t="e">
        <f t="shared" si="907"/>
        <v>#REF!</v>
      </c>
      <c r="H873" s="360" t="e">
        <f t="shared" si="907"/>
        <v>#REF!</v>
      </c>
      <c r="I873" s="360" t="e">
        <f t="shared" si="907"/>
        <v>#REF!</v>
      </c>
      <c r="J873" s="360" t="e">
        <f t="shared" si="800"/>
        <v>#REF!</v>
      </c>
      <c r="K873" s="360"/>
      <c r="L873" s="360" t="e">
        <f t="shared" si="801"/>
        <v>#REF!</v>
      </c>
      <c r="M873" s="360" t="e">
        <f t="shared" si="802"/>
        <v>#REF!</v>
      </c>
      <c r="N873" s="360" t="e">
        <f t="shared" si="803"/>
        <v>#REF!</v>
      </c>
      <c r="O873" s="360" t="e">
        <f t="shared" si="804"/>
        <v>#REF!</v>
      </c>
      <c r="P873" s="360" t="e">
        <f t="shared" si="805"/>
        <v>#REF!</v>
      </c>
      <c r="Q873" s="360" t="e">
        <f t="shared" si="806"/>
        <v>#REF!</v>
      </c>
      <c r="R873" s="225"/>
      <c r="S873" s="225"/>
      <c r="T873" s="225"/>
      <c r="U873" s="225"/>
      <c r="V873" s="225"/>
      <c r="W873" s="225"/>
      <c r="X873" s="225"/>
      <c r="Y873" s="225"/>
      <c r="Z873" s="225"/>
    </row>
    <row r="874" spans="1:26" ht="15.75" customHeight="1">
      <c r="A874" s="360" t="e">
        <f t="shared" si="796"/>
        <v>#REF!</v>
      </c>
      <c r="B874" s="360" t="e">
        <f t="shared" si="797"/>
        <v>#REF!</v>
      </c>
      <c r="C874" s="360" t="e">
        <f t="shared" si="798"/>
        <v>#REF!</v>
      </c>
      <c r="D874" s="360" t="e">
        <f t="shared" ref="D874:I874" si="908">IF(#REF!&lt;&gt;"",1,"")</f>
        <v>#REF!</v>
      </c>
      <c r="E874" s="360" t="e">
        <f t="shared" si="908"/>
        <v>#REF!</v>
      </c>
      <c r="F874" s="360" t="e">
        <f t="shared" si="908"/>
        <v>#REF!</v>
      </c>
      <c r="G874" s="360" t="e">
        <f t="shared" si="908"/>
        <v>#REF!</v>
      </c>
      <c r="H874" s="360" t="e">
        <f t="shared" si="908"/>
        <v>#REF!</v>
      </c>
      <c r="I874" s="360" t="e">
        <f t="shared" si="908"/>
        <v>#REF!</v>
      </c>
      <c r="J874" s="360" t="e">
        <f t="shared" si="800"/>
        <v>#REF!</v>
      </c>
      <c r="K874" s="360"/>
      <c r="L874" s="360" t="e">
        <f t="shared" si="801"/>
        <v>#REF!</v>
      </c>
      <c r="M874" s="360" t="e">
        <f t="shared" si="802"/>
        <v>#REF!</v>
      </c>
      <c r="N874" s="360" t="e">
        <f t="shared" si="803"/>
        <v>#REF!</v>
      </c>
      <c r="O874" s="360" t="e">
        <f t="shared" si="804"/>
        <v>#REF!</v>
      </c>
      <c r="P874" s="360" t="e">
        <f t="shared" si="805"/>
        <v>#REF!</v>
      </c>
      <c r="Q874" s="360" t="e">
        <f t="shared" si="806"/>
        <v>#REF!</v>
      </c>
      <c r="R874" s="225"/>
      <c r="S874" s="225"/>
      <c r="T874" s="225"/>
      <c r="U874" s="225"/>
      <c r="V874" s="225"/>
      <c r="W874" s="225"/>
      <c r="X874" s="225"/>
      <c r="Y874" s="225"/>
      <c r="Z874" s="225"/>
    </row>
    <row r="875" spans="1:26" ht="15.75" customHeight="1">
      <c r="A875" s="360" t="e">
        <f t="shared" si="796"/>
        <v>#REF!</v>
      </c>
      <c r="B875" s="360" t="e">
        <f t="shared" si="797"/>
        <v>#REF!</v>
      </c>
      <c r="C875" s="360" t="e">
        <f t="shared" si="798"/>
        <v>#REF!</v>
      </c>
      <c r="D875" s="360" t="e">
        <f t="shared" ref="D875:I875" si="909">IF(#REF!&lt;&gt;"",1,"")</f>
        <v>#REF!</v>
      </c>
      <c r="E875" s="360" t="e">
        <f t="shared" si="909"/>
        <v>#REF!</v>
      </c>
      <c r="F875" s="360" t="e">
        <f t="shared" si="909"/>
        <v>#REF!</v>
      </c>
      <c r="G875" s="360" t="e">
        <f t="shared" si="909"/>
        <v>#REF!</v>
      </c>
      <c r="H875" s="360" t="e">
        <f t="shared" si="909"/>
        <v>#REF!</v>
      </c>
      <c r="I875" s="360" t="e">
        <f t="shared" si="909"/>
        <v>#REF!</v>
      </c>
      <c r="J875" s="360" t="e">
        <f t="shared" si="800"/>
        <v>#REF!</v>
      </c>
      <c r="K875" s="360"/>
      <c r="L875" s="360" t="e">
        <f t="shared" si="801"/>
        <v>#REF!</v>
      </c>
      <c r="M875" s="360" t="e">
        <f t="shared" si="802"/>
        <v>#REF!</v>
      </c>
      <c r="N875" s="360" t="e">
        <f t="shared" si="803"/>
        <v>#REF!</v>
      </c>
      <c r="O875" s="360" t="e">
        <f t="shared" si="804"/>
        <v>#REF!</v>
      </c>
      <c r="P875" s="360" t="e">
        <f t="shared" si="805"/>
        <v>#REF!</v>
      </c>
      <c r="Q875" s="360" t="e">
        <f t="shared" si="806"/>
        <v>#REF!</v>
      </c>
      <c r="R875" s="225"/>
      <c r="S875" s="225"/>
      <c r="T875" s="225"/>
      <c r="U875" s="225"/>
      <c r="V875" s="225"/>
      <c r="W875" s="225"/>
      <c r="X875" s="225"/>
      <c r="Y875" s="225"/>
      <c r="Z875" s="225"/>
    </row>
    <row r="876" spans="1:26" ht="15.75" customHeight="1">
      <c r="A876" s="360" t="e">
        <f t="shared" si="796"/>
        <v>#REF!</v>
      </c>
      <c r="B876" s="360" t="e">
        <f t="shared" si="797"/>
        <v>#REF!</v>
      </c>
      <c r="C876" s="360" t="e">
        <f t="shared" si="798"/>
        <v>#REF!</v>
      </c>
      <c r="D876" s="360" t="e">
        <f t="shared" ref="D876:I876" si="910">IF(#REF!&lt;&gt;"",1,"")</f>
        <v>#REF!</v>
      </c>
      <c r="E876" s="360" t="e">
        <f t="shared" si="910"/>
        <v>#REF!</v>
      </c>
      <c r="F876" s="360" t="e">
        <f t="shared" si="910"/>
        <v>#REF!</v>
      </c>
      <c r="G876" s="360" t="e">
        <f t="shared" si="910"/>
        <v>#REF!</v>
      </c>
      <c r="H876" s="360" t="e">
        <f t="shared" si="910"/>
        <v>#REF!</v>
      </c>
      <c r="I876" s="360" t="e">
        <f t="shared" si="910"/>
        <v>#REF!</v>
      </c>
      <c r="J876" s="360" t="e">
        <f t="shared" si="800"/>
        <v>#REF!</v>
      </c>
      <c r="K876" s="360"/>
      <c r="L876" s="360" t="e">
        <f t="shared" si="801"/>
        <v>#REF!</v>
      </c>
      <c r="M876" s="360" t="e">
        <f t="shared" si="802"/>
        <v>#REF!</v>
      </c>
      <c r="N876" s="360" t="e">
        <f t="shared" si="803"/>
        <v>#REF!</v>
      </c>
      <c r="O876" s="360" t="e">
        <f t="shared" si="804"/>
        <v>#REF!</v>
      </c>
      <c r="P876" s="360" t="e">
        <f t="shared" si="805"/>
        <v>#REF!</v>
      </c>
      <c r="Q876" s="360" t="e">
        <f t="shared" si="806"/>
        <v>#REF!</v>
      </c>
      <c r="R876" s="225"/>
      <c r="S876" s="225"/>
      <c r="T876" s="225"/>
      <c r="U876" s="225"/>
      <c r="V876" s="225"/>
      <c r="W876" s="225"/>
      <c r="X876" s="225"/>
      <c r="Y876" s="225"/>
      <c r="Z876" s="225"/>
    </row>
    <row r="877" spans="1:26" ht="15.75" customHeight="1">
      <c r="A877" s="360" t="e">
        <f t="shared" si="796"/>
        <v>#REF!</v>
      </c>
      <c r="B877" s="360" t="e">
        <f t="shared" si="797"/>
        <v>#REF!</v>
      </c>
      <c r="C877" s="360" t="e">
        <f t="shared" si="798"/>
        <v>#REF!</v>
      </c>
      <c r="D877" s="360" t="e">
        <f t="shared" ref="D877:I877" si="911">IF(#REF!&lt;&gt;"",1,"")</f>
        <v>#REF!</v>
      </c>
      <c r="E877" s="360" t="e">
        <f t="shared" si="911"/>
        <v>#REF!</v>
      </c>
      <c r="F877" s="360" t="e">
        <f t="shared" si="911"/>
        <v>#REF!</v>
      </c>
      <c r="G877" s="360" t="e">
        <f t="shared" si="911"/>
        <v>#REF!</v>
      </c>
      <c r="H877" s="360" t="e">
        <f t="shared" si="911"/>
        <v>#REF!</v>
      </c>
      <c r="I877" s="360" t="e">
        <f t="shared" si="911"/>
        <v>#REF!</v>
      </c>
      <c r="J877" s="360" t="e">
        <f t="shared" si="800"/>
        <v>#REF!</v>
      </c>
      <c r="K877" s="360"/>
      <c r="L877" s="360" t="e">
        <f t="shared" si="801"/>
        <v>#REF!</v>
      </c>
      <c r="M877" s="360" t="e">
        <f t="shared" si="802"/>
        <v>#REF!</v>
      </c>
      <c r="N877" s="360" t="e">
        <f t="shared" si="803"/>
        <v>#REF!</v>
      </c>
      <c r="O877" s="360" t="e">
        <f t="shared" si="804"/>
        <v>#REF!</v>
      </c>
      <c r="P877" s="360" t="e">
        <f t="shared" si="805"/>
        <v>#REF!</v>
      </c>
      <c r="Q877" s="360" t="e">
        <f t="shared" si="806"/>
        <v>#REF!</v>
      </c>
      <c r="R877" s="225"/>
      <c r="S877" s="225"/>
      <c r="T877" s="225"/>
      <c r="U877" s="225"/>
      <c r="V877" s="225"/>
      <c r="W877" s="225"/>
      <c r="X877" s="225"/>
      <c r="Y877" s="225"/>
      <c r="Z877" s="225"/>
    </row>
    <row r="878" spans="1:26" ht="15.75" customHeight="1">
      <c r="A878" s="360" t="e">
        <f t="shared" si="796"/>
        <v>#REF!</v>
      </c>
      <c r="B878" s="360" t="e">
        <f t="shared" si="797"/>
        <v>#REF!</v>
      </c>
      <c r="C878" s="360" t="e">
        <f t="shared" si="798"/>
        <v>#REF!</v>
      </c>
      <c r="D878" s="360" t="e">
        <f t="shared" ref="D878:I878" si="912">IF(#REF!&lt;&gt;"",1,"")</f>
        <v>#REF!</v>
      </c>
      <c r="E878" s="360" t="e">
        <f t="shared" si="912"/>
        <v>#REF!</v>
      </c>
      <c r="F878" s="360" t="e">
        <f t="shared" si="912"/>
        <v>#REF!</v>
      </c>
      <c r="G878" s="360" t="e">
        <f t="shared" si="912"/>
        <v>#REF!</v>
      </c>
      <c r="H878" s="360" t="e">
        <f t="shared" si="912"/>
        <v>#REF!</v>
      </c>
      <c r="I878" s="360" t="e">
        <f t="shared" si="912"/>
        <v>#REF!</v>
      </c>
      <c r="J878" s="360" t="e">
        <f t="shared" si="800"/>
        <v>#REF!</v>
      </c>
      <c r="K878" s="360"/>
      <c r="L878" s="360" t="e">
        <f t="shared" si="801"/>
        <v>#REF!</v>
      </c>
      <c r="M878" s="360" t="e">
        <f t="shared" si="802"/>
        <v>#REF!</v>
      </c>
      <c r="N878" s="360" t="e">
        <f t="shared" si="803"/>
        <v>#REF!</v>
      </c>
      <c r="O878" s="360" t="e">
        <f t="shared" si="804"/>
        <v>#REF!</v>
      </c>
      <c r="P878" s="360" t="e">
        <f t="shared" si="805"/>
        <v>#REF!</v>
      </c>
      <c r="Q878" s="360" t="e">
        <f t="shared" si="806"/>
        <v>#REF!</v>
      </c>
      <c r="R878" s="225"/>
      <c r="S878" s="225"/>
      <c r="T878" s="225"/>
      <c r="U878" s="225"/>
      <c r="V878" s="225"/>
      <c r="W878" s="225"/>
      <c r="X878" s="225"/>
      <c r="Y878" s="225"/>
      <c r="Z878" s="225"/>
    </row>
    <row r="879" spans="1:26" ht="15.75" customHeight="1">
      <c r="A879" s="360" t="e">
        <f t="shared" si="796"/>
        <v>#REF!</v>
      </c>
      <c r="B879" s="360" t="e">
        <f t="shared" si="797"/>
        <v>#REF!</v>
      </c>
      <c r="C879" s="360" t="e">
        <f t="shared" si="798"/>
        <v>#REF!</v>
      </c>
      <c r="D879" s="360" t="e">
        <f t="shared" ref="D879:I879" si="913">IF(#REF!&lt;&gt;"",1,"")</f>
        <v>#REF!</v>
      </c>
      <c r="E879" s="360" t="e">
        <f t="shared" si="913"/>
        <v>#REF!</v>
      </c>
      <c r="F879" s="360" t="e">
        <f t="shared" si="913"/>
        <v>#REF!</v>
      </c>
      <c r="G879" s="360" t="e">
        <f t="shared" si="913"/>
        <v>#REF!</v>
      </c>
      <c r="H879" s="360" t="e">
        <f t="shared" si="913"/>
        <v>#REF!</v>
      </c>
      <c r="I879" s="360" t="e">
        <f t="shared" si="913"/>
        <v>#REF!</v>
      </c>
      <c r="J879" s="360" t="e">
        <f t="shared" si="800"/>
        <v>#REF!</v>
      </c>
      <c r="K879" s="360"/>
      <c r="L879" s="360" t="e">
        <f t="shared" si="801"/>
        <v>#REF!</v>
      </c>
      <c r="M879" s="360" t="e">
        <f t="shared" si="802"/>
        <v>#REF!</v>
      </c>
      <c r="N879" s="360" t="e">
        <f t="shared" si="803"/>
        <v>#REF!</v>
      </c>
      <c r="O879" s="360" t="e">
        <f t="shared" si="804"/>
        <v>#REF!</v>
      </c>
      <c r="P879" s="360" t="e">
        <f t="shared" si="805"/>
        <v>#REF!</v>
      </c>
      <c r="Q879" s="360" t="e">
        <f t="shared" si="806"/>
        <v>#REF!</v>
      </c>
      <c r="R879" s="225"/>
      <c r="S879" s="225"/>
      <c r="T879" s="225"/>
      <c r="U879" s="225"/>
      <c r="V879" s="225"/>
      <c r="W879" s="225"/>
      <c r="X879" s="225"/>
      <c r="Y879" s="225"/>
      <c r="Z879" s="225"/>
    </row>
    <row r="880" spans="1:26" ht="15.75" customHeight="1">
      <c r="A880" s="360" t="e">
        <f t="shared" si="796"/>
        <v>#REF!</v>
      </c>
      <c r="B880" s="360" t="e">
        <f t="shared" si="797"/>
        <v>#REF!</v>
      </c>
      <c r="C880" s="360" t="e">
        <f t="shared" si="798"/>
        <v>#REF!</v>
      </c>
      <c r="D880" s="360" t="e">
        <f t="shared" ref="D880:I880" si="914">IF(#REF!&lt;&gt;"",1,"")</f>
        <v>#REF!</v>
      </c>
      <c r="E880" s="360" t="e">
        <f t="shared" si="914"/>
        <v>#REF!</v>
      </c>
      <c r="F880" s="360" t="e">
        <f t="shared" si="914"/>
        <v>#REF!</v>
      </c>
      <c r="G880" s="360" t="e">
        <f t="shared" si="914"/>
        <v>#REF!</v>
      </c>
      <c r="H880" s="360" t="e">
        <f t="shared" si="914"/>
        <v>#REF!</v>
      </c>
      <c r="I880" s="360" t="e">
        <f t="shared" si="914"/>
        <v>#REF!</v>
      </c>
      <c r="J880" s="360" t="e">
        <f t="shared" si="800"/>
        <v>#REF!</v>
      </c>
      <c r="K880" s="360"/>
      <c r="L880" s="360" t="e">
        <f t="shared" si="801"/>
        <v>#REF!</v>
      </c>
      <c r="M880" s="360" t="e">
        <f t="shared" si="802"/>
        <v>#REF!</v>
      </c>
      <c r="N880" s="360" t="e">
        <f t="shared" si="803"/>
        <v>#REF!</v>
      </c>
      <c r="O880" s="360" t="e">
        <f t="shared" si="804"/>
        <v>#REF!</v>
      </c>
      <c r="P880" s="360" t="e">
        <f t="shared" si="805"/>
        <v>#REF!</v>
      </c>
      <c r="Q880" s="360" t="e">
        <f t="shared" si="806"/>
        <v>#REF!</v>
      </c>
      <c r="R880" s="225"/>
      <c r="S880" s="225"/>
      <c r="T880" s="225"/>
      <c r="U880" s="225"/>
      <c r="V880" s="225"/>
      <c r="W880" s="225"/>
      <c r="X880" s="225"/>
      <c r="Y880" s="225"/>
      <c r="Z880" s="225"/>
    </row>
    <row r="881" spans="1:26" ht="15.75" customHeight="1">
      <c r="A881" s="360" t="e">
        <f t="shared" si="796"/>
        <v>#REF!</v>
      </c>
      <c r="B881" s="360" t="e">
        <f t="shared" si="797"/>
        <v>#REF!</v>
      </c>
      <c r="C881" s="360" t="e">
        <f t="shared" si="798"/>
        <v>#REF!</v>
      </c>
      <c r="D881" s="360" t="e">
        <f t="shared" ref="D881:I881" si="915">IF(#REF!&lt;&gt;"",1,"")</f>
        <v>#REF!</v>
      </c>
      <c r="E881" s="360" t="e">
        <f t="shared" si="915"/>
        <v>#REF!</v>
      </c>
      <c r="F881" s="360" t="e">
        <f t="shared" si="915"/>
        <v>#REF!</v>
      </c>
      <c r="G881" s="360" t="e">
        <f t="shared" si="915"/>
        <v>#REF!</v>
      </c>
      <c r="H881" s="360" t="e">
        <f t="shared" si="915"/>
        <v>#REF!</v>
      </c>
      <c r="I881" s="360" t="e">
        <f t="shared" si="915"/>
        <v>#REF!</v>
      </c>
      <c r="J881" s="360" t="e">
        <f t="shared" si="800"/>
        <v>#REF!</v>
      </c>
      <c r="K881" s="360"/>
      <c r="L881" s="360" t="e">
        <f t="shared" si="801"/>
        <v>#REF!</v>
      </c>
      <c r="M881" s="360" t="e">
        <f t="shared" si="802"/>
        <v>#REF!</v>
      </c>
      <c r="N881" s="360" t="e">
        <f t="shared" si="803"/>
        <v>#REF!</v>
      </c>
      <c r="O881" s="360" t="e">
        <f t="shared" si="804"/>
        <v>#REF!</v>
      </c>
      <c r="P881" s="360" t="e">
        <f t="shared" si="805"/>
        <v>#REF!</v>
      </c>
      <c r="Q881" s="360" t="e">
        <f t="shared" si="806"/>
        <v>#REF!</v>
      </c>
      <c r="R881" s="225"/>
      <c r="S881" s="225"/>
      <c r="T881" s="225"/>
      <c r="U881" s="225"/>
      <c r="V881" s="225"/>
      <c r="W881" s="225"/>
      <c r="X881" s="225"/>
      <c r="Y881" s="225"/>
      <c r="Z881" s="225"/>
    </row>
    <row r="882" spans="1:26" ht="15.75" customHeight="1">
      <c r="A882" s="360" t="e">
        <f t="shared" si="796"/>
        <v>#REF!</v>
      </c>
      <c r="B882" s="360" t="e">
        <f t="shared" si="797"/>
        <v>#REF!</v>
      </c>
      <c r="C882" s="360" t="e">
        <f t="shared" si="798"/>
        <v>#REF!</v>
      </c>
      <c r="D882" s="360" t="e">
        <f t="shared" ref="D882:I882" si="916">IF(#REF!&lt;&gt;"",1,"")</f>
        <v>#REF!</v>
      </c>
      <c r="E882" s="360" t="e">
        <f t="shared" si="916"/>
        <v>#REF!</v>
      </c>
      <c r="F882" s="360" t="e">
        <f t="shared" si="916"/>
        <v>#REF!</v>
      </c>
      <c r="G882" s="360" t="e">
        <f t="shared" si="916"/>
        <v>#REF!</v>
      </c>
      <c r="H882" s="360" t="e">
        <f t="shared" si="916"/>
        <v>#REF!</v>
      </c>
      <c r="I882" s="360" t="e">
        <f t="shared" si="916"/>
        <v>#REF!</v>
      </c>
      <c r="J882" s="360" t="e">
        <f t="shared" si="800"/>
        <v>#REF!</v>
      </c>
      <c r="K882" s="360"/>
      <c r="L882" s="360" t="e">
        <f t="shared" si="801"/>
        <v>#REF!</v>
      </c>
      <c r="M882" s="360" t="e">
        <f t="shared" si="802"/>
        <v>#REF!</v>
      </c>
      <c r="N882" s="360" t="e">
        <f t="shared" si="803"/>
        <v>#REF!</v>
      </c>
      <c r="O882" s="360" t="e">
        <f t="shared" si="804"/>
        <v>#REF!</v>
      </c>
      <c r="P882" s="360" t="e">
        <f t="shared" si="805"/>
        <v>#REF!</v>
      </c>
      <c r="Q882" s="360" t="e">
        <f t="shared" si="806"/>
        <v>#REF!</v>
      </c>
      <c r="R882" s="225"/>
      <c r="S882" s="225"/>
      <c r="T882" s="225"/>
      <c r="U882" s="225"/>
      <c r="V882" s="225"/>
      <c r="W882" s="225"/>
      <c r="X882" s="225"/>
      <c r="Y882" s="225"/>
      <c r="Z882" s="225"/>
    </row>
    <row r="883" spans="1:26" ht="15.75" customHeight="1">
      <c r="A883" s="360" t="e">
        <f t="shared" si="796"/>
        <v>#REF!</v>
      </c>
      <c r="B883" s="360" t="e">
        <f t="shared" si="797"/>
        <v>#REF!</v>
      </c>
      <c r="C883" s="360" t="e">
        <f t="shared" si="798"/>
        <v>#REF!</v>
      </c>
      <c r="D883" s="360" t="e">
        <f t="shared" ref="D883:I883" si="917">IF(#REF!&lt;&gt;"",1,"")</f>
        <v>#REF!</v>
      </c>
      <c r="E883" s="360" t="e">
        <f t="shared" si="917"/>
        <v>#REF!</v>
      </c>
      <c r="F883" s="360" t="e">
        <f t="shared" si="917"/>
        <v>#REF!</v>
      </c>
      <c r="G883" s="360" t="e">
        <f t="shared" si="917"/>
        <v>#REF!</v>
      </c>
      <c r="H883" s="360" t="e">
        <f t="shared" si="917"/>
        <v>#REF!</v>
      </c>
      <c r="I883" s="360" t="e">
        <f t="shared" si="917"/>
        <v>#REF!</v>
      </c>
      <c r="J883" s="360" t="e">
        <f t="shared" si="800"/>
        <v>#REF!</v>
      </c>
      <c r="K883" s="360"/>
      <c r="L883" s="360" t="e">
        <f t="shared" si="801"/>
        <v>#REF!</v>
      </c>
      <c r="M883" s="360" t="e">
        <f t="shared" si="802"/>
        <v>#REF!</v>
      </c>
      <c r="N883" s="360" t="e">
        <f t="shared" si="803"/>
        <v>#REF!</v>
      </c>
      <c r="O883" s="360" t="e">
        <f t="shared" si="804"/>
        <v>#REF!</v>
      </c>
      <c r="P883" s="360" t="e">
        <f t="shared" si="805"/>
        <v>#REF!</v>
      </c>
      <c r="Q883" s="360" t="e">
        <f t="shared" si="806"/>
        <v>#REF!</v>
      </c>
      <c r="R883" s="225"/>
      <c r="S883" s="225"/>
      <c r="T883" s="225"/>
      <c r="U883" s="225"/>
      <c r="V883" s="225"/>
      <c r="W883" s="225"/>
      <c r="X883" s="225"/>
      <c r="Y883" s="225"/>
      <c r="Z883" s="225"/>
    </row>
    <row r="884" spans="1:26" ht="15.75" customHeight="1">
      <c r="A884" s="360" t="e">
        <f t="shared" si="796"/>
        <v>#REF!</v>
      </c>
      <c r="B884" s="360" t="e">
        <f t="shared" si="797"/>
        <v>#REF!</v>
      </c>
      <c r="C884" s="360" t="e">
        <f t="shared" si="798"/>
        <v>#REF!</v>
      </c>
      <c r="D884" s="360" t="e">
        <f t="shared" ref="D884:I884" si="918">IF(#REF!&lt;&gt;"",1,"")</f>
        <v>#REF!</v>
      </c>
      <c r="E884" s="360" t="e">
        <f t="shared" si="918"/>
        <v>#REF!</v>
      </c>
      <c r="F884" s="360" t="e">
        <f t="shared" si="918"/>
        <v>#REF!</v>
      </c>
      <c r="G884" s="360" t="e">
        <f t="shared" si="918"/>
        <v>#REF!</v>
      </c>
      <c r="H884" s="360" t="e">
        <f t="shared" si="918"/>
        <v>#REF!</v>
      </c>
      <c r="I884" s="360" t="e">
        <f t="shared" si="918"/>
        <v>#REF!</v>
      </c>
      <c r="J884" s="360" t="e">
        <f t="shared" si="800"/>
        <v>#REF!</v>
      </c>
      <c r="K884" s="360"/>
      <c r="L884" s="360" t="e">
        <f t="shared" si="801"/>
        <v>#REF!</v>
      </c>
      <c r="M884" s="360" t="e">
        <f t="shared" si="802"/>
        <v>#REF!</v>
      </c>
      <c r="N884" s="360" t="e">
        <f t="shared" si="803"/>
        <v>#REF!</v>
      </c>
      <c r="O884" s="360" t="e">
        <f t="shared" si="804"/>
        <v>#REF!</v>
      </c>
      <c r="P884" s="360" t="e">
        <f t="shared" si="805"/>
        <v>#REF!</v>
      </c>
      <c r="Q884" s="360" t="e">
        <f t="shared" si="806"/>
        <v>#REF!</v>
      </c>
      <c r="R884" s="225"/>
      <c r="S884" s="225"/>
      <c r="T884" s="225"/>
      <c r="U884" s="225"/>
      <c r="V884" s="225"/>
      <c r="W884" s="225"/>
      <c r="X884" s="225"/>
      <c r="Y884" s="225"/>
      <c r="Z884" s="225"/>
    </row>
    <row r="885" spans="1:26" ht="15.75" customHeight="1">
      <c r="A885" s="360" t="e">
        <f t="shared" si="796"/>
        <v>#REF!</v>
      </c>
      <c r="B885" s="360" t="e">
        <f t="shared" si="797"/>
        <v>#REF!</v>
      </c>
      <c r="C885" s="360" t="e">
        <f t="shared" si="798"/>
        <v>#REF!</v>
      </c>
      <c r="D885" s="360" t="e">
        <f t="shared" ref="D885:I885" si="919">IF(#REF!&lt;&gt;"",1,"")</f>
        <v>#REF!</v>
      </c>
      <c r="E885" s="360" t="e">
        <f t="shared" si="919"/>
        <v>#REF!</v>
      </c>
      <c r="F885" s="360" t="e">
        <f t="shared" si="919"/>
        <v>#REF!</v>
      </c>
      <c r="G885" s="360" t="e">
        <f t="shared" si="919"/>
        <v>#REF!</v>
      </c>
      <c r="H885" s="360" t="e">
        <f t="shared" si="919"/>
        <v>#REF!</v>
      </c>
      <c r="I885" s="360" t="e">
        <f t="shared" si="919"/>
        <v>#REF!</v>
      </c>
      <c r="J885" s="360" t="e">
        <f t="shared" si="800"/>
        <v>#REF!</v>
      </c>
      <c r="K885" s="360"/>
      <c r="L885" s="360" t="e">
        <f t="shared" si="801"/>
        <v>#REF!</v>
      </c>
      <c r="M885" s="360" t="e">
        <f t="shared" si="802"/>
        <v>#REF!</v>
      </c>
      <c r="N885" s="360" t="e">
        <f t="shared" si="803"/>
        <v>#REF!</v>
      </c>
      <c r="O885" s="360" t="e">
        <f t="shared" si="804"/>
        <v>#REF!</v>
      </c>
      <c r="P885" s="360" t="e">
        <f t="shared" si="805"/>
        <v>#REF!</v>
      </c>
      <c r="Q885" s="360" t="e">
        <f t="shared" si="806"/>
        <v>#REF!</v>
      </c>
      <c r="R885" s="225"/>
      <c r="S885" s="225"/>
      <c r="T885" s="225"/>
      <c r="U885" s="225"/>
      <c r="V885" s="225"/>
      <c r="W885" s="225"/>
      <c r="X885" s="225"/>
      <c r="Y885" s="225"/>
      <c r="Z885" s="225"/>
    </row>
    <row r="886" spans="1:26" ht="15.75" customHeight="1">
      <c r="A886" s="360" t="e">
        <f t="shared" si="796"/>
        <v>#REF!</v>
      </c>
      <c r="B886" s="360" t="e">
        <f t="shared" si="797"/>
        <v>#REF!</v>
      </c>
      <c r="C886" s="360" t="e">
        <f t="shared" si="798"/>
        <v>#REF!</v>
      </c>
      <c r="D886" s="360" t="e">
        <f t="shared" ref="D886:I886" si="920">IF(#REF!&lt;&gt;"",1,"")</f>
        <v>#REF!</v>
      </c>
      <c r="E886" s="360" t="e">
        <f t="shared" si="920"/>
        <v>#REF!</v>
      </c>
      <c r="F886" s="360" t="e">
        <f t="shared" si="920"/>
        <v>#REF!</v>
      </c>
      <c r="G886" s="360" t="e">
        <f t="shared" si="920"/>
        <v>#REF!</v>
      </c>
      <c r="H886" s="360" t="e">
        <f t="shared" si="920"/>
        <v>#REF!</v>
      </c>
      <c r="I886" s="360" t="e">
        <f t="shared" si="920"/>
        <v>#REF!</v>
      </c>
      <c r="J886" s="360" t="e">
        <f t="shared" si="800"/>
        <v>#REF!</v>
      </c>
      <c r="K886" s="360"/>
      <c r="L886" s="360" t="e">
        <f t="shared" si="801"/>
        <v>#REF!</v>
      </c>
      <c r="M886" s="360" t="e">
        <f t="shared" si="802"/>
        <v>#REF!</v>
      </c>
      <c r="N886" s="360" t="e">
        <f t="shared" si="803"/>
        <v>#REF!</v>
      </c>
      <c r="O886" s="360" t="e">
        <f t="shared" si="804"/>
        <v>#REF!</v>
      </c>
      <c r="P886" s="360" t="e">
        <f t="shared" si="805"/>
        <v>#REF!</v>
      </c>
      <c r="Q886" s="360" t="e">
        <f t="shared" si="806"/>
        <v>#REF!</v>
      </c>
      <c r="R886" s="225"/>
      <c r="S886" s="225"/>
      <c r="T886" s="225"/>
      <c r="U886" s="225"/>
      <c r="V886" s="225"/>
      <c r="W886" s="225"/>
      <c r="X886" s="225"/>
      <c r="Y886" s="225"/>
      <c r="Z886" s="225"/>
    </row>
    <row r="887" spans="1:26" ht="15.75" customHeight="1">
      <c r="A887" s="360" t="e">
        <f t="shared" si="796"/>
        <v>#REF!</v>
      </c>
      <c r="B887" s="360" t="e">
        <f t="shared" si="797"/>
        <v>#REF!</v>
      </c>
      <c r="C887" s="360" t="e">
        <f t="shared" si="798"/>
        <v>#REF!</v>
      </c>
      <c r="D887" s="360" t="e">
        <f t="shared" ref="D887:I887" si="921">IF(#REF!&lt;&gt;"",1,"")</f>
        <v>#REF!</v>
      </c>
      <c r="E887" s="360" t="e">
        <f t="shared" si="921"/>
        <v>#REF!</v>
      </c>
      <c r="F887" s="360" t="e">
        <f t="shared" si="921"/>
        <v>#REF!</v>
      </c>
      <c r="G887" s="360" t="e">
        <f t="shared" si="921"/>
        <v>#REF!</v>
      </c>
      <c r="H887" s="360" t="e">
        <f t="shared" si="921"/>
        <v>#REF!</v>
      </c>
      <c r="I887" s="360" t="e">
        <f t="shared" si="921"/>
        <v>#REF!</v>
      </c>
      <c r="J887" s="360" t="e">
        <f t="shared" si="800"/>
        <v>#REF!</v>
      </c>
      <c r="K887" s="360"/>
      <c r="L887" s="360" t="e">
        <f t="shared" si="801"/>
        <v>#REF!</v>
      </c>
      <c r="M887" s="360" t="e">
        <f t="shared" si="802"/>
        <v>#REF!</v>
      </c>
      <c r="N887" s="360" t="e">
        <f t="shared" si="803"/>
        <v>#REF!</v>
      </c>
      <c r="O887" s="360" t="e">
        <f t="shared" si="804"/>
        <v>#REF!</v>
      </c>
      <c r="P887" s="360" t="e">
        <f t="shared" si="805"/>
        <v>#REF!</v>
      </c>
      <c r="Q887" s="360" t="e">
        <f t="shared" si="806"/>
        <v>#REF!</v>
      </c>
      <c r="R887" s="225"/>
      <c r="S887" s="225"/>
      <c r="T887" s="225"/>
      <c r="U887" s="225"/>
      <c r="V887" s="225"/>
      <c r="W887" s="225"/>
      <c r="X887" s="225"/>
      <c r="Y887" s="225"/>
      <c r="Z887" s="225"/>
    </row>
    <row r="888" spans="1:26" ht="15.75" customHeight="1">
      <c r="A888" s="360" t="e">
        <f t="shared" si="796"/>
        <v>#REF!</v>
      </c>
      <c r="B888" s="360" t="e">
        <f t="shared" si="797"/>
        <v>#REF!</v>
      </c>
      <c r="C888" s="360" t="e">
        <f t="shared" si="798"/>
        <v>#REF!</v>
      </c>
      <c r="D888" s="360" t="e">
        <f t="shared" ref="D888:I888" si="922">IF(#REF!&lt;&gt;"",1,"")</f>
        <v>#REF!</v>
      </c>
      <c r="E888" s="360" t="e">
        <f t="shared" si="922"/>
        <v>#REF!</v>
      </c>
      <c r="F888" s="360" t="e">
        <f t="shared" si="922"/>
        <v>#REF!</v>
      </c>
      <c r="G888" s="360" t="e">
        <f t="shared" si="922"/>
        <v>#REF!</v>
      </c>
      <c r="H888" s="360" t="e">
        <f t="shared" si="922"/>
        <v>#REF!</v>
      </c>
      <c r="I888" s="360" t="e">
        <f t="shared" si="922"/>
        <v>#REF!</v>
      </c>
      <c r="J888" s="360" t="e">
        <f t="shared" si="800"/>
        <v>#REF!</v>
      </c>
      <c r="K888" s="360"/>
      <c r="L888" s="360" t="e">
        <f t="shared" si="801"/>
        <v>#REF!</v>
      </c>
      <c r="M888" s="360" t="e">
        <f t="shared" si="802"/>
        <v>#REF!</v>
      </c>
      <c r="N888" s="360" t="e">
        <f t="shared" si="803"/>
        <v>#REF!</v>
      </c>
      <c r="O888" s="360" t="e">
        <f t="shared" si="804"/>
        <v>#REF!</v>
      </c>
      <c r="P888" s="360" t="e">
        <f t="shared" si="805"/>
        <v>#REF!</v>
      </c>
      <c r="Q888" s="360" t="e">
        <f t="shared" si="806"/>
        <v>#REF!</v>
      </c>
      <c r="R888" s="225"/>
      <c r="S888" s="225"/>
      <c r="T888" s="225"/>
      <c r="U888" s="225"/>
      <c r="V888" s="225"/>
      <c r="W888" s="225"/>
      <c r="X888" s="225"/>
      <c r="Y888" s="225"/>
      <c r="Z888" s="225"/>
    </row>
    <row r="889" spans="1:26" ht="15.75" customHeight="1">
      <c r="A889" s="360" t="e">
        <f t="shared" si="796"/>
        <v>#REF!</v>
      </c>
      <c r="B889" s="360" t="e">
        <f t="shared" si="797"/>
        <v>#REF!</v>
      </c>
      <c r="C889" s="360" t="e">
        <f t="shared" si="798"/>
        <v>#REF!</v>
      </c>
      <c r="D889" s="360" t="e">
        <f t="shared" ref="D889:I889" si="923">IF(#REF!&lt;&gt;"",1,"")</f>
        <v>#REF!</v>
      </c>
      <c r="E889" s="360" t="e">
        <f t="shared" si="923"/>
        <v>#REF!</v>
      </c>
      <c r="F889" s="360" t="e">
        <f t="shared" si="923"/>
        <v>#REF!</v>
      </c>
      <c r="G889" s="360" t="e">
        <f t="shared" si="923"/>
        <v>#REF!</v>
      </c>
      <c r="H889" s="360" t="e">
        <f t="shared" si="923"/>
        <v>#REF!</v>
      </c>
      <c r="I889" s="360" t="e">
        <f t="shared" si="923"/>
        <v>#REF!</v>
      </c>
      <c r="J889" s="360" t="e">
        <f t="shared" si="800"/>
        <v>#REF!</v>
      </c>
      <c r="K889" s="360"/>
      <c r="L889" s="360" t="e">
        <f t="shared" si="801"/>
        <v>#REF!</v>
      </c>
      <c r="M889" s="360" t="e">
        <f t="shared" si="802"/>
        <v>#REF!</v>
      </c>
      <c r="N889" s="360" t="e">
        <f t="shared" si="803"/>
        <v>#REF!</v>
      </c>
      <c r="O889" s="360" t="e">
        <f t="shared" si="804"/>
        <v>#REF!</v>
      </c>
      <c r="P889" s="360" t="e">
        <f t="shared" si="805"/>
        <v>#REF!</v>
      </c>
      <c r="Q889" s="360" t="e">
        <f t="shared" si="806"/>
        <v>#REF!</v>
      </c>
      <c r="R889" s="225"/>
      <c r="S889" s="225"/>
      <c r="T889" s="225"/>
      <c r="U889" s="225"/>
      <c r="V889" s="225"/>
      <c r="W889" s="225"/>
      <c r="X889" s="225"/>
      <c r="Y889" s="225"/>
      <c r="Z889" s="225"/>
    </row>
    <row r="890" spans="1:26" ht="15.75" customHeight="1">
      <c r="A890" s="360" t="e">
        <f t="shared" si="796"/>
        <v>#REF!</v>
      </c>
      <c r="B890" s="360" t="e">
        <f t="shared" si="797"/>
        <v>#REF!</v>
      </c>
      <c r="C890" s="360" t="e">
        <f t="shared" si="798"/>
        <v>#REF!</v>
      </c>
      <c r="D890" s="360" t="e">
        <f t="shared" ref="D890:I890" si="924">IF(#REF!&lt;&gt;"",1,"")</f>
        <v>#REF!</v>
      </c>
      <c r="E890" s="360" t="e">
        <f t="shared" si="924"/>
        <v>#REF!</v>
      </c>
      <c r="F890" s="360" t="e">
        <f t="shared" si="924"/>
        <v>#REF!</v>
      </c>
      <c r="G890" s="360" t="e">
        <f t="shared" si="924"/>
        <v>#REF!</v>
      </c>
      <c r="H890" s="360" t="e">
        <f t="shared" si="924"/>
        <v>#REF!</v>
      </c>
      <c r="I890" s="360" t="e">
        <f t="shared" si="924"/>
        <v>#REF!</v>
      </c>
      <c r="J890" s="360" t="e">
        <f t="shared" si="800"/>
        <v>#REF!</v>
      </c>
      <c r="K890" s="360"/>
      <c r="L890" s="360" t="e">
        <f t="shared" si="801"/>
        <v>#REF!</v>
      </c>
      <c r="M890" s="360" t="e">
        <f t="shared" si="802"/>
        <v>#REF!</v>
      </c>
      <c r="N890" s="360" t="e">
        <f t="shared" si="803"/>
        <v>#REF!</v>
      </c>
      <c r="O890" s="360" t="e">
        <f t="shared" si="804"/>
        <v>#REF!</v>
      </c>
      <c r="P890" s="360" t="e">
        <f t="shared" si="805"/>
        <v>#REF!</v>
      </c>
      <c r="Q890" s="360" t="e">
        <f t="shared" si="806"/>
        <v>#REF!</v>
      </c>
      <c r="R890" s="225"/>
      <c r="S890" s="225"/>
      <c r="T890" s="225"/>
      <c r="U890" s="225"/>
      <c r="V890" s="225"/>
      <c r="W890" s="225"/>
      <c r="X890" s="225"/>
      <c r="Y890" s="225"/>
      <c r="Z890" s="225"/>
    </row>
    <row r="891" spans="1:26" ht="15.75" customHeight="1">
      <c r="A891" s="360" t="e">
        <f t="shared" si="796"/>
        <v>#REF!</v>
      </c>
      <c r="B891" s="360" t="e">
        <f t="shared" si="797"/>
        <v>#REF!</v>
      </c>
      <c r="C891" s="360" t="e">
        <f t="shared" si="798"/>
        <v>#REF!</v>
      </c>
      <c r="D891" s="360" t="e">
        <f t="shared" ref="D891:I891" si="925">IF(#REF!&lt;&gt;"",1,"")</f>
        <v>#REF!</v>
      </c>
      <c r="E891" s="360" t="e">
        <f t="shared" si="925"/>
        <v>#REF!</v>
      </c>
      <c r="F891" s="360" t="e">
        <f t="shared" si="925"/>
        <v>#REF!</v>
      </c>
      <c r="G891" s="360" t="e">
        <f t="shared" si="925"/>
        <v>#REF!</v>
      </c>
      <c r="H891" s="360" t="e">
        <f t="shared" si="925"/>
        <v>#REF!</v>
      </c>
      <c r="I891" s="360" t="e">
        <f t="shared" si="925"/>
        <v>#REF!</v>
      </c>
      <c r="J891" s="360" t="e">
        <f t="shared" si="800"/>
        <v>#REF!</v>
      </c>
      <c r="K891" s="360"/>
      <c r="L891" s="360" t="e">
        <f t="shared" si="801"/>
        <v>#REF!</v>
      </c>
      <c r="M891" s="360" t="e">
        <f t="shared" si="802"/>
        <v>#REF!</v>
      </c>
      <c r="N891" s="360" t="e">
        <f t="shared" si="803"/>
        <v>#REF!</v>
      </c>
      <c r="O891" s="360" t="e">
        <f t="shared" si="804"/>
        <v>#REF!</v>
      </c>
      <c r="P891" s="360" t="e">
        <f t="shared" si="805"/>
        <v>#REF!</v>
      </c>
      <c r="Q891" s="360" t="e">
        <f t="shared" si="806"/>
        <v>#REF!</v>
      </c>
      <c r="R891" s="225"/>
      <c r="S891" s="225"/>
      <c r="T891" s="225"/>
      <c r="U891" s="225"/>
      <c r="V891" s="225"/>
      <c r="W891" s="225"/>
      <c r="X891" s="225"/>
      <c r="Y891" s="225"/>
      <c r="Z891" s="225"/>
    </row>
    <row r="892" spans="1:26" ht="15.75" customHeight="1">
      <c r="A892" s="360" t="e">
        <f t="shared" si="796"/>
        <v>#REF!</v>
      </c>
      <c r="B892" s="360" t="e">
        <f t="shared" si="797"/>
        <v>#REF!</v>
      </c>
      <c r="C892" s="360" t="e">
        <f t="shared" si="798"/>
        <v>#REF!</v>
      </c>
      <c r="D892" s="360" t="e">
        <f t="shared" ref="D892:I892" si="926">IF(#REF!&lt;&gt;"",1,"")</f>
        <v>#REF!</v>
      </c>
      <c r="E892" s="360" t="e">
        <f t="shared" si="926"/>
        <v>#REF!</v>
      </c>
      <c r="F892" s="360" t="e">
        <f t="shared" si="926"/>
        <v>#REF!</v>
      </c>
      <c r="G892" s="360" t="e">
        <f t="shared" si="926"/>
        <v>#REF!</v>
      </c>
      <c r="H892" s="360" t="e">
        <f t="shared" si="926"/>
        <v>#REF!</v>
      </c>
      <c r="I892" s="360" t="e">
        <f t="shared" si="926"/>
        <v>#REF!</v>
      </c>
      <c r="J892" s="360" t="e">
        <f t="shared" si="800"/>
        <v>#REF!</v>
      </c>
      <c r="K892" s="360"/>
      <c r="L892" s="360" t="e">
        <f t="shared" si="801"/>
        <v>#REF!</v>
      </c>
      <c r="M892" s="360" t="e">
        <f t="shared" si="802"/>
        <v>#REF!</v>
      </c>
      <c r="N892" s="360" t="e">
        <f t="shared" si="803"/>
        <v>#REF!</v>
      </c>
      <c r="O892" s="360" t="e">
        <f t="shared" si="804"/>
        <v>#REF!</v>
      </c>
      <c r="P892" s="360" t="e">
        <f t="shared" si="805"/>
        <v>#REF!</v>
      </c>
      <c r="Q892" s="360" t="e">
        <f t="shared" si="806"/>
        <v>#REF!</v>
      </c>
      <c r="R892" s="225"/>
      <c r="S892" s="225"/>
      <c r="T892" s="225"/>
      <c r="U892" s="225"/>
      <c r="V892" s="225"/>
      <c r="W892" s="225"/>
      <c r="X892" s="225"/>
      <c r="Y892" s="225"/>
      <c r="Z892" s="225"/>
    </row>
    <row r="893" spans="1:26" ht="15.75" customHeight="1">
      <c r="A893" s="360" t="e">
        <f t="shared" si="796"/>
        <v>#REF!</v>
      </c>
      <c r="B893" s="360" t="e">
        <f t="shared" si="797"/>
        <v>#REF!</v>
      </c>
      <c r="C893" s="360" t="e">
        <f t="shared" si="798"/>
        <v>#REF!</v>
      </c>
      <c r="D893" s="360" t="e">
        <f t="shared" ref="D893:I893" si="927">IF(#REF!&lt;&gt;"",1,"")</f>
        <v>#REF!</v>
      </c>
      <c r="E893" s="360" t="e">
        <f t="shared" si="927"/>
        <v>#REF!</v>
      </c>
      <c r="F893" s="360" t="e">
        <f t="shared" si="927"/>
        <v>#REF!</v>
      </c>
      <c r="G893" s="360" t="e">
        <f t="shared" si="927"/>
        <v>#REF!</v>
      </c>
      <c r="H893" s="360" t="e">
        <f t="shared" si="927"/>
        <v>#REF!</v>
      </c>
      <c r="I893" s="360" t="e">
        <f t="shared" si="927"/>
        <v>#REF!</v>
      </c>
      <c r="J893" s="360" t="e">
        <f t="shared" si="800"/>
        <v>#REF!</v>
      </c>
      <c r="K893" s="360"/>
      <c r="L893" s="360" t="e">
        <f t="shared" si="801"/>
        <v>#REF!</v>
      </c>
      <c r="M893" s="360" t="e">
        <f t="shared" si="802"/>
        <v>#REF!</v>
      </c>
      <c r="N893" s="360" t="e">
        <f t="shared" si="803"/>
        <v>#REF!</v>
      </c>
      <c r="O893" s="360" t="e">
        <f t="shared" si="804"/>
        <v>#REF!</v>
      </c>
      <c r="P893" s="360" t="e">
        <f t="shared" si="805"/>
        <v>#REF!</v>
      </c>
      <c r="Q893" s="360" t="e">
        <f t="shared" si="806"/>
        <v>#REF!</v>
      </c>
      <c r="R893" s="225"/>
      <c r="S893" s="225"/>
      <c r="T893" s="225"/>
      <c r="U893" s="225"/>
      <c r="V893" s="225"/>
      <c r="W893" s="225"/>
      <c r="X893" s="225"/>
      <c r="Y893" s="225"/>
      <c r="Z893" s="225"/>
    </row>
    <row r="894" spans="1:26" ht="15.75" customHeight="1">
      <c r="A894" s="360" t="e">
        <f t="shared" si="796"/>
        <v>#REF!</v>
      </c>
      <c r="B894" s="360" t="e">
        <f t="shared" si="797"/>
        <v>#REF!</v>
      </c>
      <c r="C894" s="360" t="e">
        <f t="shared" si="798"/>
        <v>#REF!</v>
      </c>
      <c r="D894" s="360" t="e">
        <f t="shared" ref="D894:I894" si="928">IF(#REF!&lt;&gt;"",1,"")</f>
        <v>#REF!</v>
      </c>
      <c r="E894" s="360" t="e">
        <f t="shared" si="928"/>
        <v>#REF!</v>
      </c>
      <c r="F894" s="360" t="e">
        <f t="shared" si="928"/>
        <v>#REF!</v>
      </c>
      <c r="G894" s="360" t="e">
        <f t="shared" si="928"/>
        <v>#REF!</v>
      </c>
      <c r="H894" s="360" t="e">
        <f t="shared" si="928"/>
        <v>#REF!</v>
      </c>
      <c r="I894" s="360" t="e">
        <f t="shared" si="928"/>
        <v>#REF!</v>
      </c>
      <c r="J894" s="360" t="e">
        <f t="shared" si="800"/>
        <v>#REF!</v>
      </c>
      <c r="K894" s="360"/>
      <c r="L894" s="360" t="e">
        <f t="shared" si="801"/>
        <v>#REF!</v>
      </c>
      <c r="M894" s="360" t="e">
        <f t="shared" si="802"/>
        <v>#REF!</v>
      </c>
      <c r="N894" s="360" t="e">
        <f t="shared" si="803"/>
        <v>#REF!</v>
      </c>
      <c r="O894" s="360" t="e">
        <f t="shared" si="804"/>
        <v>#REF!</v>
      </c>
      <c r="P894" s="360" t="e">
        <f t="shared" si="805"/>
        <v>#REF!</v>
      </c>
      <c r="Q894" s="360" t="e">
        <f t="shared" si="806"/>
        <v>#REF!</v>
      </c>
      <c r="R894" s="225"/>
      <c r="S894" s="225"/>
      <c r="T894" s="225"/>
      <c r="U894" s="225"/>
      <c r="V894" s="225"/>
      <c r="W894" s="225"/>
      <c r="X894" s="225"/>
      <c r="Y894" s="225"/>
      <c r="Z894" s="225"/>
    </row>
    <row r="895" spans="1:26" ht="15.75" customHeight="1">
      <c r="A895" s="360" t="e">
        <f t="shared" si="796"/>
        <v>#REF!</v>
      </c>
      <c r="B895" s="360" t="e">
        <f t="shared" si="797"/>
        <v>#REF!</v>
      </c>
      <c r="C895" s="360" t="e">
        <f t="shared" si="798"/>
        <v>#REF!</v>
      </c>
      <c r="D895" s="360" t="e">
        <f t="shared" ref="D895:I895" si="929">IF(#REF!&lt;&gt;"",1,"")</f>
        <v>#REF!</v>
      </c>
      <c r="E895" s="360" t="e">
        <f t="shared" si="929"/>
        <v>#REF!</v>
      </c>
      <c r="F895" s="360" t="e">
        <f t="shared" si="929"/>
        <v>#REF!</v>
      </c>
      <c r="G895" s="360" t="e">
        <f t="shared" si="929"/>
        <v>#REF!</v>
      </c>
      <c r="H895" s="360" t="e">
        <f t="shared" si="929"/>
        <v>#REF!</v>
      </c>
      <c r="I895" s="360" t="e">
        <f t="shared" si="929"/>
        <v>#REF!</v>
      </c>
      <c r="J895" s="360" t="e">
        <f t="shared" si="800"/>
        <v>#REF!</v>
      </c>
      <c r="K895" s="360"/>
      <c r="L895" s="360" t="e">
        <f t="shared" si="801"/>
        <v>#REF!</v>
      </c>
      <c r="M895" s="360" t="e">
        <f t="shared" si="802"/>
        <v>#REF!</v>
      </c>
      <c r="N895" s="360" t="e">
        <f t="shared" si="803"/>
        <v>#REF!</v>
      </c>
      <c r="O895" s="360" t="e">
        <f t="shared" si="804"/>
        <v>#REF!</v>
      </c>
      <c r="P895" s="360" t="e">
        <f t="shared" si="805"/>
        <v>#REF!</v>
      </c>
      <c r="Q895" s="360" t="e">
        <f t="shared" si="806"/>
        <v>#REF!</v>
      </c>
      <c r="R895" s="225"/>
      <c r="S895" s="225"/>
      <c r="T895" s="225"/>
      <c r="U895" s="225"/>
      <c r="V895" s="225"/>
      <c r="W895" s="225"/>
      <c r="X895" s="225"/>
      <c r="Y895" s="225"/>
      <c r="Z895" s="225"/>
    </row>
    <row r="896" spans="1:26" ht="15.75" customHeight="1">
      <c r="A896" s="360" t="e">
        <f t="shared" si="796"/>
        <v>#REF!</v>
      </c>
      <c r="B896" s="360" t="e">
        <f t="shared" si="797"/>
        <v>#REF!</v>
      </c>
      <c r="C896" s="360" t="e">
        <f t="shared" si="798"/>
        <v>#REF!</v>
      </c>
      <c r="D896" s="360" t="e">
        <f t="shared" ref="D896:I896" si="930">IF(#REF!&lt;&gt;"",1,"")</f>
        <v>#REF!</v>
      </c>
      <c r="E896" s="360" t="e">
        <f t="shared" si="930"/>
        <v>#REF!</v>
      </c>
      <c r="F896" s="360" t="e">
        <f t="shared" si="930"/>
        <v>#REF!</v>
      </c>
      <c r="G896" s="360" t="e">
        <f t="shared" si="930"/>
        <v>#REF!</v>
      </c>
      <c r="H896" s="360" t="e">
        <f t="shared" si="930"/>
        <v>#REF!</v>
      </c>
      <c r="I896" s="360" t="e">
        <f t="shared" si="930"/>
        <v>#REF!</v>
      </c>
      <c r="J896" s="360" t="e">
        <f t="shared" si="800"/>
        <v>#REF!</v>
      </c>
      <c r="K896" s="360"/>
      <c r="L896" s="360" t="e">
        <f t="shared" si="801"/>
        <v>#REF!</v>
      </c>
      <c r="M896" s="360" t="e">
        <f t="shared" si="802"/>
        <v>#REF!</v>
      </c>
      <c r="N896" s="360" t="e">
        <f t="shared" si="803"/>
        <v>#REF!</v>
      </c>
      <c r="O896" s="360" t="e">
        <f t="shared" si="804"/>
        <v>#REF!</v>
      </c>
      <c r="P896" s="360" t="e">
        <f t="shared" si="805"/>
        <v>#REF!</v>
      </c>
      <c r="Q896" s="360" t="e">
        <f t="shared" si="806"/>
        <v>#REF!</v>
      </c>
      <c r="R896" s="225"/>
      <c r="S896" s="225"/>
      <c r="T896" s="225"/>
      <c r="U896" s="225"/>
      <c r="V896" s="225"/>
      <c r="W896" s="225"/>
      <c r="X896" s="225"/>
      <c r="Y896" s="225"/>
      <c r="Z896" s="225"/>
    </row>
    <row r="897" spans="1:26" ht="15.75" customHeight="1">
      <c r="A897" s="360" t="e">
        <f t="shared" si="796"/>
        <v>#REF!</v>
      </c>
      <c r="B897" s="360" t="e">
        <f t="shared" si="797"/>
        <v>#REF!</v>
      </c>
      <c r="C897" s="360" t="e">
        <f t="shared" si="798"/>
        <v>#REF!</v>
      </c>
      <c r="D897" s="360" t="e">
        <f t="shared" ref="D897:I897" si="931">IF(#REF!&lt;&gt;"",1,"")</f>
        <v>#REF!</v>
      </c>
      <c r="E897" s="360" t="e">
        <f t="shared" si="931"/>
        <v>#REF!</v>
      </c>
      <c r="F897" s="360" t="e">
        <f t="shared" si="931"/>
        <v>#REF!</v>
      </c>
      <c r="G897" s="360" t="e">
        <f t="shared" si="931"/>
        <v>#REF!</v>
      </c>
      <c r="H897" s="360" t="e">
        <f t="shared" si="931"/>
        <v>#REF!</v>
      </c>
      <c r="I897" s="360" t="e">
        <f t="shared" si="931"/>
        <v>#REF!</v>
      </c>
      <c r="J897" s="360" t="e">
        <f t="shared" si="800"/>
        <v>#REF!</v>
      </c>
      <c r="K897" s="360"/>
      <c r="L897" s="360" t="e">
        <f t="shared" si="801"/>
        <v>#REF!</v>
      </c>
      <c r="M897" s="360" t="e">
        <f t="shared" si="802"/>
        <v>#REF!</v>
      </c>
      <c r="N897" s="360" t="e">
        <f t="shared" si="803"/>
        <v>#REF!</v>
      </c>
      <c r="O897" s="360" t="e">
        <f t="shared" si="804"/>
        <v>#REF!</v>
      </c>
      <c r="P897" s="360" t="e">
        <f t="shared" si="805"/>
        <v>#REF!</v>
      </c>
      <c r="Q897" s="360" t="e">
        <f t="shared" si="806"/>
        <v>#REF!</v>
      </c>
      <c r="R897" s="225"/>
      <c r="S897" s="225"/>
      <c r="T897" s="225"/>
      <c r="U897" s="225"/>
      <c r="V897" s="225"/>
      <c r="W897" s="225"/>
      <c r="X897" s="225"/>
      <c r="Y897" s="225"/>
      <c r="Z897" s="225"/>
    </row>
    <row r="898" spans="1:26" ht="15.75" customHeight="1">
      <c r="A898" s="360" t="e">
        <f t="shared" si="796"/>
        <v>#REF!</v>
      </c>
      <c r="B898" s="360" t="e">
        <f t="shared" si="797"/>
        <v>#REF!</v>
      </c>
      <c r="C898" s="360" t="e">
        <f t="shared" si="798"/>
        <v>#REF!</v>
      </c>
      <c r="D898" s="360" t="e">
        <f t="shared" ref="D898:I898" si="932">IF(#REF!&lt;&gt;"",1,"")</f>
        <v>#REF!</v>
      </c>
      <c r="E898" s="360" t="e">
        <f t="shared" si="932"/>
        <v>#REF!</v>
      </c>
      <c r="F898" s="360" t="e">
        <f t="shared" si="932"/>
        <v>#REF!</v>
      </c>
      <c r="G898" s="360" t="e">
        <f t="shared" si="932"/>
        <v>#REF!</v>
      </c>
      <c r="H898" s="360" t="e">
        <f t="shared" si="932"/>
        <v>#REF!</v>
      </c>
      <c r="I898" s="360" t="e">
        <f t="shared" si="932"/>
        <v>#REF!</v>
      </c>
      <c r="J898" s="360" t="e">
        <f t="shared" si="800"/>
        <v>#REF!</v>
      </c>
      <c r="K898" s="360"/>
      <c r="L898" s="360" t="e">
        <f t="shared" si="801"/>
        <v>#REF!</v>
      </c>
      <c r="M898" s="360" t="e">
        <f t="shared" si="802"/>
        <v>#REF!</v>
      </c>
      <c r="N898" s="360" t="e">
        <f t="shared" si="803"/>
        <v>#REF!</v>
      </c>
      <c r="O898" s="360" t="e">
        <f t="shared" si="804"/>
        <v>#REF!</v>
      </c>
      <c r="P898" s="360" t="e">
        <f t="shared" si="805"/>
        <v>#REF!</v>
      </c>
      <c r="Q898" s="360" t="e">
        <f t="shared" si="806"/>
        <v>#REF!</v>
      </c>
      <c r="R898" s="225"/>
      <c r="S898" s="225"/>
      <c r="T898" s="225"/>
      <c r="U898" s="225"/>
      <c r="V898" s="225"/>
      <c r="W898" s="225"/>
      <c r="X898" s="225"/>
      <c r="Y898" s="225"/>
      <c r="Z898" s="225"/>
    </row>
    <row r="899" spans="1:26" ht="15.75" customHeight="1">
      <c r="A899" s="360" t="e">
        <f t="shared" si="796"/>
        <v>#REF!</v>
      </c>
      <c r="B899" s="360" t="e">
        <f t="shared" si="797"/>
        <v>#REF!</v>
      </c>
      <c r="C899" s="360" t="e">
        <f t="shared" si="798"/>
        <v>#REF!</v>
      </c>
      <c r="D899" s="360" t="e">
        <f t="shared" ref="D899:I899" si="933">IF(#REF!&lt;&gt;"",1,"")</f>
        <v>#REF!</v>
      </c>
      <c r="E899" s="360" t="e">
        <f t="shared" si="933"/>
        <v>#REF!</v>
      </c>
      <c r="F899" s="360" t="e">
        <f t="shared" si="933"/>
        <v>#REF!</v>
      </c>
      <c r="G899" s="360" t="e">
        <f t="shared" si="933"/>
        <v>#REF!</v>
      </c>
      <c r="H899" s="360" t="e">
        <f t="shared" si="933"/>
        <v>#REF!</v>
      </c>
      <c r="I899" s="360" t="e">
        <f t="shared" si="933"/>
        <v>#REF!</v>
      </c>
      <c r="J899" s="360" t="e">
        <f t="shared" si="800"/>
        <v>#REF!</v>
      </c>
      <c r="K899" s="360"/>
      <c r="L899" s="360" t="e">
        <f t="shared" si="801"/>
        <v>#REF!</v>
      </c>
      <c r="M899" s="360" t="e">
        <f t="shared" si="802"/>
        <v>#REF!</v>
      </c>
      <c r="N899" s="360" t="e">
        <f t="shared" si="803"/>
        <v>#REF!</v>
      </c>
      <c r="O899" s="360" t="e">
        <f t="shared" si="804"/>
        <v>#REF!</v>
      </c>
      <c r="P899" s="360" t="e">
        <f t="shared" si="805"/>
        <v>#REF!</v>
      </c>
      <c r="Q899" s="360" t="e">
        <f t="shared" si="806"/>
        <v>#REF!</v>
      </c>
      <c r="R899" s="225"/>
      <c r="S899" s="225"/>
      <c r="T899" s="225"/>
      <c r="U899" s="225"/>
      <c r="V899" s="225"/>
      <c r="W899" s="225"/>
      <c r="X899" s="225"/>
      <c r="Y899" s="225"/>
      <c r="Z899" s="225"/>
    </row>
    <row r="900" spans="1:26" ht="15.75" customHeight="1">
      <c r="A900" s="360" t="e">
        <f t="shared" si="796"/>
        <v>#REF!</v>
      </c>
      <c r="B900" s="360" t="e">
        <f t="shared" si="797"/>
        <v>#REF!</v>
      </c>
      <c r="C900" s="360" t="e">
        <f t="shared" si="798"/>
        <v>#REF!</v>
      </c>
      <c r="D900" s="360" t="e">
        <f t="shared" ref="D900:I900" si="934">IF(#REF!&lt;&gt;"",1,"")</f>
        <v>#REF!</v>
      </c>
      <c r="E900" s="360" t="e">
        <f t="shared" si="934"/>
        <v>#REF!</v>
      </c>
      <c r="F900" s="360" t="e">
        <f t="shared" si="934"/>
        <v>#REF!</v>
      </c>
      <c r="G900" s="360" t="e">
        <f t="shared" si="934"/>
        <v>#REF!</v>
      </c>
      <c r="H900" s="360" t="e">
        <f t="shared" si="934"/>
        <v>#REF!</v>
      </c>
      <c r="I900" s="360" t="e">
        <f t="shared" si="934"/>
        <v>#REF!</v>
      </c>
      <c r="J900" s="360" t="e">
        <f t="shared" si="800"/>
        <v>#REF!</v>
      </c>
      <c r="K900" s="360"/>
      <c r="L900" s="360" t="e">
        <f t="shared" si="801"/>
        <v>#REF!</v>
      </c>
      <c r="M900" s="360" t="e">
        <f t="shared" si="802"/>
        <v>#REF!</v>
      </c>
      <c r="N900" s="360" t="e">
        <f t="shared" si="803"/>
        <v>#REF!</v>
      </c>
      <c r="O900" s="360" t="e">
        <f t="shared" si="804"/>
        <v>#REF!</v>
      </c>
      <c r="P900" s="360" t="e">
        <f t="shared" si="805"/>
        <v>#REF!</v>
      </c>
      <c r="Q900" s="360" t="e">
        <f t="shared" si="806"/>
        <v>#REF!</v>
      </c>
      <c r="R900" s="225"/>
      <c r="S900" s="225"/>
      <c r="T900" s="225"/>
      <c r="U900" s="225"/>
      <c r="V900" s="225"/>
      <c r="W900" s="225"/>
      <c r="X900" s="225"/>
      <c r="Y900" s="225"/>
      <c r="Z900" s="225"/>
    </row>
    <row r="901" spans="1:26" ht="15.75" customHeight="1">
      <c r="A901" s="360" t="e">
        <f t="shared" si="796"/>
        <v>#REF!</v>
      </c>
      <c r="B901" s="360" t="e">
        <f t="shared" si="797"/>
        <v>#REF!</v>
      </c>
      <c r="C901" s="360" t="e">
        <f t="shared" si="798"/>
        <v>#REF!</v>
      </c>
      <c r="D901" s="360" t="e">
        <f t="shared" ref="D901:I901" si="935">IF(#REF!&lt;&gt;"",1,"")</f>
        <v>#REF!</v>
      </c>
      <c r="E901" s="360" t="e">
        <f t="shared" si="935"/>
        <v>#REF!</v>
      </c>
      <c r="F901" s="360" t="e">
        <f t="shared" si="935"/>
        <v>#REF!</v>
      </c>
      <c r="G901" s="360" t="e">
        <f t="shared" si="935"/>
        <v>#REF!</v>
      </c>
      <c r="H901" s="360" t="e">
        <f t="shared" si="935"/>
        <v>#REF!</v>
      </c>
      <c r="I901" s="360" t="e">
        <f t="shared" si="935"/>
        <v>#REF!</v>
      </c>
      <c r="J901" s="360" t="e">
        <f t="shared" si="800"/>
        <v>#REF!</v>
      </c>
      <c r="K901" s="360"/>
      <c r="L901" s="360" t="e">
        <f t="shared" si="801"/>
        <v>#REF!</v>
      </c>
      <c r="M901" s="360" t="e">
        <f t="shared" si="802"/>
        <v>#REF!</v>
      </c>
      <c r="N901" s="360" t="e">
        <f t="shared" si="803"/>
        <v>#REF!</v>
      </c>
      <c r="O901" s="360" t="e">
        <f t="shared" si="804"/>
        <v>#REF!</v>
      </c>
      <c r="P901" s="360" t="e">
        <f t="shared" si="805"/>
        <v>#REF!</v>
      </c>
      <c r="Q901" s="360" t="e">
        <f t="shared" si="806"/>
        <v>#REF!</v>
      </c>
      <c r="R901" s="225"/>
      <c r="S901" s="225"/>
      <c r="T901" s="225"/>
      <c r="U901" s="225"/>
      <c r="V901" s="225"/>
      <c r="W901" s="225"/>
      <c r="X901" s="225"/>
      <c r="Y901" s="225"/>
      <c r="Z901" s="225"/>
    </row>
    <row r="902" spans="1:26" ht="15.75" customHeight="1">
      <c r="A902" s="360" t="e">
        <f t="shared" si="796"/>
        <v>#REF!</v>
      </c>
      <c r="B902" s="360" t="e">
        <f t="shared" si="797"/>
        <v>#REF!</v>
      </c>
      <c r="C902" s="360" t="e">
        <f t="shared" si="798"/>
        <v>#REF!</v>
      </c>
      <c r="D902" s="360" t="e">
        <f t="shared" ref="D902:I902" si="936">IF(#REF!&lt;&gt;"",1,"")</f>
        <v>#REF!</v>
      </c>
      <c r="E902" s="360" t="e">
        <f t="shared" si="936"/>
        <v>#REF!</v>
      </c>
      <c r="F902" s="360" t="e">
        <f t="shared" si="936"/>
        <v>#REF!</v>
      </c>
      <c r="G902" s="360" t="e">
        <f t="shared" si="936"/>
        <v>#REF!</v>
      </c>
      <c r="H902" s="360" t="e">
        <f t="shared" si="936"/>
        <v>#REF!</v>
      </c>
      <c r="I902" s="360" t="e">
        <f t="shared" si="936"/>
        <v>#REF!</v>
      </c>
      <c r="J902" s="360" t="e">
        <f t="shared" si="800"/>
        <v>#REF!</v>
      </c>
      <c r="K902" s="360"/>
      <c r="L902" s="360" t="e">
        <f t="shared" si="801"/>
        <v>#REF!</v>
      </c>
      <c r="M902" s="360" t="e">
        <f t="shared" si="802"/>
        <v>#REF!</v>
      </c>
      <c r="N902" s="360" t="e">
        <f t="shared" si="803"/>
        <v>#REF!</v>
      </c>
      <c r="O902" s="360" t="e">
        <f t="shared" si="804"/>
        <v>#REF!</v>
      </c>
      <c r="P902" s="360" t="e">
        <f t="shared" si="805"/>
        <v>#REF!</v>
      </c>
      <c r="Q902" s="360" t="e">
        <f t="shared" si="806"/>
        <v>#REF!</v>
      </c>
      <c r="R902" s="225"/>
      <c r="S902" s="225"/>
      <c r="T902" s="225"/>
      <c r="U902" s="225"/>
      <c r="V902" s="225"/>
      <c r="W902" s="225"/>
      <c r="X902" s="225"/>
      <c r="Y902" s="225"/>
      <c r="Z902" s="225"/>
    </row>
    <row r="903" spans="1:26" ht="15.75" customHeight="1">
      <c r="A903" s="360" t="e">
        <f t="shared" si="796"/>
        <v>#REF!</v>
      </c>
      <c r="B903" s="360" t="e">
        <f t="shared" si="797"/>
        <v>#REF!</v>
      </c>
      <c r="C903" s="360" t="e">
        <f t="shared" si="798"/>
        <v>#REF!</v>
      </c>
      <c r="D903" s="360" t="e">
        <f t="shared" ref="D903:I903" si="937">IF(#REF!&lt;&gt;"",1,"")</f>
        <v>#REF!</v>
      </c>
      <c r="E903" s="360" t="e">
        <f t="shared" si="937"/>
        <v>#REF!</v>
      </c>
      <c r="F903" s="360" t="e">
        <f t="shared" si="937"/>
        <v>#REF!</v>
      </c>
      <c r="G903" s="360" t="e">
        <f t="shared" si="937"/>
        <v>#REF!</v>
      </c>
      <c r="H903" s="360" t="e">
        <f t="shared" si="937"/>
        <v>#REF!</v>
      </c>
      <c r="I903" s="360" t="e">
        <f t="shared" si="937"/>
        <v>#REF!</v>
      </c>
      <c r="J903" s="360" t="e">
        <f t="shared" si="800"/>
        <v>#REF!</v>
      </c>
      <c r="K903" s="360"/>
      <c r="L903" s="360" t="e">
        <f t="shared" si="801"/>
        <v>#REF!</v>
      </c>
      <c r="M903" s="360" t="e">
        <f t="shared" si="802"/>
        <v>#REF!</v>
      </c>
      <c r="N903" s="360" t="e">
        <f t="shared" si="803"/>
        <v>#REF!</v>
      </c>
      <c r="O903" s="360" t="e">
        <f t="shared" si="804"/>
        <v>#REF!</v>
      </c>
      <c r="P903" s="360" t="e">
        <f t="shared" si="805"/>
        <v>#REF!</v>
      </c>
      <c r="Q903" s="360" t="e">
        <f t="shared" si="806"/>
        <v>#REF!</v>
      </c>
      <c r="R903" s="225"/>
      <c r="S903" s="225"/>
      <c r="T903" s="225"/>
      <c r="U903" s="225"/>
      <c r="V903" s="225"/>
      <c r="W903" s="225"/>
      <c r="X903" s="225"/>
      <c r="Y903" s="225"/>
      <c r="Z903" s="225"/>
    </row>
    <row r="904" spans="1:26" ht="15.75" customHeight="1">
      <c r="A904" s="360" t="e">
        <f t="shared" si="796"/>
        <v>#REF!</v>
      </c>
      <c r="B904" s="360" t="e">
        <f t="shared" si="797"/>
        <v>#REF!</v>
      </c>
      <c r="C904" s="360" t="e">
        <f t="shared" si="798"/>
        <v>#REF!</v>
      </c>
      <c r="D904" s="360" t="e">
        <f t="shared" ref="D904:I904" si="938">IF(#REF!&lt;&gt;"",1,"")</f>
        <v>#REF!</v>
      </c>
      <c r="E904" s="360" t="e">
        <f t="shared" si="938"/>
        <v>#REF!</v>
      </c>
      <c r="F904" s="360" t="e">
        <f t="shared" si="938"/>
        <v>#REF!</v>
      </c>
      <c r="G904" s="360" t="e">
        <f t="shared" si="938"/>
        <v>#REF!</v>
      </c>
      <c r="H904" s="360" t="e">
        <f t="shared" si="938"/>
        <v>#REF!</v>
      </c>
      <c r="I904" s="360" t="e">
        <f t="shared" si="938"/>
        <v>#REF!</v>
      </c>
      <c r="J904" s="360" t="e">
        <f t="shared" si="800"/>
        <v>#REF!</v>
      </c>
      <c r="K904" s="360"/>
      <c r="L904" s="360" t="e">
        <f t="shared" si="801"/>
        <v>#REF!</v>
      </c>
      <c r="M904" s="360" t="e">
        <f t="shared" si="802"/>
        <v>#REF!</v>
      </c>
      <c r="N904" s="360" t="e">
        <f t="shared" si="803"/>
        <v>#REF!</v>
      </c>
      <c r="O904" s="360" t="e">
        <f t="shared" si="804"/>
        <v>#REF!</v>
      </c>
      <c r="P904" s="360" t="e">
        <f t="shared" si="805"/>
        <v>#REF!</v>
      </c>
      <c r="Q904" s="360" t="e">
        <f t="shared" si="806"/>
        <v>#REF!</v>
      </c>
      <c r="R904" s="225"/>
      <c r="S904" s="225"/>
      <c r="T904" s="225"/>
      <c r="U904" s="225"/>
      <c r="V904" s="225"/>
      <c r="W904" s="225"/>
      <c r="X904" s="225"/>
      <c r="Y904" s="225"/>
      <c r="Z904" s="225"/>
    </row>
    <row r="905" spans="1:26" ht="15.75" customHeight="1">
      <c r="A905" s="360" t="e">
        <f t="shared" si="796"/>
        <v>#REF!</v>
      </c>
      <c r="B905" s="360" t="e">
        <f t="shared" si="797"/>
        <v>#REF!</v>
      </c>
      <c r="C905" s="360" t="e">
        <f t="shared" si="798"/>
        <v>#REF!</v>
      </c>
      <c r="D905" s="360" t="e">
        <f t="shared" ref="D905:I905" si="939">IF(#REF!&lt;&gt;"",1,"")</f>
        <v>#REF!</v>
      </c>
      <c r="E905" s="360" t="e">
        <f t="shared" si="939"/>
        <v>#REF!</v>
      </c>
      <c r="F905" s="360" t="e">
        <f t="shared" si="939"/>
        <v>#REF!</v>
      </c>
      <c r="G905" s="360" t="e">
        <f t="shared" si="939"/>
        <v>#REF!</v>
      </c>
      <c r="H905" s="360" t="e">
        <f t="shared" si="939"/>
        <v>#REF!</v>
      </c>
      <c r="I905" s="360" t="e">
        <f t="shared" si="939"/>
        <v>#REF!</v>
      </c>
      <c r="J905" s="360" t="e">
        <f t="shared" si="800"/>
        <v>#REF!</v>
      </c>
      <c r="K905" s="360"/>
      <c r="L905" s="360" t="e">
        <f t="shared" si="801"/>
        <v>#REF!</v>
      </c>
      <c r="M905" s="360" t="e">
        <f t="shared" si="802"/>
        <v>#REF!</v>
      </c>
      <c r="N905" s="360" t="e">
        <f t="shared" si="803"/>
        <v>#REF!</v>
      </c>
      <c r="O905" s="360" t="e">
        <f t="shared" si="804"/>
        <v>#REF!</v>
      </c>
      <c r="P905" s="360" t="e">
        <f t="shared" si="805"/>
        <v>#REF!</v>
      </c>
      <c r="Q905" s="360" t="e">
        <f t="shared" si="806"/>
        <v>#REF!</v>
      </c>
      <c r="R905" s="225"/>
      <c r="S905" s="225"/>
      <c r="T905" s="225"/>
      <c r="U905" s="225"/>
      <c r="V905" s="225"/>
      <c r="W905" s="225"/>
      <c r="X905" s="225"/>
      <c r="Y905" s="225"/>
      <c r="Z905" s="225"/>
    </row>
    <row r="906" spans="1:26" ht="15.75" customHeight="1">
      <c r="A906" s="360" t="e">
        <f t="shared" si="796"/>
        <v>#REF!</v>
      </c>
      <c r="B906" s="360" t="e">
        <f t="shared" si="797"/>
        <v>#REF!</v>
      </c>
      <c r="C906" s="360" t="e">
        <f t="shared" si="798"/>
        <v>#REF!</v>
      </c>
      <c r="D906" s="360" t="e">
        <f t="shared" ref="D906:I906" si="940">IF(#REF!&lt;&gt;"",1,"")</f>
        <v>#REF!</v>
      </c>
      <c r="E906" s="360" t="e">
        <f t="shared" si="940"/>
        <v>#REF!</v>
      </c>
      <c r="F906" s="360" t="e">
        <f t="shared" si="940"/>
        <v>#REF!</v>
      </c>
      <c r="G906" s="360" t="e">
        <f t="shared" si="940"/>
        <v>#REF!</v>
      </c>
      <c r="H906" s="360" t="e">
        <f t="shared" si="940"/>
        <v>#REF!</v>
      </c>
      <c r="I906" s="360" t="e">
        <f t="shared" si="940"/>
        <v>#REF!</v>
      </c>
      <c r="J906" s="360" t="e">
        <f t="shared" si="800"/>
        <v>#REF!</v>
      </c>
      <c r="K906" s="360"/>
      <c r="L906" s="360" t="e">
        <f t="shared" si="801"/>
        <v>#REF!</v>
      </c>
      <c r="M906" s="360" t="e">
        <f t="shared" si="802"/>
        <v>#REF!</v>
      </c>
      <c r="N906" s="360" t="e">
        <f t="shared" si="803"/>
        <v>#REF!</v>
      </c>
      <c r="O906" s="360" t="e">
        <f t="shared" si="804"/>
        <v>#REF!</v>
      </c>
      <c r="P906" s="360" t="e">
        <f t="shared" si="805"/>
        <v>#REF!</v>
      </c>
      <c r="Q906" s="360" t="e">
        <f t="shared" si="806"/>
        <v>#REF!</v>
      </c>
      <c r="R906" s="225"/>
      <c r="S906" s="225"/>
      <c r="T906" s="225"/>
      <c r="U906" s="225"/>
      <c r="V906" s="225"/>
      <c r="W906" s="225"/>
      <c r="X906" s="225"/>
      <c r="Y906" s="225"/>
      <c r="Z906" s="225"/>
    </row>
    <row r="907" spans="1:26" ht="15.75" customHeight="1">
      <c r="A907" s="360" t="e">
        <f t="shared" si="796"/>
        <v>#REF!</v>
      </c>
      <c r="B907" s="360" t="e">
        <f t="shared" si="797"/>
        <v>#REF!</v>
      </c>
      <c r="C907" s="360" t="e">
        <f t="shared" si="798"/>
        <v>#REF!</v>
      </c>
      <c r="D907" s="360" t="e">
        <f t="shared" ref="D907:I907" si="941">IF(#REF!&lt;&gt;"",1,"")</f>
        <v>#REF!</v>
      </c>
      <c r="E907" s="360" t="e">
        <f t="shared" si="941"/>
        <v>#REF!</v>
      </c>
      <c r="F907" s="360" t="e">
        <f t="shared" si="941"/>
        <v>#REF!</v>
      </c>
      <c r="G907" s="360" t="e">
        <f t="shared" si="941"/>
        <v>#REF!</v>
      </c>
      <c r="H907" s="360" t="e">
        <f t="shared" si="941"/>
        <v>#REF!</v>
      </c>
      <c r="I907" s="360" t="e">
        <f t="shared" si="941"/>
        <v>#REF!</v>
      </c>
      <c r="J907" s="360" t="e">
        <f t="shared" si="800"/>
        <v>#REF!</v>
      </c>
      <c r="K907" s="360"/>
      <c r="L907" s="360" t="e">
        <f t="shared" si="801"/>
        <v>#REF!</v>
      </c>
      <c r="M907" s="360" t="e">
        <f t="shared" si="802"/>
        <v>#REF!</v>
      </c>
      <c r="N907" s="360" t="e">
        <f t="shared" si="803"/>
        <v>#REF!</v>
      </c>
      <c r="O907" s="360" t="e">
        <f t="shared" si="804"/>
        <v>#REF!</v>
      </c>
      <c r="P907" s="360" t="e">
        <f t="shared" si="805"/>
        <v>#REF!</v>
      </c>
      <c r="Q907" s="360" t="e">
        <f t="shared" si="806"/>
        <v>#REF!</v>
      </c>
      <c r="R907" s="225"/>
      <c r="S907" s="225"/>
      <c r="T907" s="225"/>
      <c r="U907" s="225"/>
      <c r="V907" s="225"/>
      <c r="W907" s="225"/>
      <c r="X907" s="225"/>
      <c r="Y907" s="225"/>
      <c r="Z907" s="225"/>
    </row>
    <row r="908" spans="1:26" ht="15.75" customHeight="1">
      <c r="A908" s="360" t="e">
        <f t="shared" si="796"/>
        <v>#REF!</v>
      </c>
      <c r="B908" s="360" t="e">
        <f t="shared" si="797"/>
        <v>#REF!</v>
      </c>
      <c r="C908" s="360" t="e">
        <f t="shared" si="798"/>
        <v>#REF!</v>
      </c>
      <c r="D908" s="360" t="e">
        <f t="shared" ref="D908:I908" si="942">IF(#REF!&lt;&gt;"",1,"")</f>
        <v>#REF!</v>
      </c>
      <c r="E908" s="360" t="e">
        <f t="shared" si="942"/>
        <v>#REF!</v>
      </c>
      <c r="F908" s="360" t="e">
        <f t="shared" si="942"/>
        <v>#REF!</v>
      </c>
      <c r="G908" s="360" t="e">
        <f t="shared" si="942"/>
        <v>#REF!</v>
      </c>
      <c r="H908" s="360" t="e">
        <f t="shared" si="942"/>
        <v>#REF!</v>
      </c>
      <c r="I908" s="360" t="e">
        <f t="shared" si="942"/>
        <v>#REF!</v>
      </c>
      <c r="J908" s="360" t="e">
        <f t="shared" si="800"/>
        <v>#REF!</v>
      </c>
      <c r="K908" s="360"/>
      <c r="L908" s="360" t="e">
        <f t="shared" si="801"/>
        <v>#REF!</v>
      </c>
      <c r="M908" s="360" t="e">
        <f t="shared" si="802"/>
        <v>#REF!</v>
      </c>
      <c r="N908" s="360" t="e">
        <f t="shared" si="803"/>
        <v>#REF!</v>
      </c>
      <c r="O908" s="360" t="e">
        <f t="shared" si="804"/>
        <v>#REF!</v>
      </c>
      <c r="P908" s="360" t="e">
        <f t="shared" si="805"/>
        <v>#REF!</v>
      </c>
      <c r="Q908" s="360" t="e">
        <f t="shared" si="806"/>
        <v>#REF!</v>
      </c>
      <c r="R908" s="225"/>
      <c r="S908" s="225"/>
      <c r="T908" s="225"/>
      <c r="U908" s="225"/>
      <c r="V908" s="225"/>
      <c r="W908" s="225"/>
      <c r="X908" s="225"/>
      <c r="Y908" s="225"/>
      <c r="Z908" s="225"/>
    </row>
    <row r="909" spans="1:26" ht="15.75" customHeight="1">
      <c r="A909" s="360" t="e">
        <f t="shared" si="796"/>
        <v>#REF!</v>
      </c>
      <c r="B909" s="360" t="e">
        <f t="shared" si="797"/>
        <v>#REF!</v>
      </c>
      <c r="C909" s="360" t="e">
        <f t="shared" si="798"/>
        <v>#REF!</v>
      </c>
      <c r="D909" s="360" t="e">
        <f t="shared" ref="D909:I909" si="943">IF(#REF!&lt;&gt;"",1,"")</f>
        <v>#REF!</v>
      </c>
      <c r="E909" s="360" t="e">
        <f t="shared" si="943"/>
        <v>#REF!</v>
      </c>
      <c r="F909" s="360" t="e">
        <f t="shared" si="943"/>
        <v>#REF!</v>
      </c>
      <c r="G909" s="360" t="e">
        <f t="shared" si="943"/>
        <v>#REF!</v>
      </c>
      <c r="H909" s="360" t="e">
        <f t="shared" si="943"/>
        <v>#REF!</v>
      </c>
      <c r="I909" s="360" t="e">
        <f t="shared" si="943"/>
        <v>#REF!</v>
      </c>
      <c r="J909" s="360" t="e">
        <f t="shared" si="800"/>
        <v>#REF!</v>
      </c>
      <c r="K909" s="360"/>
      <c r="L909" s="360" t="e">
        <f t="shared" si="801"/>
        <v>#REF!</v>
      </c>
      <c r="M909" s="360" t="e">
        <f t="shared" si="802"/>
        <v>#REF!</v>
      </c>
      <c r="N909" s="360" t="e">
        <f t="shared" si="803"/>
        <v>#REF!</v>
      </c>
      <c r="O909" s="360" t="e">
        <f t="shared" si="804"/>
        <v>#REF!</v>
      </c>
      <c r="P909" s="360" t="e">
        <f t="shared" si="805"/>
        <v>#REF!</v>
      </c>
      <c r="Q909" s="360" t="e">
        <f t="shared" si="806"/>
        <v>#REF!</v>
      </c>
      <c r="R909" s="225"/>
      <c r="S909" s="225"/>
      <c r="T909" s="225"/>
      <c r="U909" s="225"/>
      <c r="V909" s="225"/>
      <c r="W909" s="225"/>
      <c r="X909" s="225"/>
      <c r="Y909" s="225"/>
      <c r="Z909" s="225"/>
    </row>
    <row r="910" spans="1:26" ht="15.75" customHeight="1">
      <c r="A910" s="360" t="e">
        <f t="shared" si="796"/>
        <v>#REF!</v>
      </c>
      <c r="B910" s="360" t="e">
        <f t="shared" si="797"/>
        <v>#REF!</v>
      </c>
      <c r="C910" s="360" t="e">
        <f t="shared" si="798"/>
        <v>#REF!</v>
      </c>
      <c r="D910" s="360" t="e">
        <f t="shared" ref="D910:I910" si="944">IF(#REF!&lt;&gt;"",1,"")</f>
        <v>#REF!</v>
      </c>
      <c r="E910" s="360" t="e">
        <f t="shared" si="944"/>
        <v>#REF!</v>
      </c>
      <c r="F910" s="360" t="e">
        <f t="shared" si="944"/>
        <v>#REF!</v>
      </c>
      <c r="G910" s="360" t="e">
        <f t="shared" si="944"/>
        <v>#REF!</v>
      </c>
      <c r="H910" s="360" t="e">
        <f t="shared" si="944"/>
        <v>#REF!</v>
      </c>
      <c r="I910" s="360" t="e">
        <f t="shared" si="944"/>
        <v>#REF!</v>
      </c>
      <c r="J910" s="360" t="e">
        <f t="shared" si="800"/>
        <v>#REF!</v>
      </c>
      <c r="K910" s="360"/>
      <c r="L910" s="360" t="e">
        <f t="shared" si="801"/>
        <v>#REF!</v>
      </c>
      <c r="M910" s="360" t="e">
        <f t="shared" si="802"/>
        <v>#REF!</v>
      </c>
      <c r="N910" s="360" t="e">
        <f t="shared" si="803"/>
        <v>#REF!</v>
      </c>
      <c r="O910" s="360" t="e">
        <f t="shared" si="804"/>
        <v>#REF!</v>
      </c>
      <c r="P910" s="360" t="e">
        <f t="shared" si="805"/>
        <v>#REF!</v>
      </c>
      <c r="Q910" s="360" t="e">
        <f t="shared" si="806"/>
        <v>#REF!</v>
      </c>
      <c r="R910" s="225"/>
      <c r="S910" s="225"/>
      <c r="T910" s="225"/>
      <c r="U910" s="225"/>
      <c r="V910" s="225"/>
      <c r="W910" s="225"/>
      <c r="X910" s="225"/>
      <c r="Y910" s="225"/>
      <c r="Z910" s="225"/>
    </row>
    <row r="911" spans="1:26" ht="15.75" customHeight="1">
      <c r="A911" s="360" t="e">
        <f t="shared" si="796"/>
        <v>#REF!</v>
      </c>
      <c r="B911" s="360" t="e">
        <f t="shared" si="797"/>
        <v>#REF!</v>
      </c>
      <c r="C911" s="360" t="e">
        <f t="shared" si="798"/>
        <v>#REF!</v>
      </c>
      <c r="D911" s="360" t="e">
        <f t="shared" ref="D911:I911" si="945">IF(#REF!&lt;&gt;"",1,"")</f>
        <v>#REF!</v>
      </c>
      <c r="E911" s="360" t="e">
        <f t="shared" si="945"/>
        <v>#REF!</v>
      </c>
      <c r="F911" s="360" t="e">
        <f t="shared" si="945"/>
        <v>#REF!</v>
      </c>
      <c r="G911" s="360" t="e">
        <f t="shared" si="945"/>
        <v>#REF!</v>
      </c>
      <c r="H911" s="360" t="e">
        <f t="shared" si="945"/>
        <v>#REF!</v>
      </c>
      <c r="I911" s="360" t="e">
        <f t="shared" si="945"/>
        <v>#REF!</v>
      </c>
      <c r="J911" s="360" t="e">
        <f t="shared" si="800"/>
        <v>#REF!</v>
      </c>
      <c r="K911" s="360"/>
      <c r="L911" s="360" t="e">
        <f t="shared" si="801"/>
        <v>#REF!</v>
      </c>
      <c r="M911" s="360" t="e">
        <f t="shared" si="802"/>
        <v>#REF!</v>
      </c>
      <c r="N911" s="360" t="e">
        <f t="shared" si="803"/>
        <v>#REF!</v>
      </c>
      <c r="O911" s="360" t="e">
        <f t="shared" si="804"/>
        <v>#REF!</v>
      </c>
      <c r="P911" s="360" t="e">
        <f t="shared" si="805"/>
        <v>#REF!</v>
      </c>
      <c r="Q911" s="360" t="e">
        <f t="shared" si="806"/>
        <v>#REF!</v>
      </c>
      <c r="R911" s="225"/>
      <c r="S911" s="225"/>
      <c r="T911" s="225"/>
      <c r="U911" s="225"/>
      <c r="V911" s="225"/>
      <c r="W911" s="225"/>
      <c r="X911" s="225"/>
      <c r="Y911" s="225"/>
      <c r="Z911" s="225"/>
    </row>
    <row r="912" spans="1:26" ht="15.75" customHeight="1">
      <c r="A912" s="360" t="e">
        <f t="shared" si="796"/>
        <v>#REF!</v>
      </c>
      <c r="B912" s="360" t="e">
        <f t="shared" si="797"/>
        <v>#REF!</v>
      </c>
      <c r="C912" s="360" t="e">
        <f t="shared" si="798"/>
        <v>#REF!</v>
      </c>
      <c r="D912" s="360" t="e">
        <f t="shared" ref="D912:I912" si="946">IF(#REF!&lt;&gt;"",1,"")</f>
        <v>#REF!</v>
      </c>
      <c r="E912" s="360" t="e">
        <f t="shared" si="946"/>
        <v>#REF!</v>
      </c>
      <c r="F912" s="360" t="e">
        <f t="shared" si="946"/>
        <v>#REF!</v>
      </c>
      <c r="G912" s="360" t="e">
        <f t="shared" si="946"/>
        <v>#REF!</v>
      </c>
      <c r="H912" s="360" t="e">
        <f t="shared" si="946"/>
        <v>#REF!</v>
      </c>
      <c r="I912" s="360" t="e">
        <f t="shared" si="946"/>
        <v>#REF!</v>
      </c>
      <c r="J912" s="360" t="e">
        <f t="shared" si="800"/>
        <v>#REF!</v>
      </c>
      <c r="K912" s="360"/>
      <c r="L912" s="360" t="e">
        <f t="shared" si="801"/>
        <v>#REF!</v>
      </c>
      <c r="M912" s="360" t="e">
        <f t="shared" si="802"/>
        <v>#REF!</v>
      </c>
      <c r="N912" s="360" t="e">
        <f t="shared" si="803"/>
        <v>#REF!</v>
      </c>
      <c r="O912" s="360" t="e">
        <f t="shared" si="804"/>
        <v>#REF!</v>
      </c>
      <c r="P912" s="360" t="e">
        <f t="shared" si="805"/>
        <v>#REF!</v>
      </c>
      <c r="Q912" s="360" t="e">
        <f t="shared" si="806"/>
        <v>#REF!</v>
      </c>
      <c r="R912" s="225"/>
      <c r="S912" s="225"/>
      <c r="T912" s="225"/>
      <c r="U912" s="225"/>
      <c r="V912" s="225"/>
      <c r="W912" s="225"/>
      <c r="X912" s="225"/>
      <c r="Y912" s="225"/>
      <c r="Z912" s="225"/>
    </row>
    <row r="913" spans="1:26" ht="15.75" customHeight="1">
      <c r="A913" s="360" t="e">
        <f t="shared" si="796"/>
        <v>#REF!</v>
      </c>
      <c r="B913" s="360" t="e">
        <f t="shared" si="797"/>
        <v>#REF!</v>
      </c>
      <c r="C913" s="360" t="e">
        <f t="shared" si="798"/>
        <v>#REF!</v>
      </c>
      <c r="D913" s="360" t="e">
        <f t="shared" ref="D913:I913" si="947">IF(#REF!&lt;&gt;"",1,"")</f>
        <v>#REF!</v>
      </c>
      <c r="E913" s="360" t="e">
        <f t="shared" si="947"/>
        <v>#REF!</v>
      </c>
      <c r="F913" s="360" t="e">
        <f t="shared" si="947"/>
        <v>#REF!</v>
      </c>
      <c r="G913" s="360" t="e">
        <f t="shared" si="947"/>
        <v>#REF!</v>
      </c>
      <c r="H913" s="360" t="e">
        <f t="shared" si="947"/>
        <v>#REF!</v>
      </c>
      <c r="I913" s="360" t="e">
        <f t="shared" si="947"/>
        <v>#REF!</v>
      </c>
      <c r="J913" s="360" t="e">
        <f t="shared" si="800"/>
        <v>#REF!</v>
      </c>
      <c r="K913" s="360"/>
      <c r="L913" s="360" t="e">
        <f t="shared" si="801"/>
        <v>#REF!</v>
      </c>
      <c r="M913" s="360" t="e">
        <f t="shared" si="802"/>
        <v>#REF!</v>
      </c>
      <c r="N913" s="360" t="e">
        <f t="shared" si="803"/>
        <v>#REF!</v>
      </c>
      <c r="O913" s="360" t="e">
        <f t="shared" si="804"/>
        <v>#REF!</v>
      </c>
      <c r="P913" s="360" t="e">
        <f t="shared" si="805"/>
        <v>#REF!</v>
      </c>
      <c r="Q913" s="360" t="e">
        <f t="shared" si="806"/>
        <v>#REF!</v>
      </c>
      <c r="R913" s="225"/>
      <c r="S913" s="225"/>
      <c r="T913" s="225"/>
      <c r="U913" s="225"/>
      <c r="V913" s="225"/>
      <c r="W913" s="225"/>
      <c r="X913" s="225"/>
      <c r="Y913" s="225"/>
      <c r="Z913" s="225"/>
    </row>
    <row r="914" spans="1:26" ht="15.75" customHeight="1">
      <c r="A914" s="360" t="e">
        <f t="shared" si="796"/>
        <v>#REF!</v>
      </c>
      <c r="B914" s="360" t="e">
        <f t="shared" si="797"/>
        <v>#REF!</v>
      </c>
      <c r="C914" s="360" t="e">
        <f t="shared" si="798"/>
        <v>#REF!</v>
      </c>
      <c r="D914" s="360" t="e">
        <f t="shared" ref="D914:I914" si="948">IF(#REF!&lt;&gt;"",1,"")</f>
        <v>#REF!</v>
      </c>
      <c r="E914" s="360" t="e">
        <f t="shared" si="948"/>
        <v>#REF!</v>
      </c>
      <c r="F914" s="360" t="e">
        <f t="shared" si="948"/>
        <v>#REF!</v>
      </c>
      <c r="G914" s="360" t="e">
        <f t="shared" si="948"/>
        <v>#REF!</v>
      </c>
      <c r="H914" s="360" t="e">
        <f t="shared" si="948"/>
        <v>#REF!</v>
      </c>
      <c r="I914" s="360" t="e">
        <f t="shared" si="948"/>
        <v>#REF!</v>
      </c>
      <c r="J914" s="360" t="e">
        <f t="shared" si="800"/>
        <v>#REF!</v>
      </c>
      <c r="K914" s="360"/>
      <c r="L914" s="360" t="e">
        <f t="shared" si="801"/>
        <v>#REF!</v>
      </c>
      <c r="M914" s="360" t="e">
        <f t="shared" si="802"/>
        <v>#REF!</v>
      </c>
      <c r="N914" s="360" t="e">
        <f t="shared" si="803"/>
        <v>#REF!</v>
      </c>
      <c r="O914" s="360" t="e">
        <f t="shared" si="804"/>
        <v>#REF!</v>
      </c>
      <c r="P914" s="360" t="e">
        <f t="shared" si="805"/>
        <v>#REF!</v>
      </c>
      <c r="Q914" s="360" t="e">
        <f t="shared" si="806"/>
        <v>#REF!</v>
      </c>
      <c r="R914" s="225"/>
      <c r="S914" s="225"/>
      <c r="T914" s="225"/>
      <c r="U914" s="225"/>
      <c r="V914" s="225"/>
      <c r="W914" s="225"/>
      <c r="X914" s="225"/>
      <c r="Y914" s="225"/>
      <c r="Z914" s="225"/>
    </row>
    <row r="915" spans="1:26" ht="15.75" customHeight="1">
      <c r="A915" s="360" t="e">
        <f t="shared" si="796"/>
        <v>#REF!</v>
      </c>
      <c r="B915" s="360" t="e">
        <f t="shared" si="797"/>
        <v>#REF!</v>
      </c>
      <c r="C915" s="360" t="e">
        <f t="shared" si="798"/>
        <v>#REF!</v>
      </c>
      <c r="D915" s="360" t="e">
        <f t="shared" ref="D915:I915" si="949">IF(#REF!&lt;&gt;"",1,"")</f>
        <v>#REF!</v>
      </c>
      <c r="E915" s="360" t="e">
        <f t="shared" si="949"/>
        <v>#REF!</v>
      </c>
      <c r="F915" s="360" t="e">
        <f t="shared" si="949"/>
        <v>#REF!</v>
      </c>
      <c r="G915" s="360" t="e">
        <f t="shared" si="949"/>
        <v>#REF!</v>
      </c>
      <c r="H915" s="360" t="e">
        <f t="shared" si="949"/>
        <v>#REF!</v>
      </c>
      <c r="I915" s="360" t="e">
        <f t="shared" si="949"/>
        <v>#REF!</v>
      </c>
      <c r="J915" s="360" t="e">
        <f t="shared" si="800"/>
        <v>#REF!</v>
      </c>
      <c r="K915" s="360"/>
      <c r="L915" s="360" t="e">
        <f t="shared" si="801"/>
        <v>#REF!</v>
      </c>
      <c r="M915" s="360" t="e">
        <f t="shared" si="802"/>
        <v>#REF!</v>
      </c>
      <c r="N915" s="360" t="e">
        <f t="shared" si="803"/>
        <v>#REF!</v>
      </c>
      <c r="O915" s="360" t="e">
        <f t="shared" si="804"/>
        <v>#REF!</v>
      </c>
      <c r="P915" s="360" t="e">
        <f t="shared" si="805"/>
        <v>#REF!</v>
      </c>
      <c r="Q915" s="360" t="e">
        <f t="shared" si="806"/>
        <v>#REF!</v>
      </c>
      <c r="R915" s="225"/>
      <c r="S915" s="225"/>
      <c r="T915" s="225"/>
      <c r="U915" s="225"/>
      <c r="V915" s="225"/>
      <c r="W915" s="225"/>
      <c r="X915" s="225"/>
      <c r="Y915" s="225"/>
      <c r="Z915" s="225"/>
    </row>
    <row r="916" spans="1:26" ht="15.75" customHeight="1">
      <c r="A916" s="360" t="e">
        <f t="shared" si="796"/>
        <v>#REF!</v>
      </c>
      <c r="B916" s="360" t="e">
        <f t="shared" si="797"/>
        <v>#REF!</v>
      </c>
      <c r="C916" s="360" t="e">
        <f t="shared" si="798"/>
        <v>#REF!</v>
      </c>
      <c r="D916" s="360" t="e">
        <f t="shared" ref="D916:I916" si="950">IF(#REF!&lt;&gt;"",1,"")</f>
        <v>#REF!</v>
      </c>
      <c r="E916" s="360" t="e">
        <f t="shared" si="950"/>
        <v>#REF!</v>
      </c>
      <c r="F916" s="360" t="e">
        <f t="shared" si="950"/>
        <v>#REF!</v>
      </c>
      <c r="G916" s="360" t="e">
        <f t="shared" si="950"/>
        <v>#REF!</v>
      </c>
      <c r="H916" s="360" t="e">
        <f t="shared" si="950"/>
        <v>#REF!</v>
      </c>
      <c r="I916" s="360" t="e">
        <f t="shared" si="950"/>
        <v>#REF!</v>
      </c>
      <c r="J916" s="360" t="e">
        <f t="shared" si="800"/>
        <v>#REF!</v>
      </c>
      <c r="K916" s="360"/>
      <c r="L916" s="360" t="e">
        <f t="shared" si="801"/>
        <v>#REF!</v>
      </c>
      <c r="M916" s="360" t="e">
        <f t="shared" si="802"/>
        <v>#REF!</v>
      </c>
      <c r="N916" s="360" t="e">
        <f t="shared" si="803"/>
        <v>#REF!</v>
      </c>
      <c r="O916" s="360" t="e">
        <f t="shared" si="804"/>
        <v>#REF!</v>
      </c>
      <c r="P916" s="360" t="e">
        <f t="shared" si="805"/>
        <v>#REF!</v>
      </c>
      <c r="Q916" s="360" t="e">
        <f t="shared" si="806"/>
        <v>#REF!</v>
      </c>
      <c r="R916" s="225"/>
      <c r="S916" s="225"/>
      <c r="T916" s="225"/>
      <c r="U916" s="225"/>
      <c r="V916" s="225"/>
      <c r="W916" s="225"/>
      <c r="X916" s="225"/>
      <c r="Y916" s="225"/>
      <c r="Z916" s="225"/>
    </row>
    <row r="917" spans="1:26" ht="15.75" customHeight="1">
      <c r="A917" s="360" t="e">
        <f t="shared" si="796"/>
        <v>#REF!</v>
      </c>
      <c r="B917" s="360" t="e">
        <f t="shared" si="797"/>
        <v>#REF!</v>
      </c>
      <c r="C917" s="360" t="e">
        <f t="shared" si="798"/>
        <v>#REF!</v>
      </c>
      <c r="D917" s="360" t="e">
        <f t="shared" ref="D917:I917" si="951">IF(#REF!&lt;&gt;"",1,"")</f>
        <v>#REF!</v>
      </c>
      <c r="E917" s="360" t="e">
        <f t="shared" si="951"/>
        <v>#REF!</v>
      </c>
      <c r="F917" s="360" t="e">
        <f t="shared" si="951"/>
        <v>#REF!</v>
      </c>
      <c r="G917" s="360" t="e">
        <f t="shared" si="951"/>
        <v>#REF!</v>
      </c>
      <c r="H917" s="360" t="e">
        <f t="shared" si="951"/>
        <v>#REF!</v>
      </c>
      <c r="I917" s="360" t="e">
        <f t="shared" si="951"/>
        <v>#REF!</v>
      </c>
      <c r="J917" s="360" t="e">
        <f t="shared" si="800"/>
        <v>#REF!</v>
      </c>
      <c r="K917" s="360"/>
      <c r="L917" s="360" t="e">
        <f t="shared" si="801"/>
        <v>#REF!</v>
      </c>
      <c r="M917" s="360" t="e">
        <f t="shared" si="802"/>
        <v>#REF!</v>
      </c>
      <c r="N917" s="360" t="e">
        <f t="shared" si="803"/>
        <v>#REF!</v>
      </c>
      <c r="O917" s="360" t="e">
        <f t="shared" si="804"/>
        <v>#REF!</v>
      </c>
      <c r="P917" s="360" t="e">
        <f t="shared" si="805"/>
        <v>#REF!</v>
      </c>
      <c r="Q917" s="360" t="e">
        <f t="shared" si="806"/>
        <v>#REF!</v>
      </c>
      <c r="R917" s="225"/>
      <c r="S917" s="225"/>
      <c r="T917" s="225"/>
      <c r="U917" s="225"/>
      <c r="V917" s="225"/>
      <c r="W917" s="225"/>
      <c r="X917" s="225"/>
      <c r="Y917" s="225"/>
      <c r="Z917" s="225"/>
    </row>
    <row r="918" spans="1:26" ht="15.75" customHeight="1">
      <c r="A918" s="360" t="e">
        <f t="shared" si="796"/>
        <v>#REF!</v>
      </c>
      <c r="B918" s="360" t="e">
        <f t="shared" si="797"/>
        <v>#REF!</v>
      </c>
      <c r="C918" s="360" t="e">
        <f t="shared" si="798"/>
        <v>#REF!</v>
      </c>
      <c r="D918" s="360" t="e">
        <f t="shared" ref="D918:I918" si="952">IF(#REF!&lt;&gt;"",1,"")</f>
        <v>#REF!</v>
      </c>
      <c r="E918" s="360" t="e">
        <f t="shared" si="952"/>
        <v>#REF!</v>
      </c>
      <c r="F918" s="360" t="e">
        <f t="shared" si="952"/>
        <v>#REF!</v>
      </c>
      <c r="G918" s="360" t="e">
        <f t="shared" si="952"/>
        <v>#REF!</v>
      </c>
      <c r="H918" s="360" t="e">
        <f t="shared" si="952"/>
        <v>#REF!</v>
      </c>
      <c r="I918" s="360" t="e">
        <f t="shared" si="952"/>
        <v>#REF!</v>
      </c>
      <c r="J918" s="360" t="e">
        <f t="shared" si="800"/>
        <v>#REF!</v>
      </c>
      <c r="K918" s="360"/>
      <c r="L918" s="360" t="e">
        <f t="shared" si="801"/>
        <v>#REF!</v>
      </c>
      <c r="M918" s="360" t="e">
        <f t="shared" si="802"/>
        <v>#REF!</v>
      </c>
      <c r="N918" s="360" t="e">
        <f t="shared" si="803"/>
        <v>#REF!</v>
      </c>
      <c r="O918" s="360" t="e">
        <f t="shared" si="804"/>
        <v>#REF!</v>
      </c>
      <c r="P918" s="360" t="e">
        <f t="shared" si="805"/>
        <v>#REF!</v>
      </c>
      <c r="Q918" s="360" t="e">
        <f t="shared" si="806"/>
        <v>#REF!</v>
      </c>
      <c r="R918" s="225"/>
      <c r="S918" s="225"/>
      <c r="T918" s="225"/>
      <c r="U918" s="225"/>
      <c r="V918" s="225"/>
      <c r="W918" s="225"/>
      <c r="X918" s="225"/>
      <c r="Y918" s="225"/>
      <c r="Z918" s="225"/>
    </row>
    <row r="919" spans="1:26" ht="15.75" customHeight="1">
      <c r="A919" s="360" t="e">
        <f t="shared" si="796"/>
        <v>#REF!</v>
      </c>
      <c r="B919" s="360" t="e">
        <f t="shared" si="797"/>
        <v>#REF!</v>
      </c>
      <c r="C919" s="360" t="e">
        <f t="shared" si="798"/>
        <v>#REF!</v>
      </c>
      <c r="D919" s="360" t="e">
        <f t="shared" ref="D919:I919" si="953">IF(#REF!&lt;&gt;"",1,"")</f>
        <v>#REF!</v>
      </c>
      <c r="E919" s="360" t="e">
        <f t="shared" si="953"/>
        <v>#REF!</v>
      </c>
      <c r="F919" s="360" t="e">
        <f t="shared" si="953"/>
        <v>#REF!</v>
      </c>
      <c r="G919" s="360" t="e">
        <f t="shared" si="953"/>
        <v>#REF!</v>
      </c>
      <c r="H919" s="360" t="e">
        <f t="shared" si="953"/>
        <v>#REF!</v>
      </c>
      <c r="I919" s="360" t="e">
        <f t="shared" si="953"/>
        <v>#REF!</v>
      </c>
      <c r="J919" s="360" t="e">
        <f t="shared" si="800"/>
        <v>#REF!</v>
      </c>
      <c r="K919" s="360"/>
      <c r="L919" s="360" t="e">
        <f t="shared" si="801"/>
        <v>#REF!</v>
      </c>
      <c r="M919" s="360" t="e">
        <f t="shared" si="802"/>
        <v>#REF!</v>
      </c>
      <c r="N919" s="360" t="e">
        <f t="shared" si="803"/>
        <v>#REF!</v>
      </c>
      <c r="O919" s="360" t="e">
        <f t="shared" si="804"/>
        <v>#REF!</v>
      </c>
      <c r="P919" s="360" t="e">
        <f t="shared" si="805"/>
        <v>#REF!</v>
      </c>
      <c r="Q919" s="360" t="e">
        <f t="shared" si="806"/>
        <v>#REF!</v>
      </c>
      <c r="R919" s="225"/>
      <c r="S919" s="225"/>
      <c r="T919" s="225"/>
      <c r="U919" s="225"/>
      <c r="V919" s="225"/>
      <c r="W919" s="225"/>
      <c r="X919" s="225"/>
      <c r="Y919" s="225"/>
      <c r="Z919" s="225"/>
    </row>
    <row r="920" spans="1:26" ht="15.75" customHeight="1">
      <c r="A920" s="360" t="e">
        <f t="shared" si="796"/>
        <v>#REF!</v>
      </c>
      <c r="B920" s="360" t="e">
        <f t="shared" si="797"/>
        <v>#REF!</v>
      </c>
      <c r="C920" s="360" t="e">
        <f t="shared" si="798"/>
        <v>#REF!</v>
      </c>
      <c r="D920" s="360" t="e">
        <f t="shared" ref="D920:I920" si="954">IF(#REF!&lt;&gt;"",1,"")</f>
        <v>#REF!</v>
      </c>
      <c r="E920" s="360" t="e">
        <f t="shared" si="954"/>
        <v>#REF!</v>
      </c>
      <c r="F920" s="360" t="e">
        <f t="shared" si="954"/>
        <v>#REF!</v>
      </c>
      <c r="G920" s="360" t="e">
        <f t="shared" si="954"/>
        <v>#REF!</v>
      </c>
      <c r="H920" s="360" t="e">
        <f t="shared" si="954"/>
        <v>#REF!</v>
      </c>
      <c r="I920" s="360" t="e">
        <f t="shared" si="954"/>
        <v>#REF!</v>
      </c>
      <c r="J920" s="360" t="e">
        <f t="shared" si="800"/>
        <v>#REF!</v>
      </c>
      <c r="K920" s="360"/>
      <c r="L920" s="360" t="e">
        <f t="shared" si="801"/>
        <v>#REF!</v>
      </c>
      <c r="M920" s="360" t="e">
        <f t="shared" si="802"/>
        <v>#REF!</v>
      </c>
      <c r="N920" s="360" t="e">
        <f t="shared" si="803"/>
        <v>#REF!</v>
      </c>
      <c r="O920" s="360" t="e">
        <f t="shared" si="804"/>
        <v>#REF!</v>
      </c>
      <c r="P920" s="360" t="e">
        <f t="shared" si="805"/>
        <v>#REF!</v>
      </c>
      <c r="Q920" s="360" t="e">
        <f t="shared" si="806"/>
        <v>#REF!</v>
      </c>
      <c r="R920" s="225"/>
      <c r="S920" s="225"/>
      <c r="T920" s="225"/>
      <c r="U920" s="225"/>
      <c r="V920" s="225"/>
      <c r="W920" s="225"/>
      <c r="X920" s="225"/>
      <c r="Y920" s="225"/>
      <c r="Z920" s="225"/>
    </row>
    <row r="921" spans="1:26" ht="15.75" customHeight="1">
      <c r="A921" s="360" t="e">
        <f t="shared" si="796"/>
        <v>#REF!</v>
      </c>
      <c r="B921" s="360" t="e">
        <f t="shared" si="797"/>
        <v>#REF!</v>
      </c>
      <c r="C921" s="360" t="e">
        <f t="shared" si="798"/>
        <v>#REF!</v>
      </c>
      <c r="D921" s="360" t="e">
        <f t="shared" ref="D921:I921" si="955">IF(#REF!&lt;&gt;"",1,"")</f>
        <v>#REF!</v>
      </c>
      <c r="E921" s="360" t="e">
        <f t="shared" si="955"/>
        <v>#REF!</v>
      </c>
      <c r="F921" s="360" t="e">
        <f t="shared" si="955"/>
        <v>#REF!</v>
      </c>
      <c r="G921" s="360" t="e">
        <f t="shared" si="955"/>
        <v>#REF!</v>
      </c>
      <c r="H921" s="360" t="e">
        <f t="shared" si="955"/>
        <v>#REF!</v>
      </c>
      <c r="I921" s="360" t="e">
        <f t="shared" si="955"/>
        <v>#REF!</v>
      </c>
      <c r="J921" s="360" t="e">
        <f t="shared" si="800"/>
        <v>#REF!</v>
      </c>
      <c r="K921" s="360"/>
      <c r="L921" s="360" t="e">
        <f t="shared" si="801"/>
        <v>#REF!</v>
      </c>
      <c r="M921" s="360" t="e">
        <f t="shared" si="802"/>
        <v>#REF!</v>
      </c>
      <c r="N921" s="360" t="e">
        <f t="shared" si="803"/>
        <v>#REF!</v>
      </c>
      <c r="O921" s="360" t="e">
        <f t="shared" si="804"/>
        <v>#REF!</v>
      </c>
      <c r="P921" s="360" t="e">
        <f t="shared" si="805"/>
        <v>#REF!</v>
      </c>
      <c r="Q921" s="360" t="e">
        <f t="shared" si="806"/>
        <v>#REF!</v>
      </c>
      <c r="R921" s="225"/>
      <c r="S921" s="225"/>
      <c r="T921" s="225"/>
      <c r="U921" s="225"/>
      <c r="V921" s="225"/>
      <c r="W921" s="225"/>
      <c r="X921" s="225"/>
      <c r="Y921" s="225"/>
      <c r="Z921" s="225"/>
    </row>
    <row r="922" spans="1:26" ht="15.75" customHeight="1">
      <c r="A922" s="360" t="e">
        <f t="shared" si="796"/>
        <v>#REF!</v>
      </c>
      <c r="B922" s="360" t="e">
        <f t="shared" si="797"/>
        <v>#REF!</v>
      </c>
      <c r="C922" s="360" t="e">
        <f t="shared" si="798"/>
        <v>#REF!</v>
      </c>
      <c r="D922" s="360" t="e">
        <f t="shared" ref="D922:I922" si="956">IF(#REF!&lt;&gt;"",1,"")</f>
        <v>#REF!</v>
      </c>
      <c r="E922" s="360" t="e">
        <f t="shared" si="956"/>
        <v>#REF!</v>
      </c>
      <c r="F922" s="360" t="e">
        <f t="shared" si="956"/>
        <v>#REF!</v>
      </c>
      <c r="G922" s="360" t="e">
        <f t="shared" si="956"/>
        <v>#REF!</v>
      </c>
      <c r="H922" s="360" t="e">
        <f t="shared" si="956"/>
        <v>#REF!</v>
      </c>
      <c r="I922" s="360" t="e">
        <f t="shared" si="956"/>
        <v>#REF!</v>
      </c>
      <c r="J922" s="360" t="e">
        <f t="shared" si="800"/>
        <v>#REF!</v>
      </c>
      <c r="K922" s="360"/>
      <c r="L922" s="360" t="e">
        <f t="shared" si="801"/>
        <v>#REF!</v>
      </c>
      <c r="M922" s="360" t="e">
        <f t="shared" si="802"/>
        <v>#REF!</v>
      </c>
      <c r="N922" s="360" t="e">
        <f t="shared" si="803"/>
        <v>#REF!</v>
      </c>
      <c r="O922" s="360" t="e">
        <f t="shared" si="804"/>
        <v>#REF!</v>
      </c>
      <c r="P922" s="360" t="e">
        <f t="shared" si="805"/>
        <v>#REF!</v>
      </c>
      <c r="Q922" s="360" t="e">
        <f t="shared" si="806"/>
        <v>#REF!</v>
      </c>
      <c r="R922" s="225"/>
      <c r="S922" s="225"/>
      <c r="T922" s="225"/>
      <c r="U922" s="225"/>
      <c r="V922" s="225"/>
      <c r="W922" s="225"/>
      <c r="X922" s="225"/>
      <c r="Y922" s="225"/>
      <c r="Z922" s="225"/>
    </row>
    <row r="923" spans="1:26" ht="15.75" customHeight="1">
      <c r="A923" s="360" t="e">
        <f t="shared" si="796"/>
        <v>#REF!</v>
      </c>
      <c r="B923" s="360" t="e">
        <f t="shared" si="797"/>
        <v>#REF!</v>
      </c>
      <c r="C923" s="360" t="e">
        <f t="shared" si="798"/>
        <v>#REF!</v>
      </c>
      <c r="D923" s="360" t="e">
        <f t="shared" ref="D923:I923" si="957">IF(#REF!&lt;&gt;"",1,"")</f>
        <v>#REF!</v>
      </c>
      <c r="E923" s="360" t="e">
        <f t="shared" si="957"/>
        <v>#REF!</v>
      </c>
      <c r="F923" s="360" t="e">
        <f t="shared" si="957"/>
        <v>#REF!</v>
      </c>
      <c r="G923" s="360" t="e">
        <f t="shared" si="957"/>
        <v>#REF!</v>
      </c>
      <c r="H923" s="360" t="e">
        <f t="shared" si="957"/>
        <v>#REF!</v>
      </c>
      <c r="I923" s="360" t="e">
        <f t="shared" si="957"/>
        <v>#REF!</v>
      </c>
      <c r="J923" s="360" t="e">
        <f t="shared" si="800"/>
        <v>#REF!</v>
      </c>
      <c r="K923" s="360"/>
      <c r="L923" s="360" t="e">
        <f t="shared" si="801"/>
        <v>#REF!</v>
      </c>
      <c r="M923" s="360" t="e">
        <f t="shared" si="802"/>
        <v>#REF!</v>
      </c>
      <c r="N923" s="360" t="e">
        <f t="shared" si="803"/>
        <v>#REF!</v>
      </c>
      <c r="O923" s="360" t="e">
        <f t="shared" si="804"/>
        <v>#REF!</v>
      </c>
      <c r="P923" s="360" t="e">
        <f t="shared" si="805"/>
        <v>#REF!</v>
      </c>
      <c r="Q923" s="360" t="e">
        <f t="shared" si="806"/>
        <v>#REF!</v>
      </c>
      <c r="R923" s="225"/>
      <c r="S923" s="225"/>
      <c r="T923" s="225"/>
      <c r="U923" s="225"/>
      <c r="V923" s="225"/>
      <c r="W923" s="225"/>
      <c r="X923" s="225"/>
      <c r="Y923" s="225"/>
      <c r="Z923" s="225"/>
    </row>
    <row r="924" spans="1:26" ht="15.75" customHeight="1">
      <c r="A924" s="360" t="e">
        <f t="shared" si="796"/>
        <v>#REF!</v>
      </c>
      <c r="B924" s="360" t="e">
        <f t="shared" si="797"/>
        <v>#REF!</v>
      </c>
      <c r="C924" s="360" t="e">
        <f t="shared" si="798"/>
        <v>#REF!</v>
      </c>
      <c r="D924" s="360" t="e">
        <f t="shared" ref="D924:I924" si="958">IF(#REF!&lt;&gt;"",1,"")</f>
        <v>#REF!</v>
      </c>
      <c r="E924" s="360" t="e">
        <f t="shared" si="958"/>
        <v>#REF!</v>
      </c>
      <c r="F924" s="360" t="e">
        <f t="shared" si="958"/>
        <v>#REF!</v>
      </c>
      <c r="G924" s="360" t="e">
        <f t="shared" si="958"/>
        <v>#REF!</v>
      </c>
      <c r="H924" s="360" t="e">
        <f t="shared" si="958"/>
        <v>#REF!</v>
      </c>
      <c r="I924" s="360" t="e">
        <f t="shared" si="958"/>
        <v>#REF!</v>
      </c>
      <c r="J924" s="360" t="e">
        <f t="shared" si="800"/>
        <v>#REF!</v>
      </c>
      <c r="K924" s="360"/>
      <c r="L924" s="360" t="e">
        <f t="shared" si="801"/>
        <v>#REF!</v>
      </c>
      <c r="M924" s="360" t="e">
        <f t="shared" si="802"/>
        <v>#REF!</v>
      </c>
      <c r="N924" s="360" t="e">
        <f t="shared" si="803"/>
        <v>#REF!</v>
      </c>
      <c r="O924" s="360" t="e">
        <f t="shared" si="804"/>
        <v>#REF!</v>
      </c>
      <c r="P924" s="360" t="e">
        <f t="shared" si="805"/>
        <v>#REF!</v>
      </c>
      <c r="Q924" s="360" t="e">
        <f t="shared" si="806"/>
        <v>#REF!</v>
      </c>
      <c r="R924" s="225"/>
      <c r="S924" s="225"/>
      <c r="T924" s="225"/>
      <c r="U924" s="225"/>
      <c r="V924" s="225"/>
      <c r="W924" s="225"/>
      <c r="X924" s="225"/>
      <c r="Y924" s="225"/>
      <c r="Z924" s="225"/>
    </row>
    <row r="925" spans="1:26" ht="15.75" customHeight="1">
      <c r="A925" s="360" t="e">
        <f t="shared" si="796"/>
        <v>#REF!</v>
      </c>
      <c r="B925" s="360" t="e">
        <f t="shared" si="797"/>
        <v>#REF!</v>
      </c>
      <c r="C925" s="360" t="e">
        <f t="shared" si="798"/>
        <v>#REF!</v>
      </c>
      <c r="D925" s="360" t="e">
        <f t="shared" ref="D925:I925" si="959">IF(#REF!&lt;&gt;"",1,"")</f>
        <v>#REF!</v>
      </c>
      <c r="E925" s="360" t="e">
        <f t="shared" si="959"/>
        <v>#REF!</v>
      </c>
      <c r="F925" s="360" t="e">
        <f t="shared" si="959"/>
        <v>#REF!</v>
      </c>
      <c r="G925" s="360" t="e">
        <f t="shared" si="959"/>
        <v>#REF!</v>
      </c>
      <c r="H925" s="360" t="e">
        <f t="shared" si="959"/>
        <v>#REF!</v>
      </c>
      <c r="I925" s="360" t="e">
        <f t="shared" si="959"/>
        <v>#REF!</v>
      </c>
      <c r="J925" s="360" t="e">
        <f t="shared" si="800"/>
        <v>#REF!</v>
      </c>
      <c r="K925" s="360"/>
      <c r="L925" s="360" t="e">
        <f t="shared" si="801"/>
        <v>#REF!</v>
      </c>
      <c r="M925" s="360" t="e">
        <f t="shared" si="802"/>
        <v>#REF!</v>
      </c>
      <c r="N925" s="360" t="e">
        <f t="shared" si="803"/>
        <v>#REF!</v>
      </c>
      <c r="O925" s="360" t="e">
        <f t="shared" si="804"/>
        <v>#REF!</v>
      </c>
      <c r="P925" s="360" t="e">
        <f t="shared" si="805"/>
        <v>#REF!</v>
      </c>
      <c r="Q925" s="360" t="e">
        <f t="shared" si="806"/>
        <v>#REF!</v>
      </c>
      <c r="R925" s="225"/>
      <c r="S925" s="225"/>
      <c r="T925" s="225"/>
      <c r="U925" s="225"/>
      <c r="V925" s="225"/>
      <c r="W925" s="225"/>
      <c r="X925" s="225"/>
      <c r="Y925" s="225"/>
      <c r="Z925" s="225"/>
    </row>
    <row r="926" spans="1:26" ht="15.75" customHeight="1">
      <c r="A926" s="360" t="e">
        <f t="shared" si="796"/>
        <v>#REF!</v>
      </c>
      <c r="B926" s="360" t="e">
        <f t="shared" si="797"/>
        <v>#REF!</v>
      </c>
      <c r="C926" s="360" t="e">
        <f t="shared" si="798"/>
        <v>#REF!</v>
      </c>
      <c r="D926" s="360" t="e">
        <f t="shared" ref="D926:I926" si="960">IF(#REF!&lt;&gt;"",1,"")</f>
        <v>#REF!</v>
      </c>
      <c r="E926" s="360" t="e">
        <f t="shared" si="960"/>
        <v>#REF!</v>
      </c>
      <c r="F926" s="360" t="e">
        <f t="shared" si="960"/>
        <v>#REF!</v>
      </c>
      <c r="G926" s="360" t="e">
        <f t="shared" si="960"/>
        <v>#REF!</v>
      </c>
      <c r="H926" s="360" t="e">
        <f t="shared" si="960"/>
        <v>#REF!</v>
      </c>
      <c r="I926" s="360" t="e">
        <f t="shared" si="960"/>
        <v>#REF!</v>
      </c>
      <c r="J926" s="360" t="e">
        <f t="shared" si="800"/>
        <v>#REF!</v>
      </c>
      <c r="K926" s="360"/>
      <c r="L926" s="360" t="e">
        <f t="shared" si="801"/>
        <v>#REF!</v>
      </c>
      <c r="M926" s="360" t="e">
        <f t="shared" si="802"/>
        <v>#REF!</v>
      </c>
      <c r="N926" s="360" t="e">
        <f t="shared" si="803"/>
        <v>#REF!</v>
      </c>
      <c r="O926" s="360" t="e">
        <f t="shared" si="804"/>
        <v>#REF!</v>
      </c>
      <c r="P926" s="360" t="e">
        <f t="shared" si="805"/>
        <v>#REF!</v>
      </c>
      <c r="Q926" s="360" t="e">
        <f t="shared" si="806"/>
        <v>#REF!</v>
      </c>
      <c r="R926" s="225"/>
      <c r="S926" s="225"/>
      <c r="T926" s="225"/>
      <c r="U926" s="225"/>
      <c r="V926" s="225"/>
      <c r="W926" s="225"/>
      <c r="X926" s="225"/>
      <c r="Y926" s="225"/>
      <c r="Z926" s="225"/>
    </row>
    <row r="927" spans="1:26" ht="15.75" customHeight="1">
      <c r="A927" s="360" t="e">
        <f t="shared" si="796"/>
        <v>#REF!</v>
      </c>
      <c r="B927" s="360" t="e">
        <f t="shared" si="797"/>
        <v>#REF!</v>
      </c>
      <c r="C927" s="360" t="e">
        <f t="shared" si="798"/>
        <v>#REF!</v>
      </c>
      <c r="D927" s="360" t="e">
        <f t="shared" ref="D927:I927" si="961">IF(#REF!&lt;&gt;"",1,"")</f>
        <v>#REF!</v>
      </c>
      <c r="E927" s="360" t="e">
        <f t="shared" si="961"/>
        <v>#REF!</v>
      </c>
      <c r="F927" s="360" t="e">
        <f t="shared" si="961"/>
        <v>#REF!</v>
      </c>
      <c r="G927" s="360" t="e">
        <f t="shared" si="961"/>
        <v>#REF!</v>
      </c>
      <c r="H927" s="360" t="e">
        <f t="shared" si="961"/>
        <v>#REF!</v>
      </c>
      <c r="I927" s="360" t="e">
        <f t="shared" si="961"/>
        <v>#REF!</v>
      </c>
      <c r="J927" s="360" t="e">
        <f t="shared" si="800"/>
        <v>#REF!</v>
      </c>
      <c r="K927" s="360"/>
      <c r="L927" s="360" t="e">
        <f t="shared" si="801"/>
        <v>#REF!</v>
      </c>
      <c r="M927" s="360" t="e">
        <f t="shared" si="802"/>
        <v>#REF!</v>
      </c>
      <c r="N927" s="360" t="e">
        <f t="shared" si="803"/>
        <v>#REF!</v>
      </c>
      <c r="O927" s="360" t="e">
        <f t="shared" si="804"/>
        <v>#REF!</v>
      </c>
      <c r="P927" s="360" t="e">
        <f t="shared" si="805"/>
        <v>#REF!</v>
      </c>
      <c r="Q927" s="360" t="e">
        <f t="shared" si="806"/>
        <v>#REF!</v>
      </c>
      <c r="R927" s="225"/>
      <c r="S927" s="225"/>
      <c r="T927" s="225"/>
      <c r="U927" s="225"/>
      <c r="V927" s="225"/>
      <c r="W927" s="225"/>
      <c r="X927" s="225"/>
      <c r="Y927" s="225"/>
      <c r="Z927" s="225"/>
    </row>
    <row r="928" spans="1:26" ht="15.75" customHeight="1">
      <c r="A928" s="360" t="e">
        <f t="shared" si="796"/>
        <v>#REF!</v>
      </c>
      <c r="B928" s="360" t="e">
        <f t="shared" si="797"/>
        <v>#REF!</v>
      </c>
      <c r="C928" s="360" t="e">
        <f t="shared" si="798"/>
        <v>#REF!</v>
      </c>
      <c r="D928" s="360" t="e">
        <f t="shared" ref="D928:I928" si="962">IF(#REF!&lt;&gt;"",1,"")</f>
        <v>#REF!</v>
      </c>
      <c r="E928" s="360" t="e">
        <f t="shared" si="962"/>
        <v>#REF!</v>
      </c>
      <c r="F928" s="360" t="e">
        <f t="shared" si="962"/>
        <v>#REF!</v>
      </c>
      <c r="G928" s="360" t="e">
        <f t="shared" si="962"/>
        <v>#REF!</v>
      </c>
      <c r="H928" s="360" t="e">
        <f t="shared" si="962"/>
        <v>#REF!</v>
      </c>
      <c r="I928" s="360" t="e">
        <f t="shared" si="962"/>
        <v>#REF!</v>
      </c>
      <c r="J928" s="360" t="e">
        <f t="shared" si="800"/>
        <v>#REF!</v>
      </c>
      <c r="K928" s="360"/>
      <c r="L928" s="360" t="e">
        <f t="shared" si="801"/>
        <v>#REF!</v>
      </c>
      <c r="M928" s="360" t="e">
        <f t="shared" si="802"/>
        <v>#REF!</v>
      </c>
      <c r="N928" s="360" t="e">
        <f t="shared" si="803"/>
        <v>#REF!</v>
      </c>
      <c r="O928" s="360" t="e">
        <f t="shared" si="804"/>
        <v>#REF!</v>
      </c>
      <c r="P928" s="360" t="e">
        <f t="shared" si="805"/>
        <v>#REF!</v>
      </c>
      <c r="Q928" s="360" t="e">
        <f t="shared" si="806"/>
        <v>#REF!</v>
      </c>
      <c r="R928" s="225"/>
      <c r="S928" s="225"/>
      <c r="T928" s="225"/>
      <c r="U928" s="225"/>
      <c r="V928" s="225"/>
      <c r="W928" s="225"/>
      <c r="X928" s="225"/>
      <c r="Y928" s="225"/>
      <c r="Z928" s="225"/>
    </row>
    <row r="929" spans="1:26" ht="15.75" customHeight="1">
      <c r="A929" s="360" t="e">
        <f t="shared" si="796"/>
        <v>#REF!</v>
      </c>
      <c r="B929" s="360" t="e">
        <f t="shared" si="797"/>
        <v>#REF!</v>
      </c>
      <c r="C929" s="360" t="e">
        <f t="shared" si="798"/>
        <v>#REF!</v>
      </c>
      <c r="D929" s="360" t="e">
        <f t="shared" ref="D929:I929" si="963">IF(#REF!&lt;&gt;"",1,"")</f>
        <v>#REF!</v>
      </c>
      <c r="E929" s="360" t="e">
        <f t="shared" si="963"/>
        <v>#REF!</v>
      </c>
      <c r="F929" s="360" t="e">
        <f t="shared" si="963"/>
        <v>#REF!</v>
      </c>
      <c r="G929" s="360" t="e">
        <f t="shared" si="963"/>
        <v>#REF!</v>
      </c>
      <c r="H929" s="360" t="e">
        <f t="shared" si="963"/>
        <v>#REF!</v>
      </c>
      <c r="I929" s="360" t="e">
        <f t="shared" si="963"/>
        <v>#REF!</v>
      </c>
      <c r="J929" s="360" t="e">
        <f t="shared" si="800"/>
        <v>#REF!</v>
      </c>
      <c r="K929" s="360"/>
      <c r="L929" s="360" t="e">
        <f t="shared" si="801"/>
        <v>#REF!</v>
      </c>
      <c r="M929" s="360" t="e">
        <f t="shared" si="802"/>
        <v>#REF!</v>
      </c>
      <c r="N929" s="360" t="e">
        <f t="shared" si="803"/>
        <v>#REF!</v>
      </c>
      <c r="O929" s="360" t="e">
        <f t="shared" si="804"/>
        <v>#REF!</v>
      </c>
      <c r="P929" s="360" t="e">
        <f t="shared" si="805"/>
        <v>#REF!</v>
      </c>
      <c r="Q929" s="360" t="e">
        <f t="shared" si="806"/>
        <v>#REF!</v>
      </c>
      <c r="R929" s="225"/>
      <c r="S929" s="225"/>
      <c r="T929" s="225"/>
      <c r="U929" s="225"/>
      <c r="V929" s="225"/>
      <c r="W929" s="225"/>
      <c r="X929" s="225"/>
      <c r="Y929" s="225"/>
      <c r="Z929" s="225"/>
    </row>
    <row r="930" spans="1:26" ht="15.75" customHeight="1">
      <c r="A930" s="360" t="e">
        <f t="shared" si="796"/>
        <v>#REF!</v>
      </c>
      <c r="B930" s="360" t="e">
        <f t="shared" si="797"/>
        <v>#REF!</v>
      </c>
      <c r="C930" s="360" t="e">
        <f t="shared" si="798"/>
        <v>#REF!</v>
      </c>
      <c r="D930" s="360" t="e">
        <f t="shared" ref="D930:I930" si="964">IF(#REF!&lt;&gt;"",1,"")</f>
        <v>#REF!</v>
      </c>
      <c r="E930" s="360" t="e">
        <f t="shared" si="964"/>
        <v>#REF!</v>
      </c>
      <c r="F930" s="360" t="e">
        <f t="shared" si="964"/>
        <v>#REF!</v>
      </c>
      <c r="G930" s="360" t="e">
        <f t="shared" si="964"/>
        <v>#REF!</v>
      </c>
      <c r="H930" s="360" t="e">
        <f t="shared" si="964"/>
        <v>#REF!</v>
      </c>
      <c r="I930" s="360" t="e">
        <f t="shared" si="964"/>
        <v>#REF!</v>
      </c>
      <c r="J930" s="360" t="e">
        <f t="shared" si="800"/>
        <v>#REF!</v>
      </c>
      <c r="K930" s="360"/>
      <c r="L930" s="360" t="e">
        <f t="shared" si="801"/>
        <v>#REF!</v>
      </c>
      <c r="M930" s="360" t="e">
        <f t="shared" si="802"/>
        <v>#REF!</v>
      </c>
      <c r="N930" s="360" t="e">
        <f t="shared" si="803"/>
        <v>#REF!</v>
      </c>
      <c r="O930" s="360" t="e">
        <f t="shared" si="804"/>
        <v>#REF!</v>
      </c>
      <c r="P930" s="360" t="e">
        <f t="shared" si="805"/>
        <v>#REF!</v>
      </c>
      <c r="Q930" s="360" t="e">
        <f t="shared" si="806"/>
        <v>#REF!</v>
      </c>
      <c r="R930" s="225"/>
      <c r="S930" s="225"/>
      <c r="T930" s="225"/>
      <c r="U930" s="225"/>
      <c r="V930" s="225"/>
      <c r="W930" s="225"/>
      <c r="X930" s="225"/>
      <c r="Y930" s="225"/>
      <c r="Z930" s="225"/>
    </row>
    <row r="931" spans="1:26" ht="15.75" customHeight="1">
      <c r="A931" s="360" t="e">
        <f t="shared" si="796"/>
        <v>#REF!</v>
      </c>
      <c r="B931" s="360" t="e">
        <f t="shared" si="797"/>
        <v>#REF!</v>
      </c>
      <c r="C931" s="360" t="e">
        <f t="shared" si="798"/>
        <v>#REF!</v>
      </c>
      <c r="D931" s="360" t="e">
        <f t="shared" ref="D931:I931" si="965">IF(#REF!&lt;&gt;"",1,"")</f>
        <v>#REF!</v>
      </c>
      <c r="E931" s="360" t="e">
        <f t="shared" si="965"/>
        <v>#REF!</v>
      </c>
      <c r="F931" s="360" t="e">
        <f t="shared" si="965"/>
        <v>#REF!</v>
      </c>
      <c r="G931" s="360" t="e">
        <f t="shared" si="965"/>
        <v>#REF!</v>
      </c>
      <c r="H931" s="360" t="e">
        <f t="shared" si="965"/>
        <v>#REF!</v>
      </c>
      <c r="I931" s="360" t="e">
        <f t="shared" si="965"/>
        <v>#REF!</v>
      </c>
      <c r="J931" s="360" t="e">
        <f t="shared" si="800"/>
        <v>#REF!</v>
      </c>
      <c r="K931" s="360"/>
      <c r="L931" s="360" t="e">
        <f t="shared" si="801"/>
        <v>#REF!</v>
      </c>
      <c r="M931" s="360" t="e">
        <f t="shared" si="802"/>
        <v>#REF!</v>
      </c>
      <c r="N931" s="360" t="e">
        <f t="shared" si="803"/>
        <v>#REF!</v>
      </c>
      <c r="O931" s="360" t="e">
        <f t="shared" si="804"/>
        <v>#REF!</v>
      </c>
      <c r="P931" s="360" t="e">
        <f t="shared" si="805"/>
        <v>#REF!</v>
      </c>
      <c r="Q931" s="360" t="e">
        <f t="shared" si="806"/>
        <v>#REF!</v>
      </c>
      <c r="R931" s="225"/>
      <c r="S931" s="225"/>
      <c r="T931" s="225"/>
      <c r="U931" s="225"/>
      <c r="V931" s="225"/>
      <c r="W931" s="225"/>
      <c r="X931" s="225"/>
      <c r="Y931" s="225"/>
      <c r="Z931" s="225"/>
    </row>
    <row r="932" spans="1:26" ht="15.75" customHeight="1">
      <c r="A932" s="360" t="e">
        <f t="shared" si="796"/>
        <v>#REF!</v>
      </c>
      <c r="B932" s="360" t="e">
        <f t="shared" si="797"/>
        <v>#REF!</v>
      </c>
      <c r="C932" s="360" t="e">
        <f t="shared" si="798"/>
        <v>#REF!</v>
      </c>
      <c r="D932" s="360" t="e">
        <f t="shared" ref="D932:I932" si="966">IF(#REF!&lt;&gt;"",1,"")</f>
        <v>#REF!</v>
      </c>
      <c r="E932" s="360" t="e">
        <f t="shared" si="966"/>
        <v>#REF!</v>
      </c>
      <c r="F932" s="360" t="e">
        <f t="shared" si="966"/>
        <v>#REF!</v>
      </c>
      <c r="G932" s="360" t="e">
        <f t="shared" si="966"/>
        <v>#REF!</v>
      </c>
      <c r="H932" s="360" t="e">
        <f t="shared" si="966"/>
        <v>#REF!</v>
      </c>
      <c r="I932" s="360" t="e">
        <f t="shared" si="966"/>
        <v>#REF!</v>
      </c>
      <c r="J932" s="360" t="e">
        <f t="shared" si="800"/>
        <v>#REF!</v>
      </c>
      <c r="K932" s="360"/>
      <c r="L932" s="360" t="e">
        <f t="shared" si="801"/>
        <v>#REF!</v>
      </c>
      <c r="M932" s="360" t="e">
        <f t="shared" si="802"/>
        <v>#REF!</v>
      </c>
      <c r="N932" s="360" t="e">
        <f t="shared" si="803"/>
        <v>#REF!</v>
      </c>
      <c r="O932" s="360" t="e">
        <f t="shared" si="804"/>
        <v>#REF!</v>
      </c>
      <c r="P932" s="360" t="e">
        <f t="shared" si="805"/>
        <v>#REF!</v>
      </c>
      <c r="Q932" s="360" t="e">
        <f t="shared" si="806"/>
        <v>#REF!</v>
      </c>
      <c r="R932" s="225"/>
      <c r="S932" s="225"/>
      <c r="T932" s="225"/>
      <c r="U932" s="225"/>
      <c r="V932" s="225"/>
      <c r="W932" s="225"/>
      <c r="X932" s="225"/>
      <c r="Y932" s="225"/>
      <c r="Z932" s="225"/>
    </row>
    <row r="933" spans="1:26" ht="15.75" customHeight="1">
      <c r="A933" s="360" t="e">
        <f t="shared" si="796"/>
        <v>#REF!</v>
      </c>
      <c r="B933" s="360" t="e">
        <f t="shared" si="797"/>
        <v>#REF!</v>
      </c>
      <c r="C933" s="360" t="e">
        <f t="shared" si="798"/>
        <v>#REF!</v>
      </c>
      <c r="D933" s="360" t="e">
        <f t="shared" ref="D933:I933" si="967">IF(#REF!&lt;&gt;"",1,"")</f>
        <v>#REF!</v>
      </c>
      <c r="E933" s="360" t="e">
        <f t="shared" si="967"/>
        <v>#REF!</v>
      </c>
      <c r="F933" s="360" t="e">
        <f t="shared" si="967"/>
        <v>#REF!</v>
      </c>
      <c r="G933" s="360" t="e">
        <f t="shared" si="967"/>
        <v>#REF!</v>
      </c>
      <c r="H933" s="360" t="e">
        <f t="shared" si="967"/>
        <v>#REF!</v>
      </c>
      <c r="I933" s="360" t="e">
        <f t="shared" si="967"/>
        <v>#REF!</v>
      </c>
      <c r="J933" s="360" t="e">
        <f t="shared" si="800"/>
        <v>#REF!</v>
      </c>
      <c r="K933" s="360"/>
      <c r="L933" s="360" t="e">
        <f t="shared" si="801"/>
        <v>#REF!</v>
      </c>
      <c r="M933" s="360" t="e">
        <f t="shared" si="802"/>
        <v>#REF!</v>
      </c>
      <c r="N933" s="360" t="e">
        <f t="shared" si="803"/>
        <v>#REF!</v>
      </c>
      <c r="O933" s="360" t="e">
        <f t="shared" si="804"/>
        <v>#REF!</v>
      </c>
      <c r="P933" s="360" t="e">
        <f t="shared" si="805"/>
        <v>#REF!</v>
      </c>
      <c r="Q933" s="360" t="e">
        <f t="shared" si="806"/>
        <v>#REF!</v>
      </c>
      <c r="R933" s="225"/>
      <c r="S933" s="225"/>
      <c r="T933" s="225"/>
      <c r="U933" s="225"/>
      <c r="V933" s="225"/>
      <c r="W933" s="225"/>
      <c r="X933" s="225"/>
      <c r="Y933" s="225"/>
      <c r="Z933" s="225"/>
    </row>
    <row r="934" spans="1:26" ht="15.75" customHeight="1">
      <c r="A934" s="360" t="e">
        <f t="shared" si="796"/>
        <v>#REF!</v>
      </c>
      <c r="B934" s="360" t="e">
        <f t="shared" si="797"/>
        <v>#REF!</v>
      </c>
      <c r="C934" s="360" t="e">
        <f t="shared" si="798"/>
        <v>#REF!</v>
      </c>
      <c r="D934" s="360" t="e">
        <f t="shared" ref="D934:I934" si="968">IF(#REF!&lt;&gt;"",1,"")</f>
        <v>#REF!</v>
      </c>
      <c r="E934" s="360" t="e">
        <f t="shared" si="968"/>
        <v>#REF!</v>
      </c>
      <c r="F934" s="360" t="e">
        <f t="shared" si="968"/>
        <v>#REF!</v>
      </c>
      <c r="G934" s="360" t="e">
        <f t="shared" si="968"/>
        <v>#REF!</v>
      </c>
      <c r="H934" s="360" t="e">
        <f t="shared" si="968"/>
        <v>#REF!</v>
      </c>
      <c r="I934" s="360" t="e">
        <f t="shared" si="968"/>
        <v>#REF!</v>
      </c>
      <c r="J934" s="360" t="e">
        <f t="shared" si="800"/>
        <v>#REF!</v>
      </c>
      <c r="K934" s="360"/>
      <c r="L934" s="360" t="e">
        <f t="shared" si="801"/>
        <v>#REF!</v>
      </c>
      <c r="M934" s="360" t="e">
        <f t="shared" si="802"/>
        <v>#REF!</v>
      </c>
      <c r="N934" s="360" t="e">
        <f t="shared" si="803"/>
        <v>#REF!</v>
      </c>
      <c r="O934" s="360" t="e">
        <f t="shared" si="804"/>
        <v>#REF!</v>
      </c>
      <c r="P934" s="360" t="e">
        <f t="shared" si="805"/>
        <v>#REF!</v>
      </c>
      <c r="Q934" s="360" t="e">
        <f t="shared" si="806"/>
        <v>#REF!</v>
      </c>
      <c r="R934" s="225"/>
      <c r="S934" s="225"/>
      <c r="T934" s="225"/>
      <c r="U934" s="225"/>
      <c r="V934" s="225"/>
      <c r="W934" s="225"/>
      <c r="X934" s="225"/>
      <c r="Y934" s="225"/>
      <c r="Z934" s="225"/>
    </row>
    <row r="935" spans="1:26" ht="15.75" customHeight="1">
      <c r="A935" s="360" t="e">
        <f t="shared" si="796"/>
        <v>#REF!</v>
      </c>
      <c r="B935" s="360" t="e">
        <f t="shared" si="797"/>
        <v>#REF!</v>
      </c>
      <c r="C935" s="360" t="e">
        <f t="shared" si="798"/>
        <v>#REF!</v>
      </c>
      <c r="D935" s="360" t="e">
        <f t="shared" ref="D935:I935" si="969">IF(#REF!&lt;&gt;"",1,"")</f>
        <v>#REF!</v>
      </c>
      <c r="E935" s="360" t="e">
        <f t="shared" si="969"/>
        <v>#REF!</v>
      </c>
      <c r="F935" s="360" t="e">
        <f t="shared" si="969"/>
        <v>#REF!</v>
      </c>
      <c r="G935" s="360" t="e">
        <f t="shared" si="969"/>
        <v>#REF!</v>
      </c>
      <c r="H935" s="360" t="e">
        <f t="shared" si="969"/>
        <v>#REF!</v>
      </c>
      <c r="I935" s="360" t="e">
        <f t="shared" si="969"/>
        <v>#REF!</v>
      </c>
      <c r="J935" s="360" t="e">
        <f t="shared" si="800"/>
        <v>#REF!</v>
      </c>
      <c r="K935" s="360"/>
      <c r="L935" s="360" t="e">
        <f t="shared" si="801"/>
        <v>#REF!</v>
      </c>
      <c r="M935" s="360" t="e">
        <f t="shared" si="802"/>
        <v>#REF!</v>
      </c>
      <c r="N935" s="360" t="e">
        <f t="shared" si="803"/>
        <v>#REF!</v>
      </c>
      <c r="O935" s="360" t="e">
        <f t="shared" si="804"/>
        <v>#REF!</v>
      </c>
      <c r="P935" s="360" t="e">
        <f t="shared" si="805"/>
        <v>#REF!</v>
      </c>
      <c r="Q935" s="360" t="e">
        <f t="shared" si="806"/>
        <v>#REF!</v>
      </c>
      <c r="R935" s="225"/>
      <c r="S935" s="225"/>
      <c r="T935" s="225"/>
      <c r="U935" s="225"/>
      <c r="V935" s="225"/>
      <c r="W935" s="225"/>
      <c r="X935" s="225"/>
      <c r="Y935" s="225"/>
      <c r="Z935" s="225"/>
    </row>
    <row r="936" spans="1:26" ht="15.75" customHeight="1">
      <c r="A936" s="360" t="e">
        <f t="shared" si="796"/>
        <v>#REF!</v>
      </c>
      <c r="B936" s="360" t="e">
        <f t="shared" si="797"/>
        <v>#REF!</v>
      </c>
      <c r="C936" s="360" t="e">
        <f t="shared" si="798"/>
        <v>#REF!</v>
      </c>
      <c r="D936" s="360" t="e">
        <f t="shared" ref="D936:I936" si="970">IF(#REF!&lt;&gt;"",1,"")</f>
        <v>#REF!</v>
      </c>
      <c r="E936" s="360" t="e">
        <f t="shared" si="970"/>
        <v>#REF!</v>
      </c>
      <c r="F936" s="360" t="e">
        <f t="shared" si="970"/>
        <v>#REF!</v>
      </c>
      <c r="G936" s="360" t="e">
        <f t="shared" si="970"/>
        <v>#REF!</v>
      </c>
      <c r="H936" s="360" t="e">
        <f t="shared" si="970"/>
        <v>#REF!</v>
      </c>
      <c r="I936" s="360" t="e">
        <f t="shared" si="970"/>
        <v>#REF!</v>
      </c>
      <c r="J936" s="360" t="e">
        <f t="shared" si="800"/>
        <v>#REF!</v>
      </c>
      <c r="K936" s="360"/>
      <c r="L936" s="360" t="e">
        <f t="shared" si="801"/>
        <v>#REF!</v>
      </c>
      <c r="M936" s="360" t="e">
        <f t="shared" si="802"/>
        <v>#REF!</v>
      </c>
      <c r="N936" s="360" t="e">
        <f t="shared" si="803"/>
        <v>#REF!</v>
      </c>
      <c r="O936" s="360" t="e">
        <f t="shared" si="804"/>
        <v>#REF!</v>
      </c>
      <c r="P936" s="360" t="e">
        <f t="shared" si="805"/>
        <v>#REF!</v>
      </c>
      <c r="Q936" s="360" t="e">
        <f t="shared" si="806"/>
        <v>#REF!</v>
      </c>
      <c r="R936" s="225"/>
      <c r="S936" s="225"/>
      <c r="T936" s="225"/>
      <c r="U936" s="225"/>
      <c r="V936" s="225"/>
      <c r="W936" s="225"/>
      <c r="X936" s="225"/>
      <c r="Y936" s="225"/>
      <c r="Z936" s="225"/>
    </row>
    <row r="937" spans="1:26" ht="15.75" customHeight="1">
      <c r="A937" s="360" t="e">
        <f t="shared" si="796"/>
        <v>#REF!</v>
      </c>
      <c r="B937" s="360" t="e">
        <f t="shared" si="797"/>
        <v>#REF!</v>
      </c>
      <c r="C937" s="360" t="e">
        <f t="shared" si="798"/>
        <v>#REF!</v>
      </c>
      <c r="D937" s="360" t="e">
        <f t="shared" ref="D937:I937" si="971">IF(#REF!&lt;&gt;"",1,"")</f>
        <v>#REF!</v>
      </c>
      <c r="E937" s="360" t="e">
        <f t="shared" si="971"/>
        <v>#REF!</v>
      </c>
      <c r="F937" s="360" t="e">
        <f t="shared" si="971"/>
        <v>#REF!</v>
      </c>
      <c r="G937" s="360" t="e">
        <f t="shared" si="971"/>
        <v>#REF!</v>
      </c>
      <c r="H937" s="360" t="e">
        <f t="shared" si="971"/>
        <v>#REF!</v>
      </c>
      <c r="I937" s="360" t="e">
        <f t="shared" si="971"/>
        <v>#REF!</v>
      </c>
      <c r="J937" s="360" t="e">
        <f t="shared" si="800"/>
        <v>#REF!</v>
      </c>
      <c r="K937" s="360"/>
      <c r="L937" s="360" t="e">
        <f t="shared" si="801"/>
        <v>#REF!</v>
      </c>
      <c r="M937" s="360" t="e">
        <f t="shared" si="802"/>
        <v>#REF!</v>
      </c>
      <c r="N937" s="360" t="e">
        <f t="shared" si="803"/>
        <v>#REF!</v>
      </c>
      <c r="O937" s="360" t="e">
        <f t="shared" si="804"/>
        <v>#REF!</v>
      </c>
      <c r="P937" s="360" t="e">
        <f t="shared" si="805"/>
        <v>#REF!</v>
      </c>
      <c r="Q937" s="360" t="e">
        <f t="shared" si="806"/>
        <v>#REF!</v>
      </c>
      <c r="R937" s="225"/>
      <c r="S937" s="225"/>
      <c r="T937" s="225"/>
      <c r="U937" s="225"/>
      <c r="V937" s="225"/>
      <c r="W937" s="225"/>
      <c r="X937" s="225"/>
      <c r="Y937" s="225"/>
      <c r="Z937" s="225"/>
    </row>
    <row r="938" spans="1:26" ht="15.75" customHeight="1">
      <c r="A938" s="360" t="e">
        <f t="shared" si="796"/>
        <v>#REF!</v>
      </c>
      <c r="B938" s="360" t="e">
        <f t="shared" si="797"/>
        <v>#REF!</v>
      </c>
      <c r="C938" s="360" t="e">
        <f t="shared" si="798"/>
        <v>#REF!</v>
      </c>
      <c r="D938" s="360" t="e">
        <f t="shared" ref="D938:I938" si="972">IF(#REF!&lt;&gt;"",1,"")</f>
        <v>#REF!</v>
      </c>
      <c r="E938" s="360" t="e">
        <f t="shared" si="972"/>
        <v>#REF!</v>
      </c>
      <c r="F938" s="360" t="e">
        <f t="shared" si="972"/>
        <v>#REF!</v>
      </c>
      <c r="G938" s="360" t="e">
        <f t="shared" si="972"/>
        <v>#REF!</v>
      </c>
      <c r="H938" s="360" t="e">
        <f t="shared" si="972"/>
        <v>#REF!</v>
      </c>
      <c r="I938" s="360" t="e">
        <f t="shared" si="972"/>
        <v>#REF!</v>
      </c>
      <c r="J938" s="360" t="e">
        <f t="shared" si="800"/>
        <v>#REF!</v>
      </c>
      <c r="K938" s="360"/>
      <c r="L938" s="360" t="e">
        <f t="shared" si="801"/>
        <v>#REF!</v>
      </c>
      <c r="M938" s="360" t="e">
        <f t="shared" si="802"/>
        <v>#REF!</v>
      </c>
      <c r="N938" s="360" t="e">
        <f t="shared" si="803"/>
        <v>#REF!</v>
      </c>
      <c r="O938" s="360" t="e">
        <f t="shared" si="804"/>
        <v>#REF!</v>
      </c>
      <c r="P938" s="360" t="e">
        <f t="shared" si="805"/>
        <v>#REF!</v>
      </c>
      <c r="Q938" s="360" t="e">
        <f t="shared" si="806"/>
        <v>#REF!</v>
      </c>
      <c r="R938" s="225"/>
      <c r="S938" s="225"/>
      <c r="T938" s="225"/>
      <c r="U938" s="225"/>
      <c r="V938" s="225"/>
      <c r="W938" s="225"/>
      <c r="X938" s="225"/>
      <c r="Y938" s="225"/>
      <c r="Z938" s="225"/>
    </row>
    <row r="939" spans="1:26" ht="15.75" customHeight="1">
      <c r="A939" s="360" t="e">
        <f t="shared" si="796"/>
        <v>#REF!</v>
      </c>
      <c r="B939" s="360" t="e">
        <f t="shared" si="797"/>
        <v>#REF!</v>
      </c>
      <c r="C939" s="360" t="e">
        <f t="shared" si="798"/>
        <v>#REF!</v>
      </c>
      <c r="D939" s="360" t="e">
        <f t="shared" ref="D939:I939" si="973">IF(#REF!&lt;&gt;"",1,"")</f>
        <v>#REF!</v>
      </c>
      <c r="E939" s="360" t="e">
        <f t="shared" si="973"/>
        <v>#REF!</v>
      </c>
      <c r="F939" s="360" t="e">
        <f t="shared" si="973"/>
        <v>#REF!</v>
      </c>
      <c r="G939" s="360" t="e">
        <f t="shared" si="973"/>
        <v>#REF!</v>
      </c>
      <c r="H939" s="360" t="e">
        <f t="shared" si="973"/>
        <v>#REF!</v>
      </c>
      <c r="I939" s="360" t="e">
        <f t="shared" si="973"/>
        <v>#REF!</v>
      </c>
      <c r="J939" s="360" t="e">
        <f t="shared" si="800"/>
        <v>#REF!</v>
      </c>
      <c r="K939" s="360"/>
      <c r="L939" s="360" t="e">
        <f t="shared" si="801"/>
        <v>#REF!</v>
      </c>
      <c r="M939" s="360" t="e">
        <f t="shared" si="802"/>
        <v>#REF!</v>
      </c>
      <c r="N939" s="360" t="e">
        <f t="shared" si="803"/>
        <v>#REF!</v>
      </c>
      <c r="O939" s="360" t="e">
        <f t="shared" si="804"/>
        <v>#REF!</v>
      </c>
      <c r="P939" s="360" t="e">
        <f t="shared" si="805"/>
        <v>#REF!</v>
      </c>
      <c r="Q939" s="360" t="e">
        <f t="shared" si="806"/>
        <v>#REF!</v>
      </c>
      <c r="R939" s="225"/>
      <c r="S939" s="225"/>
      <c r="T939" s="225"/>
      <c r="U939" s="225"/>
      <c r="V939" s="225"/>
      <c r="W939" s="225"/>
      <c r="X939" s="225"/>
      <c r="Y939" s="225"/>
      <c r="Z939" s="225"/>
    </row>
    <row r="940" spans="1:26" ht="15.75" customHeight="1">
      <c r="A940" s="360" t="e">
        <f t="shared" si="796"/>
        <v>#REF!</v>
      </c>
      <c r="B940" s="360" t="e">
        <f t="shared" si="797"/>
        <v>#REF!</v>
      </c>
      <c r="C940" s="360" t="e">
        <f t="shared" si="798"/>
        <v>#REF!</v>
      </c>
      <c r="D940" s="360" t="e">
        <f t="shared" ref="D940:I940" si="974">IF(#REF!&lt;&gt;"",1,"")</f>
        <v>#REF!</v>
      </c>
      <c r="E940" s="360" t="e">
        <f t="shared" si="974"/>
        <v>#REF!</v>
      </c>
      <c r="F940" s="360" t="e">
        <f t="shared" si="974"/>
        <v>#REF!</v>
      </c>
      <c r="G940" s="360" t="e">
        <f t="shared" si="974"/>
        <v>#REF!</v>
      </c>
      <c r="H940" s="360" t="e">
        <f t="shared" si="974"/>
        <v>#REF!</v>
      </c>
      <c r="I940" s="360" t="e">
        <f t="shared" si="974"/>
        <v>#REF!</v>
      </c>
      <c r="J940" s="360" t="e">
        <f t="shared" si="800"/>
        <v>#REF!</v>
      </c>
      <c r="K940" s="360"/>
      <c r="L940" s="360" t="e">
        <f t="shared" si="801"/>
        <v>#REF!</v>
      </c>
      <c r="M940" s="360" t="e">
        <f t="shared" si="802"/>
        <v>#REF!</v>
      </c>
      <c r="N940" s="360" t="e">
        <f t="shared" si="803"/>
        <v>#REF!</v>
      </c>
      <c r="O940" s="360" t="e">
        <f t="shared" si="804"/>
        <v>#REF!</v>
      </c>
      <c r="P940" s="360" t="e">
        <f t="shared" si="805"/>
        <v>#REF!</v>
      </c>
      <c r="Q940" s="360" t="e">
        <f t="shared" si="806"/>
        <v>#REF!</v>
      </c>
      <c r="R940" s="225"/>
      <c r="S940" s="225"/>
      <c r="T940" s="225"/>
      <c r="U940" s="225"/>
      <c r="V940" s="225"/>
      <c r="W940" s="225"/>
      <c r="X940" s="225"/>
      <c r="Y940" s="225"/>
      <c r="Z940" s="225"/>
    </row>
    <row r="941" spans="1:26" ht="15.75" customHeight="1">
      <c r="A941" s="360" t="e">
        <f t="shared" si="796"/>
        <v>#REF!</v>
      </c>
      <c r="B941" s="360" t="e">
        <f t="shared" si="797"/>
        <v>#REF!</v>
      </c>
      <c r="C941" s="360" t="e">
        <f t="shared" si="798"/>
        <v>#REF!</v>
      </c>
      <c r="D941" s="360" t="e">
        <f t="shared" ref="D941:I941" si="975">IF(#REF!&lt;&gt;"",1,"")</f>
        <v>#REF!</v>
      </c>
      <c r="E941" s="360" t="e">
        <f t="shared" si="975"/>
        <v>#REF!</v>
      </c>
      <c r="F941" s="360" t="e">
        <f t="shared" si="975"/>
        <v>#REF!</v>
      </c>
      <c r="G941" s="360" t="e">
        <f t="shared" si="975"/>
        <v>#REF!</v>
      </c>
      <c r="H941" s="360" t="e">
        <f t="shared" si="975"/>
        <v>#REF!</v>
      </c>
      <c r="I941" s="360" t="e">
        <f t="shared" si="975"/>
        <v>#REF!</v>
      </c>
      <c r="J941" s="360" t="e">
        <f t="shared" si="800"/>
        <v>#REF!</v>
      </c>
      <c r="K941" s="360"/>
      <c r="L941" s="360" t="e">
        <f t="shared" si="801"/>
        <v>#REF!</v>
      </c>
      <c r="M941" s="360" t="e">
        <f t="shared" si="802"/>
        <v>#REF!</v>
      </c>
      <c r="N941" s="360" t="e">
        <f t="shared" si="803"/>
        <v>#REF!</v>
      </c>
      <c r="O941" s="360" t="e">
        <f t="shared" si="804"/>
        <v>#REF!</v>
      </c>
      <c r="P941" s="360" t="e">
        <f t="shared" si="805"/>
        <v>#REF!</v>
      </c>
      <c r="Q941" s="360" t="e">
        <f t="shared" si="806"/>
        <v>#REF!</v>
      </c>
      <c r="R941" s="225"/>
      <c r="S941" s="225"/>
      <c r="T941" s="225"/>
      <c r="U941" s="225"/>
      <c r="V941" s="225"/>
      <c r="W941" s="225"/>
      <c r="X941" s="225"/>
      <c r="Y941" s="225"/>
      <c r="Z941" s="225"/>
    </row>
    <row r="942" spans="1:26" ht="15.75" customHeight="1">
      <c r="A942" s="360" t="e">
        <f t="shared" si="796"/>
        <v>#REF!</v>
      </c>
      <c r="B942" s="360" t="e">
        <f t="shared" si="797"/>
        <v>#REF!</v>
      </c>
      <c r="C942" s="360" t="e">
        <f t="shared" si="798"/>
        <v>#REF!</v>
      </c>
      <c r="D942" s="360" t="e">
        <f t="shared" ref="D942:I942" si="976">IF(#REF!&lt;&gt;"",1,"")</f>
        <v>#REF!</v>
      </c>
      <c r="E942" s="360" t="e">
        <f t="shared" si="976"/>
        <v>#REF!</v>
      </c>
      <c r="F942" s="360" t="e">
        <f t="shared" si="976"/>
        <v>#REF!</v>
      </c>
      <c r="G942" s="360" t="e">
        <f t="shared" si="976"/>
        <v>#REF!</v>
      </c>
      <c r="H942" s="360" t="e">
        <f t="shared" si="976"/>
        <v>#REF!</v>
      </c>
      <c r="I942" s="360" t="e">
        <f t="shared" si="976"/>
        <v>#REF!</v>
      </c>
      <c r="J942" s="360" t="e">
        <f t="shared" si="800"/>
        <v>#REF!</v>
      </c>
      <c r="K942" s="360"/>
      <c r="L942" s="360" t="e">
        <f t="shared" si="801"/>
        <v>#REF!</v>
      </c>
      <c r="M942" s="360" t="e">
        <f t="shared" si="802"/>
        <v>#REF!</v>
      </c>
      <c r="N942" s="360" t="e">
        <f t="shared" si="803"/>
        <v>#REF!</v>
      </c>
      <c r="O942" s="360" t="e">
        <f t="shared" si="804"/>
        <v>#REF!</v>
      </c>
      <c r="P942" s="360" t="e">
        <f t="shared" si="805"/>
        <v>#REF!</v>
      </c>
      <c r="Q942" s="360" t="e">
        <f t="shared" si="806"/>
        <v>#REF!</v>
      </c>
      <c r="R942" s="225"/>
      <c r="S942" s="225"/>
      <c r="T942" s="225"/>
      <c r="U942" s="225"/>
      <c r="V942" s="225"/>
      <c r="W942" s="225"/>
      <c r="X942" s="225"/>
      <c r="Y942" s="225"/>
      <c r="Z942" s="225"/>
    </row>
    <row r="943" spans="1:26" ht="15.75" customHeight="1">
      <c r="A943" s="360" t="e">
        <f t="shared" si="796"/>
        <v>#REF!</v>
      </c>
      <c r="B943" s="360" t="e">
        <f t="shared" si="797"/>
        <v>#REF!</v>
      </c>
      <c r="C943" s="360" t="e">
        <f t="shared" si="798"/>
        <v>#REF!</v>
      </c>
      <c r="D943" s="360" t="e">
        <f t="shared" ref="D943:I943" si="977">IF(#REF!&lt;&gt;"",1,"")</f>
        <v>#REF!</v>
      </c>
      <c r="E943" s="360" t="e">
        <f t="shared" si="977"/>
        <v>#REF!</v>
      </c>
      <c r="F943" s="360" t="e">
        <f t="shared" si="977"/>
        <v>#REF!</v>
      </c>
      <c r="G943" s="360" t="e">
        <f t="shared" si="977"/>
        <v>#REF!</v>
      </c>
      <c r="H943" s="360" t="e">
        <f t="shared" si="977"/>
        <v>#REF!</v>
      </c>
      <c r="I943" s="360" t="e">
        <f t="shared" si="977"/>
        <v>#REF!</v>
      </c>
      <c r="J943" s="360" t="e">
        <f t="shared" si="800"/>
        <v>#REF!</v>
      </c>
      <c r="K943" s="360"/>
      <c r="L943" s="360" t="e">
        <f t="shared" si="801"/>
        <v>#REF!</v>
      </c>
      <c r="M943" s="360" t="e">
        <f t="shared" si="802"/>
        <v>#REF!</v>
      </c>
      <c r="N943" s="360" t="e">
        <f t="shared" si="803"/>
        <v>#REF!</v>
      </c>
      <c r="O943" s="360" t="e">
        <f t="shared" si="804"/>
        <v>#REF!</v>
      </c>
      <c r="P943" s="360" t="e">
        <f t="shared" si="805"/>
        <v>#REF!</v>
      </c>
      <c r="Q943" s="360" t="e">
        <f t="shared" si="806"/>
        <v>#REF!</v>
      </c>
      <c r="R943" s="225"/>
      <c r="S943" s="225"/>
      <c r="T943" s="225"/>
      <c r="U943" s="225"/>
      <c r="V943" s="225"/>
      <c r="W943" s="225"/>
      <c r="X943" s="225"/>
      <c r="Y943" s="225"/>
      <c r="Z943" s="225"/>
    </row>
    <row r="944" spans="1:26" ht="15.75" customHeight="1">
      <c r="A944" s="360" t="e">
        <f t="shared" si="796"/>
        <v>#REF!</v>
      </c>
      <c r="B944" s="360" t="e">
        <f t="shared" si="797"/>
        <v>#REF!</v>
      </c>
      <c r="C944" s="360" t="e">
        <f t="shared" si="798"/>
        <v>#REF!</v>
      </c>
      <c r="D944" s="360" t="e">
        <f t="shared" ref="D944:I944" si="978">IF(#REF!&lt;&gt;"",1,"")</f>
        <v>#REF!</v>
      </c>
      <c r="E944" s="360" t="e">
        <f t="shared" si="978"/>
        <v>#REF!</v>
      </c>
      <c r="F944" s="360" t="e">
        <f t="shared" si="978"/>
        <v>#REF!</v>
      </c>
      <c r="G944" s="360" t="e">
        <f t="shared" si="978"/>
        <v>#REF!</v>
      </c>
      <c r="H944" s="360" t="e">
        <f t="shared" si="978"/>
        <v>#REF!</v>
      </c>
      <c r="I944" s="360" t="e">
        <f t="shared" si="978"/>
        <v>#REF!</v>
      </c>
      <c r="J944" s="360" t="e">
        <f t="shared" si="800"/>
        <v>#REF!</v>
      </c>
      <c r="K944" s="360"/>
      <c r="L944" s="360" t="e">
        <f t="shared" si="801"/>
        <v>#REF!</v>
      </c>
      <c r="M944" s="360" t="e">
        <f t="shared" si="802"/>
        <v>#REF!</v>
      </c>
      <c r="N944" s="360" t="e">
        <f t="shared" si="803"/>
        <v>#REF!</v>
      </c>
      <c r="O944" s="360" t="e">
        <f t="shared" si="804"/>
        <v>#REF!</v>
      </c>
      <c r="P944" s="360" t="e">
        <f t="shared" si="805"/>
        <v>#REF!</v>
      </c>
      <c r="Q944" s="360" t="e">
        <f t="shared" si="806"/>
        <v>#REF!</v>
      </c>
      <c r="R944" s="225"/>
      <c r="S944" s="225"/>
      <c r="T944" s="225"/>
      <c r="U944" s="225"/>
      <c r="V944" s="225"/>
      <c r="W944" s="225"/>
      <c r="X944" s="225"/>
      <c r="Y944" s="225"/>
      <c r="Z944" s="225"/>
    </row>
    <row r="945" spans="1:26" ht="15.75" customHeight="1">
      <c r="A945" s="360" t="e">
        <f t="shared" si="796"/>
        <v>#REF!</v>
      </c>
      <c r="B945" s="360" t="e">
        <f t="shared" si="797"/>
        <v>#REF!</v>
      </c>
      <c r="C945" s="360" t="e">
        <f t="shared" si="798"/>
        <v>#REF!</v>
      </c>
      <c r="D945" s="360" t="e">
        <f t="shared" ref="D945:I945" si="979">IF(#REF!&lt;&gt;"",1,"")</f>
        <v>#REF!</v>
      </c>
      <c r="E945" s="360" t="e">
        <f t="shared" si="979"/>
        <v>#REF!</v>
      </c>
      <c r="F945" s="360" t="e">
        <f t="shared" si="979"/>
        <v>#REF!</v>
      </c>
      <c r="G945" s="360" t="e">
        <f t="shared" si="979"/>
        <v>#REF!</v>
      </c>
      <c r="H945" s="360" t="e">
        <f t="shared" si="979"/>
        <v>#REF!</v>
      </c>
      <c r="I945" s="360" t="e">
        <f t="shared" si="979"/>
        <v>#REF!</v>
      </c>
      <c r="J945" s="360" t="e">
        <f t="shared" si="800"/>
        <v>#REF!</v>
      </c>
      <c r="K945" s="360"/>
      <c r="L945" s="360" t="e">
        <f t="shared" si="801"/>
        <v>#REF!</v>
      </c>
      <c r="M945" s="360" t="e">
        <f t="shared" si="802"/>
        <v>#REF!</v>
      </c>
      <c r="N945" s="360" t="e">
        <f t="shared" si="803"/>
        <v>#REF!</v>
      </c>
      <c r="O945" s="360" t="e">
        <f t="shared" si="804"/>
        <v>#REF!</v>
      </c>
      <c r="P945" s="360" t="e">
        <f t="shared" si="805"/>
        <v>#REF!</v>
      </c>
      <c r="Q945" s="360" t="e">
        <f t="shared" si="806"/>
        <v>#REF!</v>
      </c>
      <c r="R945" s="225"/>
      <c r="S945" s="225"/>
      <c r="T945" s="225"/>
      <c r="U945" s="225"/>
      <c r="V945" s="225"/>
      <c r="W945" s="225"/>
      <c r="X945" s="225"/>
      <c r="Y945" s="225"/>
      <c r="Z945" s="225"/>
    </row>
    <row r="946" spans="1:26" ht="15.75" customHeight="1">
      <c r="A946" s="360" t="e">
        <f t="shared" si="796"/>
        <v>#REF!</v>
      </c>
      <c r="B946" s="360" t="e">
        <f t="shared" si="797"/>
        <v>#REF!</v>
      </c>
      <c r="C946" s="360" t="e">
        <f t="shared" si="798"/>
        <v>#REF!</v>
      </c>
      <c r="D946" s="360" t="e">
        <f t="shared" ref="D946:I946" si="980">IF(#REF!&lt;&gt;"",1,"")</f>
        <v>#REF!</v>
      </c>
      <c r="E946" s="360" t="e">
        <f t="shared" si="980"/>
        <v>#REF!</v>
      </c>
      <c r="F946" s="360" t="e">
        <f t="shared" si="980"/>
        <v>#REF!</v>
      </c>
      <c r="G946" s="360" t="e">
        <f t="shared" si="980"/>
        <v>#REF!</v>
      </c>
      <c r="H946" s="360" t="e">
        <f t="shared" si="980"/>
        <v>#REF!</v>
      </c>
      <c r="I946" s="360" t="e">
        <f t="shared" si="980"/>
        <v>#REF!</v>
      </c>
      <c r="J946" s="360" t="e">
        <f t="shared" si="800"/>
        <v>#REF!</v>
      </c>
      <c r="K946" s="360"/>
      <c r="L946" s="360" t="e">
        <f t="shared" si="801"/>
        <v>#REF!</v>
      </c>
      <c r="M946" s="360" t="e">
        <f t="shared" si="802"/>
        <v>#REF!</v>
      </c>
      <c r="N946" s="360" t="e">
        <f t="shared" si="803"/>
        <v>#REF!</v>
      </c>
      <c r="O946" s="360" t="e">
        <f t="shared" si="804"/>
        <v>#REF!</v>
      </c>
      <c r="P946" s="360" t="e">
        <f t="shared" si="805"/>
        <v>#REF!</v>
      </c>
      <c r="Q946" s="360" t="e">
        <f t="shared" si="806"/>
        <v>#REF!</v>
      </c>
      <c r="R946" s="225"/>
      <c r="S946" s="225"/>
      <c r="T946" s="225"/>
      <c r="U946" s="225"/>
      <c r="V946" s="225"/>
      <c r="W946" s="225"/>
      <c r="X946" s="225"/>
      <c r="Y946" s="225"/>
      <c r="Z946" s="225"/>
    </row>
    <row r="947" spans="1:26" ht="15.75" customHeight="1">
      <c r="A947" s="360" t="e">
        <f t="shared" si="796"/>
        <v>#REF!</v>
      </c>
      <c r="B947" s="360" t="e">
        <f t="shared" si="797"/>
        <v>#REF!</v>
      </c>
      <c r="C947" s="360" t="e">
        <f t="shared" si="798"/>
        <v>#REF!</v>
      </c>
      <c r="D947" s="360" t="e">
        <f t="shared" ref="D947:I947" si="981">IF(#REF!&lt;&gt;"",1,"")</f>
        <v>#REF!</v>
      </c>
      <c r="E947" s="360" t="e">
        <f t="shared" si="981"/>
        <v>#REF!</v>
      </c>
      <c r="F947" s="360" t="e">
        <f t="shared" si="981"/>
        <v>#REF!</v>
      </c>
      <c r="G947" s="360" t="e">
        <f t="shared" si="981"/>
        <v>#REF!</v>
      </c>
      <c r="H947" s="360" t="e">
        <f t="shared" si="981"/>
        <v>#REF!</v>
      </c>
      <c r="I947" s="360" t="e">
        <f t="shared" si="981"/>
        <v>#REF!</v>
      </c>
      <c r="J947" s="360" t="e">
        <f t="shared" si="800"/>
        <v>#REF!</v>
      </c>
      <c r="K947" s="360"/>
      <c r="L947" s="360" t="e">
        <f t="shared" si="801"/>
        <v>#REF!</v>
      </c>
      <c r="M947" s="360" t="e">
        <f t="shared" si="802"/>
        <v>#REF!</v>
      </c>
      <c r="N947" s="360" t="e">
        <f t="shared" si="803"/>
        <v>#REF!</v>
      </c>
      <c r="O947" s="360" t="e">
        <f t="shared" si="804"/>
        <v>#REF!</v>
      </c>
      <c r="P947" s="360" t="e">
        <f t="shared" si="805"/>
        <v>#REF!</v>
      </c>
      <c r="Q947" s="360" t="e">
        <f t="shared" si="806"/>
        <v>#REF!</v>
      </c>
      <c r="R947" s="225"/>
      <c r="S947" s="225"/>
      <c r="T947" s="225"/>
      <c r="U947" s="225"/>
      <c r="V947" s="225"/>
      <c r="W947" s="225"/>
      <c r="X947" s="225"/>
      <c r="Y947" s="225"/>
      <c r="Z947" s="225"/>
    </row>
    <row r="948" spans="1:26" ht="15.75" customHeight="1">
      <c r="A948" s="360" t="e">
        <f t="shared" si="796"/>
        <v>#REF!</v>
      </c>
      <c r="B948" s="360" t="e">
        <f t="shared" si="797"/>
        <v>#REF!</v>
      </c>
      <c r="C948" s="360" t="e">
        <f t="shared" si="798"/>
        <v>#REF!</v>
      </c>
      <c r="D948" s="360" t="e">
        <f t="shared" ref="D948:I948" si="982">IF(#REF!&lt;&gt;"",1,"")</f>
        <v>#REF!</v>
      </c>
      <c r="E948" s="360" t="e">
        <f t="shared" si="982"/>
        <v>#REF!</v>
      </c>
      <c r="F948" s="360" t="e">
        <f t="shared" si="982"/>
        <v>#REF!</v>
      </c>
      <c r="G948" s="360" t="e">
        <f t="shared" si="982"/>
        <v>#REF!</v>
      </c>
      <c r="H948" s="360" t="e">
        <f t="shared" si="982"/>
        <v>#REF!</v>
      </c>
      <c r="I948" s="360" t="e">
        <f t="shared" si="982"/>
        <v>#REF!</v>
      </c>
      <c r="J948" s="360" t="e">
        <f t="shared" si="800"/>
        <v>#REF!</v>
      </c>
      <c r="K948" s="360"/>
      <c r="L948" s="360" t="e">
        <f t="shared" si="801"/>
        <v>#REF!</v>
      </c>
      <c r="M948" s="360" t="e">
        <f t="shared" si="802"/>
        <v>#REF!</v>
      </c>
      <c r="N948" s="360" t="e">
        <f t="shared" si="803"/>
        <v>#REF!</v>
      </c>
      <c r="O948" s="360" t="e">
        <f t="shared" si="804"/>
        <v>#REF!</v>
      </c>
      <c r="P948" s="360" t="e">
        <f t="shared" si="805"/>
        <v>#REF!</v>
      </c>
      <c r="Q948" s="360" t="e">
        <f t="shared" si="806"/>
        <v>#REF!</v>
      </c>
      <c r="R948" s="225"/>
      <c r="S948" s="225"/>
      <c r="T948" s="225"/>
      <c r="U948" s="225"/>
      <c r="V948" s="225"/>
      <c r="W948" s="225"/>
      <c r="X948" s="225"/>
      <c r="Y948" s="225"/>
      <c r="Z948" s="225"/>
    </row>
    <row r="949" spans="1:26" ht="15.75" customHeight="1">
      <c r="A949" s="360" t="e">
        <f t="shared" si="796"/>
        <v>#REF!</v>
      </c>
      <c r="B949" s="360" t="e">
        <f t="shared" si="797"/>
        <v>#REF!</v>
      </c>
      <c r="C949" s="360" t="e">
        <f t="shared" si="798"/>
        <v>#REF!</v>
      </c>
      <c r="D949" s="360" t="e">
        <f t="shared" ref="D949:I949" si="983">IF(#REF!&lt;&gt;"",1,"")</f>
        <v>#REF!</v>
      </c>
      <c r="E949" s="360" t="e">
        <f t="shared" si="983"/>
        <v>#REF!</v>
      </c>
      <c r="F949" s="360" t="e">
        <f t="shared" si="983"/>
        <v>#REF!</v>
      </c>
      <c r="G949" s="360" t="e">
        <f t="shared" si="983"/>
        <v>#REF!</v>
      </c>
      <c r="H949" s="360" t="e">
        <f t="shared" si="983"/>
        <v>#REF!</v>
      </c>
      <c r="I949" s="360" t="e">
        <f t="shared" si="983"/>
        <v>#REF!</v>
      </c>
      <c r="J949" s="360" t="e">
        <f t="shared" si="800"/>
        <v>#REF!</v>
      </c>
      <c r="K949" s="360"/>
      <c r="L949" s="360" t="e">
        <f t="shared" si="801"/>
        <v>#REF!</v>
      </c>
      <c r="M949" s="360" t="e">
        <f t="shared" si="802"/>
        <v>#REF!</v>
      </c>
      <c r="N949" s="360" t="e">
        <f t="shared" si="803"/>
        <v>#REF!</v>
      </c>
      <c r="O949" s="360" t="e">
        <f t="shared" si="804"/>
        <v>#REF!</v>
      </c>
      <c r="P949" s="360" t="e">
        <f t="shared" si="805"/>
        <v>#REF!</v>
      </c>
      <c r="Q949" s="360" t="e">
        <f t="shared" si="806"/>
        <v>#REF!</v>
      </c>
      <c r="R949" s="225"/>
      <c r="S949" s="225"/>
      <c r="T949" s="225"/>
      <c r="U949" s="225"/>
      <c r="V949" s="225"/>
      <c r="W949" s="225"/>
      <c r="X949" s="225"/>
      <c r="Y949" s="225"/>
      <c r="Z949" s="225"/>
    </row>
    <row r="950" spans="1:26" ht="15.75" customHeight="1">
      <c r="A950" s="360" t="e">
        <f t="shared" si="796"/>
        <v>#REF!</v>
      </c>
      <c r="B950" s="360" t="e">
        <f t="shared" si="797"/>
        <v>#REF!</v>
      </c>
      <c r="C950" s="360" t="e">
        <f t="shared" si="798"/>
        <v>#REF!</v>
      </c>
      <c r="D950" s="360" t="e">
        <f t="shared" ref="D950:I950" si="984">IF(#REF!&lt;&gt;"",1,"")</f>
        <v>#REF!</v>
      </c>
      <c r="E950" s="360" t="e">
        <f t="shared" si="984"/>
        <v>#REF!</v>
      </c>
      <c r="F950" s="360" t="e">
        <f t="shared" si="984"/>
        <v>#REF!</v>
      </c>
      <c r="G950" s="360" t="e">
        <f t="shared" si="984"/>
        <v>#REF!</v>
      </c>
      <c r="H950" s="360" t="e">
        <f t="shared" si="984"/>
        <v>#REF!</v>
      </c>
      <c r="I950" s="360" t="e">
        <f t="shared" si="984"/>
        <v>#REF!</v>
      </c>
      <c r="J950" s="360" t="e">
        <f t="shared" si="800"/>
        <v>#REF!</v>
      </c>
      <c r="K950" s="360"/>
      <c r="L950" s="360" t="e">
        <f t="shared" si="801"/>
        <v>#REF!</v>
      </c>
      <c r="M950" s="360" t="e">
        <f t="shared" si="802"/>
        <v>#REF!</v>
      </c>
      <c r="N950" s="360" t="e">
        <f t="shared" si="803"/>
        <v>#REF!</v>
      </c>
      <c r="O950" s="360" t="e">
        <f t="shared" si="804"/>
        <v>#REF!</v>
      </c>
      <c r="P950" s="360" t="e">
        <f t="shared" si="805"/>
        <v>#REF!</v>
      </c>
      <c r="Q950" s="360" t="e">
        <f t="shared" si="806"/>
        <v>#REF!</v>
      </c>
      <c r="R950" s="225"/>
      <c r="S950" s="225"/>
      <c r="T950" s="225"/>
      <c r="U950" s="225"/>
      <c r="V950" s="225"/>
      <c r="W950" s="225"/>
      <c r="X950" s="225"/>
      <c r="Y950" s="225"/>
      <c r="Z950" s="225"/>
    </row>
    <row r="951" spans="1:26" ht="15.75" customHeight="1">
      <c r="A951" s="360" t="e">
        <f t="shared" si="796"/>
        <v>#REF!</v>
      </c>
      <c r="B951" s="360" t="e">
        <f t="shared" si="797"/>
        <v>#REF!</v>
      </c>
      <c r="C951" s="360" t="e">
        <f t="shared" si="798"/>
        <v>#REF!</v>
      </c>
      <c r="D951" s="360" t="e">
        <f t="shared" ref="D951:I951" si="985">IF(#REF!&lt;&gt;"",1,"")</f>
        <v>#REF!</v>
      </c>
      <c r="E951" s="360" t="e">
        <f t="shared" si="985"/>
        <v>#REF!</v>
      </c>
      <c r="F951" s="360" t="e">
        <f t="shared" si="985"/>
        <v>#REF!</v>
      </c>
      <c r="G951" s="360" t="e">
        <f t="shared" si="985"/>
        <v>#REF!</v>
      </c>
      <c r="H951" s="360" t="e">
        <f t="shared" si="985"/>
        <v>#REF!</v>
      </c>
      <c r="I951" s="360" t="e">
        <f t="shared" si="985"/>
        <v>#REF!</v>
      </c>
      <c r="J951" s="360" t="e">
        <f t="shared" si="800"/>
        <v>#REF!</v>
      </c>
      <c r="K951" s="360"/>
      <c r="L951" s="360" t="e">
        <f t="shared" si="801"/>
        <v>#REF!</v>
      </c>
      <c r="M951" s="360" t="e">
        <f t="shared" si="802"/>
        <v>#REF!</v>
      </c>
      <c r="N951" s="360" t="e">
        <f t="shared" si="803"/>
        <v>#REF!</v>
      </c>
      <c r="O951" s="360" t="e">
        <f t="shared" si="804"/>
        <v>#REF!</v>
      </c>
      <c r="P951" s="360" t="e">
        <f t="shared" si="805"/>
        <v>#REF!</v>
      </c>
      <c r="Q951" s="360" t="e">
        <f t="shared" si="806"/>
        <v>#REF!</v>
      </c>
      <c r="R951" s="225"/>
      <c r="S951" s="225"/>
      <c r="T951" s="225"/>
      <c r="U951" s="225"/>
      <c r="V951" s="225"/>
      <c r="W951" s="225"/>
      <c r="X951" s="225"/>
      <c r="Y951" s="225"/>
      <c r="Z951" s="225"/>
    </row>
    <row r="952" spans="1:26" ht="15.75" customHeight="1">
      <c r="A952" s="360" t="e">
        <f t="shared" si="796"/>
        <v>#REF!</v>
      </c>
      <c r="B952" s="360" t="e">
        <f t="shared" si="797"/>
        <v>#REF!</v>
      </c>
      <c r="C952" s="360" t="e">
        <f t="shared" si="798"/>
        <v>#REF!</v>
      </c>
      <c r="D952" s="360" t="e">
        <f t="shared" ref="D952:I952" si="986">IF(#REF!&lt;&gt;"",1,"")</f>
        <v>#REF!</v>
      </c>
      <c r="E952" s="360" t="e">
        <f t="shared" si="986"/>
        <v>#REF!</v>
      </c>
      <c r="F952" s="360" t="e">
        <f t="shared" si="986"/>
        <v>#REF!</v>
      </c>
      <c r="G952" s="360" t="e">
        <f t="shared" si="986"/>
        <v>#REF!</v>
      </c>
      <c r="H952" s="360" t="e">
        <f t="shared" si="986"/>
        <v>#REF!</v>
      </c>
      <c r="I952" s="360" t="e">
        <f t="shared" si="986"/>
        <v>#REF!</v>
      </c>
      <c r="J952" s="360" t="e">
        <f t="shared" si="800"/>
        <v>#REF!</v>
      </c>
      <c r="K952" s="360"/>
      <c r="L952" s="360" t="e">
        <f t="shared" si="801"/>
        <v>#REF!</v>
      </c>
      <c r="M952" s="360" t="e">
        <f t="shared" si="802"/>
        <v>#REF!</v>
      </c>
      <c r="N952" s="360" t="e">
        <f t="shared" si="803"/>
        <v>#REF!</v>
      </c>
      <c r="O952" s="360" t="e">
        <f t="shared" si="804"/>
        <v>#REF!</v>
      </c>
      <c r="P952" s="360" t="e">
        <f t="shared" si="805"/>
        <v>#REF!</v>
      </c>
      <c r="Q952" s="360" t="e">
        <f t="shared" si="806"/>
        <v>#REF!</v>
      </c>
      <c r="R952" s="225"/>
      <c r="S952" s="225"/>
      <c r="T952" s="225"/>
      <c r="U952" s="225"/>
      <c r="V952" s="225"/>
      <c r="W952" s="225"/>
      <c r="X952" s="225"/>
      <c r="Y952" s="225"/>
      <c r="Z952" s="225"/>
    </row>
    <row r="953" spans="1:26" ht="15.75" customHeight="1">
      <c r="A953" s="360" t="e">
        <f t="shared" si="796"/>
        <v>#REF!</v>
      </c>
      <c r="B953" s="360" t="e">
        <f t="shared" si="797"/>
        <v>#REF!</v>
      </c>
      <c r="C953" s="360" t="e">
        <f t="shared" si="798"/>
        <v>#REF!</v>
      </c>
      <c r="D953" s="360" t="e">
        <f t="shared" ref="D953:I953" si="987">IF(#REF!&lt;&gt;"",1,"")</f>
        <v>#REF!</v>
      </c>
      <c r="E953" s="360" t="e">
        <f t="shared" si="987"/>
        <v>#REF!</v>
      </c>
      <c r="F953" s="360" t="e">
        <f t="shared" si="987"/>
        <v>#REF!</v>
      </c>
      <c r="G953" s="360" t="e">
        <f t="shared" si="987"/>
        <v>#REF!</v>
      </c>
      <c r="H953" s="360" t="e">
        <f t="shared" si="987"/>
        <v>#REF!</v>
      </c>
      <c r="I953" s="360" t="e">
        <f t="shared" si="987"/>
        <v>#REF!</v>
      </c>
      <c r="J953" s="360" t="e">
        <f t="shared" si="800"/>
        <v>#REF!</v>
      </c>
      <c r="K953" s="360"/>
      <c r="L953" s="360" t="e">
        <f t="shared" si="801"/>
        <v>#REF!</v>
      </c>
      <c r="M953" s="360" t="e">
        <f t="shared" si="802"/>
        <v>#REF!</v>
      </c>
      <c r="N953" s="360" t="e">
        <f t="shared" si="803"/>
        <v>#REF!</v>
      </c>
      <c r="O953" s="360" t="e">
        <f t="shared" si="804"/>
        <v>#REF!</v>
      </c>
      <c r="P953" s="360" t="e">
        <f t="shared" si="805"/>
        <v>#REF!</v>
      </c>
      <c r="Q953" s="360" t="e">
        <f t="shared" si="806"/>
        <v>#REF!</v>
      </c>
      <c r="R953" s="225"/>
      <c r="S953" s="225"/>
      <c r="T953" s="225"/>
      <c r="U953" s="225"/>
      <c r="V953" s="225"/>
      <c r="W953" s="225"/>
      <c r="X953" s="225"/>
      <c r="Y953" s="225"/>
      <c r="Z953" s="225"/>
    </row>
    <row r="954" spans="1:26" ht="15.75" customHeight="1">
      <c r="A954" s="360" t="e">
        <f t="shared" si="796"/>
        <v>#REF!</v>
      </c>
      <c r="B954" s="360" t="e">
        <f t="shared" si="797"/>
        <v>#REF!</v>
      </c>
      <c r="C954" s="360" t="e">
        <f t="shared" si="798"/>
        <v>#REF!</v>
      </c>
      <c r="D954" s="360" t="e">
        <f t="shared" ref="D954:I954" si="988">IF(#REF!&lt;&gt;"",1,"")</f>
        <v>#REF!</v>
      </c>
      <c r="E954" s="360" t="e">
        <f t="shared" si="988"/>
        <v>#REF!</v>
      </c>
      <c r="F954" s="360" t="e">
        <f t="shared" si="988"/>
        <v>#REF!</v>
      </c>
      <c r="G954" s="360" t="e">
        <f t="shared" si="988"/>
        <v>#REF!</v>
      </c>
      <c r="H954" s="360" t="e">
        <f t="shared" si="988"/>
        <v>#REF!</v>
      </c>
      <c r="I954" s="360" t="e">
        <f t="shared" si="988"/>
        <v>#REF!</v>
      </c>
      <c r="J954" s="360" t="e">
        <f t="shared" si="800"/>
        <v>#REF!</v>
      </c>
      <c r="K954" s="360"/>
      <c r="L954" s="360" t="e">
        <f t="shared" si="801"/>
        <v>#REF!</v>
      </c>
      <c r="M954" s="360" t="e">
        <f t="shared" si="802"/>
        <v>#REF!</v>
      </c>
      <c r="N954" s="360" t="e">
        <f t="shared" si="803"/>
        <v>#REF!</v>
      </c>
      <c r="O954" s="360" t="e">
        <f t="shared" si="804"/>
        <v>#REF!</v>
      </c>
      <c r="P954" s="360" t="e">
        <f t="shared" si="805"/>
        <v>#REF!</v>
      </c>
      <c r="Q954" s="360" t="e">
        <f t="shared" si="806"/>
        <v>#REF!</v>
      </c>
      <c r="R954" s="225"/>
      <c r="S954" s="225"/>
      <c r="T954" s="225"/>
      <c r="U954" s="225"/>
      <c r="V954" s="225"/>
      <c r="W954" s="225"/>
      <c r="X954" s="225"/>
      <c r="Y954" s="225"/>
      <c r="Z954" s="225"/>
    </row>
    <row r="955" spans="1:26" ht="15.75" customHeight="1">
      <c r="A955" s="360" t="e">
        <f t="shared" si="796"/>
        <v>#REF!</v>
      </c>
      <c r="B955" s="360" t="e">
        <f t="shared" si="797"/>
        <v>#REF!</v>
      </c>
      <c r="C955" s="360" t="e">
        <f t="shared" si="798"/>
        <v>#REF!</v>
      </c>
      <c r="D955" s="360" t="e">
        <f t="shared" ref="D955:I955" si="989">IF(#REF!&lt;&gt;"",1,"")</f>
        <v>#REF!</v>
      </c>
      <c r="E955" s="360" t="e">
        <f t="shared" si="989"/>
        <v>#REF!</v>
      </c>
      <c r="F955" s="360" t="e">
        <f t="shared" si="989"/>
        <v>#REF!</v>
      </c>
      <c r="G955" s="360" t="e">
        <f t="shared" si="989"/>
        <v>#REF!</v>
      </c>
      <c r="H955" s="360" t="e">
        <f t="shared" si="989"/>
        <v>#REF!</v>
      </c>
      <c r="I955" s="360" t="e">
        <f t="shared" si="989"/>
        <v>#REF!</v>
      </c>
      <c r="J955" s="360" t="e">
        <f t="shared" si="800"/>
        <v>#REF!</v>
      </c>
      <c r="K955" s="360"/>
      <c r="L955" s="360" t="e">
        <f t="shared" si="801"/>
        <v>#REF!</v>
      </c>
      <c r="M955" s="360" t="e">
        <f t="shared" si="802"/>
        <v>#REF!</v>
      </c>
      <c r="N955" s="360" t="e">
        <f t="shared" si="803"/>
        <v>#REF!</v>
      </c>
      <c r="O955" s="360" t="e">
        <f t="shared" si="804"/>
        <v>#REF!</v>
      </c>
      <c r="P955" s="360" t="e">
        <f t="shared" si="805"/>
        <v>#REF!</v>
      </c>
      <c r="Q955" s="360" t="e">
        <f t="shared" si="806"/>
        <v>#REF!</v>
      </c>
      <c r="R955" s="225"/>
      <c r="S955" s="225"/>
      <c r="T955" s="225"/>
      <c r="U955" s="225"/>
      <c r="V955" s="225"/>
      <c r="W955" s="225"/>
      <c r="X955" s="225"/>
      <c r="Y955" s="225"/>
      <c r="Z955" s="225"/>
    </row>
    <row r="956" spans="1:26" ht="15.75" customHeight="1">
      <c r="A956" s="360" t="e">
        <f t="shared" si="796"/>
        <v>#REF!</v>
      </c>
      <c r="B956" s="360" t="e">
        <f t="shared" si="797"/>
        <v>#REF!</v>
      </c>
      <c r="C956" s="360" t="e">
        <f t="shared" si="798"/>
        <v>#REF!</v>
      </c>
      <c r="D956" s="360" t="e">
        <f t="shared" ref="D956:I956" si="990">IF(#REF!&lt;&gt;"",1,"")</f>
        <v>#REF!</v>
      </c>
      <c r="E956" s="360" t="e">
        <f t="shared" si="990"/>
        <v>#REF!</v>
      </c>
      <c r="F956" s="360" t="e">
        <f t="shared" si="990"/>
        <v>#REF!</v>
      </c>
      <c r="G956" s="360" t="e">
        <f t="shared" si="990"/>
        <v>#REF!</v>
      </c>
      <c r="H956" s="360" t="e">
        <f t="shared" si="990"/>
        <v>#REF!</v>
      </c>
      <c r="I956" s="360" t="e">
        <f t="shared" si="990"/>
        <v>#REF!</v>
      </c>
      <c r="J956" s="360" t="e">
        <f t="shared" si="800"/>
        <v>#REF!</v>
      </c>
      <c r="K956" s="360"/>
      <c r="L956" s="360" t="e">
        <f t="shared" si="801"/>
        <v>#REF!</v>
      </c>
      <c r="M956" s="360" t="e">
        <f t="shared" si="802"/>
        <v>#REF!</v>
      </c>
      <c r="N956" s="360" t="e">
        <f t="shared" si="803"/>
        <v>#REF!</v>
      </c>
      <c r="O956" s="360" t="e">
        <f t="shared" si="804"/>
        <v>#REF!</v>
      </c>
      <c r="P956" s="360" t="e">
        <f t="shared" si="805"/>
        <v>#REF!</v>
      </c>
      <c r="Q956" s="360" t="e">
        <f t="shared" si="806"/>
        <v>#REF!</v>
      </c>
      <c r="R956" s="225"/>
      <c r="S956" s="225"/>
      <c r="T956" s="225"/>
      <c r="U956" s="225"/>
      <c r="V956" s="225"/>
      <c r="W956" s="225"/>
      <c r="X956" s="225"/>
      <c r="Y956" s="225"/>
      <c r="Z956" s="225"/>
    </row>
    <row r="957" spans="1:26" ht="15.75" customHeight="1">
      <c r="A957" s="360" t="e">
        <f t="shared" si="796"/>
        <v>#REF!</v>
      </c>
      <c r="B957" s="360" t="e">
        <f t="shared" si="797"/>
        <v>#REF!</v>
      </c>
      <c r="C957" s="360" t="e">
        <f t="shared" si="798"/>
        <v>#REF!</v>
      </c>
      <c r="D957" s="360" t="e">
        <f t="shared" ref="D957:I957" si="991">IF(#REF!&lt;&gt;"",1,"")</f>
        <v>#REF!</v>
      </c>
      <c r="E957" s="360" t="e">
        <f t="shared" si="991"/>
        <v>#REF!</v>
      </c>
      <c r="F957" s="360" t="e">
        <f t="shared" si="991"/>
        <v>#REF!</v>
      </c>
      <c r="G957" s="360" t="e">
        <f t="shared" si="991"/>
        <v>#REF!</v>
      </c>
      <c r="H957" s="360" t="e">
        <f t="shared" si="991"/>
        <v>#REF!</v>
      </c>
      <c r="I957" s="360" t="e">
        <f t="shared" si="991"/>
        <v>#REF!</v>
      </c>
      <c r="J957" s="360" t="e">
        <f t="shared" si="800"/>
        <v>#REF!</v>
      </c>
      <c r="K957" s="360"/>
      <c r="L957" s="360" t="e">
        <f t="shared" si="801"/>
        <v>#REF!</v>
      </c>
      <c r="M957" s="360" t="e">
        <f t="shared" si="802"/>
        <v>#REF!</v>
      </c>
      <c r="N957" s="360" t="e">
        <f t="shared" si="803"/>
        <v>#REF!</v>
      </c>
      <c r="O957" s="360" t="e">
        <f t="shared" si="804"/>
        <v>#REF!</v>
      </c>
      <c r="P957" s="360" t="e">
        <f t="shared" si="805"/>
        <v>#REF!</v>
      </c>
      <c r="Q957" s="360" t="e">
        <f t="shared" si="806"/>
        <v>#REF!</v>
      </c>
      <c r="R957" s="225"/>
      <c r="S957" s="225"/>
      <c r="T957" s="225"/>
      <c r="U957" s="225"/>
      <c r="V957" s="225"/>
      <c r="W957" s="225"/>
      <c r="X957" s="225"/>
      <c r="Y957" s="225"/>
      <c r="Z957" s="225"/>
    </row>
    <row r="958" spans="1:26" ht="15.75" customHeight="1">
      <c r="A958" s="360" t="e">
        <f t="shared" si="796"/>
        <v>#REF!</v>
      </c>
      <c r="B958" s="360" t="e">
        <f t="shared" si="797"/>
        <v>#REF!</v>
      </c>
      <c r="C958" s="360" t="e">
        <f t="shared" si="798"/>
        <v>#REF!</v>
      </c>
      <c r="D958" s="360" t="e">
        <f t="shared" ref="D958:I958" si="992">IF(#REF!&lt;&gt;"",1,"")</f>
        <v>#REF!</v>
      </c>
      <c r="E958" s="360" t="e">
        <f t="shared" si="992"/>
        <v>#REF!</v>
      </c>
      <c r="F958" s="360" t="e">
        <f t="shared" si="992"/>
        <v>#REF!</v>
      </c>
      <c r="G958" s="360" t="e">
        <f t="shared" si="992"/>
        <v>#REF!</v>
      </c>
      <c r="H958" s="360" t="e">
        <f t="shared" si="992"/>
        <v>#REF!</v>
      </c>
      <c r="I958" s="360" t="e">
        <f t="shared" si="992"/>
        <v>#REF!</v>
      </c>
      <c r="J958" s="360" t="e">
        <f t="shared" si="800"/>
        <v>#REF!</v>
      </c>
      <c r="K958" s="360"/>
      <c r="L958" s="360" t="e">
        <f t="shared" si="801"/>
        <v>#REF!</v>
      </c>
      <c r="M958" s="360" t="e">
        <f t="shared" si="802"/>
        <v>#REF!</v>
      </c>
      <c r="N958" s="360" t="e">
        <f t="shared" si="803"/>
        <v>#REF!</v>
      </c>
      <c r="O958" s="360" t="e">
        <f t="shared" si="804"/>
        <v>#REF!</v>
      </c>
      <c r="P958" s="360" t="e">
        <f t="shared" si="805"/>
        <v>#REF!</v>
      </c>
      <c r="Q958" s="360" t="e">
        <f t="shared" si="806"/>
        <v>#REF!</v>
      </c>
      <c r="R958" s="225"/>
      <c r="S958" s="225"/>
      <c r="T958" s="225"/>
      <c r="U958" s="225"/>
      <c r="V958" s="225"/>
      <c r="W958" s="225"/>
      <c r="X958" s="225"/>
      <c r="Y958" s="225"/>
      <c r="Z958" s="225"/>
    </row>
    <row r="959" spans="1:26" ht="15.75" customHeight="1">
      <c r="A959" s="360" t="e">
        <f t="shared" si="796"/>
        <v>#REF!</v>
      </c>
      <c r="B959" s="360" t="e">
        <f t="shared" si="797"/>
        <v>#REF!</v>
      </c>
      <c r="C959" s="360" t="e">
        <f t="shared" si="798"/>
        <v>#REF!</v>
      </c>
      <c r="D959" s="360" t="e">
        <f t="shared" ref="D959:I959" si="993">IF(#REF!&lt;&gt;"",1,"")</f>
        <v>#REF!</v>
      </c>
      <c r="E959" s="360" t="e">
        <f t="shared" si="993"/>
        <v>#REF!</v>
      </c>
      <c r="F959" s="360" t="e">
        <f t="shared" si="993"/>
        <v>#REF!</v>
      </c>
      <c r="G959" s="360" t="e">
        <f t="shared" si="993"/>
        <v>#REF!</v>
      </c>
      <c r="H959" s="360" t="e">
        <f t="shared" si="993"/>
        <v>#REF!</v>
      </c>
      <c r="I959" s="360" t="e">
        <f t="shared" si="993"/>
        <v>#REF!</v>
      </c>
      <c r="J959" s="360" t="e">
        <f t="shared" si="800"/>
        <v>#REF!</v>
      </c>
      <c r="K959" s="360"/>
      <c r="L959" s="360" t="e">
        <f t="shared" si="801"/>
        <v>#REF!</v>
      </c>
      <c r="M959" s="360" t="e">
        <f t="shared" si="802"/>
        <v>#REF!</v>
      </c>
      <c r="N959" s="360" t="e">
        <f t="shared" si="803"/>
        <v>#REF!</v>
      </c>
      <c r="O959" s="360" t="e">
        <f t="shared" si="804"/>
        <v>#REF!</v>
      </c>
      <c r="P959" s="360" t="e">
        <f t="shared" si="805"/>
        <v>#REF!</v>
      </c>
      <c r="Q959" s="360" t="e">
        <f t="shared" si="806"/>
        <v>#REF!</v>
      </c>
      <c r="R959" s="225"/>
      <c r="S959" s="225"/>
      <c r="T959" s="225"/>
      <c r="U959" s="225"/>
      <c r="V959" s="225"/>
      <c r="W959" s="225"/>
      <c r="X959" s="225"/>
      <c r="Y959" s="225"/>
      <c r="Z959" s="225"/>
    </row>
    <row r="960" spans="1:26" ht="15.75" customHeight="1">
      <c r="A960" s="360" t="e">
        <f t="shared" si="796"/>
        <v>#REF!</v>
      </c>
      <c r="B960" s="360" t="e">
        <f t="shared" si="797"/>
        <v>#REF!</v>
      </c>
      <c r="C960" s="360" t="e">
        <f t="shared" si="798"/>
        <v>#REF!</v>
      </c>
      <c r="D960" s="360" t="e">
        <f t="shared" ref="D960:I960" si="994">IF(#REF!&lt;&gt;"",1,"")</f>
        <v>#REF!</v>
      </c>
      <c r="E960" s="360" t="e">
        <f t="shared" si="994"/>
        <v>#REF!</v>
      </c>
      <c r="F960" s="360" t="e">
        <f t="shared" si="994"/>
        <v>#REF!</v>
      </c>
      <c r="G960" s="360" t="e">
        <f t="shared" si="994"/>
        <v>#REF!</v>
      </c>
      <c r="H960" s="360" t="e">
        <f t="shared" si="994"/>
        <v>#REF!</v>
      </c>
      <c r="I960" s="360" t="e">
        <f t="shared" si="994"/>
        <v>#REF!</v>
      </c>
      <c r="J960" s="360" t="e">
        <f t="shared" si="800"/>
        <v>#REF!</v>
      </c>
      <c r="K960" s="360"/>
      <c r="L960" s="360" t="e">
        <f t="shared" si="801"/>
        <v>#REF!</v>
      </c>
      <c r="M960" s="360" t="e">
        <f t="shared" si="802"/>
        <v>#REF!</v>
      </c>
      <c r="N960" s="360" t="e">
        <f t="shared" si="803"/>
        <v>#REF!</v>
      </c>
      <c r="O960" s="360" t="e">
        <f t="shared" si="804"/>
        <v>#REF!</v>
      </c>
      <c r="P960" s="360" t="e">
        <f t="shared" si="805"/>
        <v>#REF!</v>
      </c>
      <c r="Q960" s="360" t="e">
        <f t="shared" si="806"/>
        <v>#REF!</v>
      </c>
      <c r="R960" s="225"/>
      <c r="S960" s="225"/>
      <c r="T960" s="225"/>
      <c r="U960" s="225"/>
      <c r="V960" s="225"/>
      <c r="W960" s="225"/>
      <c r="X960" s="225"/>
      <c r="Y960" s="225"/>
      <c r="Z960" s="225"/>
    </row>
    <row r="961" spans="1:26" ht="15.75" customHeight="1">
      <c r="A961" s="360" t="e">
        <f t="shared" si="796"/>
        <v>#REF!</v>
      </c>
      <c r="B961" s="360" t="e">
        <f t="shared" si="797"/>
        <v>#REF!</v>
      </c>
      <c r="C961" s="360" t="e">
        <f t="shared" si="798"/>
        <v>#REF!</v>
      </c>
      <c r="D961" s="360" t="e">
        <f t="shared" ref="D961:I961" si="995">IF(#REF!&lt;&gt;"",1,"")</f>
        <v>#REF!</v>
      </c>
      <c r="E961" s="360" t="e">
        <f t="shared" si="995"/>
        <v>#REF!</v>
      </c>
      <c r="F961" s="360" t="e">
        <f t="shared" si="995"/>
        <v>#REF!</v>
      </c>
      <c r="G961" s="360" t="e">
        <f t="shared" si="995"/>
        <v>#REF!</v>
      </c>
      <c r="H961" s="360" t="e">
        <f t="shared" si="995"/>
        <v>#REF!</v>
      </c>
      <c r="I961" s="360" t="e">
        <f t="shared" si="995"/>
        <v>#REF!</v>
      </c>
      <c r="J961" s="360" t="e">
        <f t="shared" si="800"/>
        <v>#REF!</v>
      </c>
      <c r="K961" s="360"/>
      <c r="L961" s="360" t="e">
        <f t="shared" si="801"/>
        <v>#REF!</v>
      </c>
      <c r="M961" s="360" t="e">
        <f t="shared" si="802"/>
        <v>#REF!</v>
      </c>
      <c r="N961" s="360" t="e">
        <f t="shared" si="803"/>
        <v>#REF!</v>
      </c>
      <c r="O961" s="360" t="e">
        <f t="shared" si="804"/>
        <v>#REF!</v>
      </c>
      <c r="P961" s="360" t="e">
        <f t="shared" si="805"/>
        <v>#REF!</v>
      </c>
      <c r="Q961" s="360" t="e">
        <f t="shared" si="806"/>
        <v>#REF!</v>
      </c>
      <c r="R961" s="225"/>
      <c r="S961" s="225"/>
      <c r="T961" s="225"/>
      <c r="U961" s="225"/>
      <c r="V961" s="225"/>
      <c r="W961" s="225"/>
      <c r="X961" s="225"/>
      <c r="Y961" s="225"/>
      <c r="Z961" s="225"/>
    </row>
    <row r="962" spans="1:26" ht="15.75" customHeight="1">
      <c r="A962" s="360" t="e">
        <f t="shared" si="796"/>
        <v>#REF!</v>
      </c>
      <c r="B962" s="360" t="e">
        <f t="shared" si="797"/>
        <v>#REF!</v>
      </c>
      <c r="C962" s="360" t="e">
        <f t="shared" si="798"/>
        <v>#REF!</v>
      </c>
      <c r="D962" s="360" t="e">
        <f t="shared" ref="D962:I962" si="996">IF(#REF!&lt;&gt;"",1,"")</f>
        <v>#REF!</v>
      </c>
      <c r="E962" s="360" t="e">
        <f t="shared" si="996"/>
        <v>#REF!</v>
      </c>
      <c r="F962" s="360" t="e">
        <f t="shared" si="996"/>
        <v>#REF!</v>
      </c>
      <c r="G962" s="360" t="e">
        <f t="shared" si="996"/>
        <v>#REF!</v>
      </c>
      <c r="H962" s="360" t="e">
        <f t="shared" si="996"/>
        <v>#REF!</v>
      </c>
      <c r="I962" s="360" t="e">
        <f t="shared" si="996"/>
        <v>#REF!</v>
      </c>
      <c r="J962" s="360" t="e">
        <f t="shared" si="800"/>
        <v>#REF!</v>
      </c>
      <c r="K962" s="360"/>
      <c r="L962" s="360" t="e">
        <f t="shared" si="801"/>
        <v>#REF!</v>
      </c>
      <c r="M962" s="360" t="e">
        <f t="shared" si="802"/>
        <v>#REF!</v>
      </c>
      <c r="N962" s="360" t="e">
        <f t="shared" si="803"/>
        <v>#REF!</v>
      </c>
      <c r="O962" s="360" t="e">
        <f t="shared" si="804"/>
        <v>#REF!</v>
      </c>
      <c r="P962" s="360" t="e">
        <f t="shared" si="805"/>
        <v>#REF!</v>
      </c>
      <c r="Q962" s="360" t="e">
        <f t="shared" si="806"/>
        <v>#REF!</v>
      </c>
      <c r="R962" s="225"/>
      <c r="S962" s="225"/>
      <c r="T962" s="225"/>
      <c r="U962" s="225"/>
      <c r="V962" s="225"/>
      <c r="W962" s="225"/>
      <c r="X962" s="225"/>
      <c r="Y962" s="225"/>
      <c r="Z962" s="225"/>
    </row>
    <row r="963" spans="1:26" ht="15.75" customHeight="1">
      <c r="A963" s="360" t="e">
        <f t="shared" si="796"/>
        <v>#REF!</v>
      </c>
      <c r="B963" s="360" t="e">
        <f t="shared" si="797"/>
        <v>#REF!</v>
      </c>
      <c r="C963" s="360" t="e">
        <f t="shared" si="798"/>
        <v>#REF!</v>
      </c>
      <c r="D963" s="360" t="e">
        <f t="shared" ref="D963:I963" si="997">IF(#REF!&lt;&gt;"",1,"")</f>
        <v>#REF!</v>
      </c>
      <c r="E963" s="360" t="e">
        <f t="shared" si="997"/>
        <v>#REF!</v>
      </c>
      <c r="F963" s="360" t="e">
        <f t="shared" si="997"/>
        <v>#REF!</v>
      </c>
      <c r="G963" s="360" t="e">
        <f t="shared" si="997"/>
        <v>#REF!</v>
      </c>
      <c r="H963" s="360" t="e">
        <f t="shared" si="997"/>
        <v>#REF!</v>
      </c>
      <c r="I963" s="360" t="e">
        <f t="shared" si="997"/>
        <v>#REF!</v>
      </c>
      <c r="J963" s="360" t="e">
        <f t="shared" si="800"/>
        <v>#REF!</v>
      </c>
      <c r="K963" s="360"/>
      <c r="L963" s="360" t="e">
        <f t="shared" si="801"/>
        <v>#REF!</v>
      </c>
      <c r="M963" s="360" t="e">
        <f t="shared" si="802"/>
        <v>#REF!</v>
      </c>
      <c r="N963" s="360" t="e">
        <f t="shared" si="803"/>
        <v>#REF!</v>
      </c>
      <c r="O963" s="360" t="e">
        <f t="shared" si="804"/>
        <v>#REF!</v>
      </c>
      <c r="P963" s="360" t="e">
        <f t="shared" si="805"/>
        <v>#REF!</v>
      </c>
      <c r="Q963" s="360" t="e">
        <f t="shared" si="806"/>
        <v>#REF!</v>
      </c>
      <c r="R963" s="225"/>
      <c r="S963" s="225"/>
      <c r="T963" s="225"/>
      <c r="U963" s="225"/>
      <c r="V963" s="225"/>
      <c r="W963" s="225"/>
      <c r="X963" s="225"/>
      <c r="Y963" s="225"/>
      <c r="Z963" s="225"/>
    </row>
    <row r="964" spans="1:26" ht="15.75" customHeight="1">
      <c r="A964" s="360" t="e">
        <f t="shared" si="796"/>
        <v>#REF!</v>
      </c>
      <c r="B964" s="360" t="e">
        <f t="shared" si="797"/>
        <v>#REF!</v>
      </c>
      <c r="C964" s="360" t="e">
        <f t="shared" si="798"/>
        <v>#REF!</v>
      </c>
      <c r="D964" s="360" t="e">
        <f t="shared" ref="D964:I964" si="998">IF(#REF!&lt;&gt;"",1,"")</f>
        <v>#REF!</v>
      </c>
      <c r="E964" s="360" t="e">
        <f t="shared" si="998"/>
        <v>#REF!</v>
      </c>
      <c r="F964" s="360" t="e">
        <f t="shared" si="998"/>
        <v>#REF!</v>
      </c>
      <c r="G964" s="360" t="e">
        <f t="shared" si="998"/>
        <v>#REF!</v>
      </c>
      <c r="H964" s="360" t="e">
        <f t="shared" si="998"/>
        <v>#REF!</v>
      </c>
      <c r="I964" s="360" t="e">
        <f t="shared" si="998"/>
        <v>#REF!</v>
      </c>
      <c r="J964" s="360" t="e">
        <f t="shared" si="800"/>
        <v>#REF!</v>
      </c>
      <c r="K964" s="360"/>
      <c r="L964" s="360" t="e">
        <f t="shared" si="801"/>
        <v>#REF!</v>
      </c>
      <c r="M964" s="360" t="e">
        <f t="shared" si="802"/>
        <v>#REF!</v>
      </c>
      <c r="N964" s="360" t="e">
        <f t="shared" si="803"/>
        <v>#REF!</v>
      </c>
      <c r="O964" s="360" t="e">
        <f t="shared" si="804"/>
        <v>#REF!</v>
      </c>
      <c r="P964" s="360" t="e">
        <f t="shared" si="805"/>
        <v>#REF!</v>
      </c>
      <c r="Q964" s="360" t="e">
        <f t="shared" si="806"/>
        <v>#REF!</v>
      </c>
      <c r="R964" s="225"/>
      <c r="S964" s="225"/>
      <c r="T964" s="225"/>
      <c r="U964" s="225"/>
      <c r="V964" s="225"/>
      <c r="W964" s="225"/>
      <c r="X964" s="225"/>
      <c r="Y964" s="225"/>
      <c r="Z964" s="225"/>
    </row>
    <row r="965" spans="1:26" ht="15.75" customHeight="1">
      <c r="A965" s="360" t="e">
        <f t="shared" si="796"/>
        <v>#REF!</v>
      </c>
      <c r="B965" s="360" t="e">
        <f t="shared" si="797"/>
        <v>#REF!</v>
      </c>
      <c r="C965" s="360" t="e">
        <f t="shared" si="798"/>
        <v>#REF!</v>
      </c>
      <c r="D965" s="360" t="e">
        <f t="shared" ref="D965:I965" si="999">IF(#REF!&lt;&gt;"",1,"")</f>
        <v>#REF!</v>
      </c>
      <c r="E965" s="360" t="e">
        <f t="shared" si="999"/>
        <v>#REF!</v>
      </c>
      <c r="F965" s="360" t="e">
        <f t="shared" si="999"/>
        <v>#REF!</v>
      </c>
      <c r="G965" s="360" t="e">
        <f t="shared" si="999"/>
        <v>#REF!</v>
      </c>
      <c r="H965" s="360" t="e">
        <f t="shared" si="999"/>
        <v>#REF!</v>
      </c>
      <c r="I965" s="360" t="e">
        <f t="shared" si="999"/>
        <v>#REF!</v>
      </c>
      <c r="J965" s="360" t="e">
        <f t="shared" si="800"/>
        <v>#REF!</v>
      </c>
      <c r="K965" s="360"/>
      <c r="L965" s="360" t="e">
        <f t="shared" si="801"/>
        <v>#REF!</v>
      </c>
      <c r="M965" s="360" t="e">
        <f t="shared" si="802"/>
        <v>#REF!</v>
      </c>
      <c r="N965" s="360" t="e">
        <f t="shared" si="803"/>
        <v>#REF!</v>
      </c>
      <c r="O965" s="360" t="e">
        <f t="shared" si="804"/>
        <v>#REF!</v>
      </c>
      <c r="P965" s="360" t="e">
        <f t="shared" si="805"/>
        <v>#REF!</v>
      </c>
      <c r="Q965" s="360" t="e">
        <f t="shared" si="806"/>
        <v>#REF!</v>
      </c>
      <c r="R965" s="225"/>
      <c r="S965" s="225"/>
      <c r="T965" s="225"/>
      <c r="U965" s="225"/>
      <c r="V965" s="225"/>
      <c r="W965" s="225"/>
      <c r="X965" s="225"/>
      <c r="Y965" s="225"/>
      <c r="Z965" s="225"/>
    </row>
    <row r="966" spans="1:26" ht="15.75" customHeight="1">
      <c r="A966" s="360" t="e">
        <f t="shared" si="796"/>
        <v>#REF!</v>
      </c>
      <c r="B966" s="360" t="e">
        <f t="shared" si="797"/>
        <v>#REF!</v>
      </c>
      <c r="C966" s="360" t="e">
        <f t="shared" si="798"/>
        <v>#REF!</v>
      </c>
      <c r="D966" s="360" t="e">
        <f t="shared" ref="D966:I966" si="1000">IF(#REF!&lt;&gt;"",1,"")</f>
        <v>#REF!</v>
      </c>
      <c r="E966" s="360" t="e">
        <f t="shared" si="1000"/>
        <v>#REF!</v>
      </c>
      <c r="F966" s="360" t="e">
        <f t="shared" si="1000"/>
        <v>#REF!</v>
      </c>
      <c r="G966" s="360" t="e">
        <f t="shared" si="1000"/>
        <v>#REF!</v>
      </c>
      <c r="H966" s="360" t="e">
        <f t="shared" si="1000"/>
        <v>#REF!</v>
      </c>
      <c r="I966" s="360" t="e">
        <f t="shared" si="1000"/>
        <v>#REF!</v>
      </c>
      <c r="J966" s="360" t="e">
        <f t="shared" si="800"/>
        <v>#REF!</v>
      </c>
      <c r="K966" s="360"/>
      <c r="L966" s="360" t="e">
        <f t="shared" si="801"/>
        <v>#REF!</v>
      </c>
      <c r="M966" s="360" t="e">
        <f t="shared" si="802"/>
        <v>#REF!</v>
      </c>
      <c r="N966" s="360" t="e">
        <f t="shared" si="803"/>
        <v>#REF!</v>
      </c>
      <c r="O966" s="360" t="e">
        <f t="shared" si="804"/>
        <v>#REF!</v>
      </c>
      <c r="P966" s="360" t="e">
        <f t="shared" si="805"/>
        <v>#REF!</v>
      </c>
      <c r="Q966" s="360" t="e">
        <f t="shared" si="806"/>
        <v>#REF!</v>
      </c>
      <c r="R966" s="225"/>
      <c r="S966" s="225"/>
      <c r="T966" s="225"/>
      <c r="U966" s="225"/>
      <c r="V966" s="225"/>
      <c r="W966" s="225"/>
      <c r="X966" s="225"/>
      <c r="Y966" s="225"/>
      <c r="Z966" s="225"/>
    </row>
    <row r="967" spans="1:26" ht="15.75" customHeight="1">
      <c r="A967" s="360" t="e">
        <f t="shared" si="796"/>
        <v>#REF!</v>
      </c>
      <c r="B967" s="360" t="e">
        <f t="shared" si="797"/>
        <v>#REF!</v>
      </c>
      <c r="C967" s="360" t="e">
        <f t="shared" si="798"/>
        <v>#REF!</v>
      </c>
      <c r="D967" s="360" t="e">
        <f t="shared" ref="D967:I967" si="1001">IF(#REF!&lt;&gt;"",1,"")</f>
        <v>#REF!</v>
      </c>
      <c r="E967" s="360" t="e">
        <f t="shared" si="1001"/>
        <v>#REF!</v>
      </c>
      <c r="F967" s="360" t="e">
        <f t="shared" si="1001"/>
        <v>#REF!</v>
      </c>
      <c r="G967" s="360" t="e">
        <f t="shared" si="1001"/>
        <v>#REF!</v>
      </c>
      <c r="H967" s="360" t="e">
        <f t="shared" si="1001"/>
        <v>#REF!</v>
      </c>
      <c r="I967" s="360" t="e">
        <f t="shared" si="1001"/>
        <v>#REF!</v>
      </c>
      <c r="J967" s="360" t="e">
        <f t="shared" si="800"/>
        <v>#REF!</v>
      </c>
      <c r="K967" s="360"/>
      <c r="L967" s="360" t="e">
        <f t="shared" si="801"/>
        <v>#REF!</v>
      </c>
      <c r="M967" s="360" t="e">
        <f t="shared" si="802"/>
        <v>#REF!</v>
      </c>
      <c r="N967" s="360" t="e">
        <f t="shared" si="803"/>
        <v>#REF!</v>
      </c>
      <c r="O967" s="360" t="e">
        <f t="shared" si="804"/>
        <v>#REF!</v>
      </c>
      <c r="P967" s="360" t="e">
        <f t="shared" si="805"/>
        <v>#REF!</v>
      </c>
      <c r="Q967" s="360" t="e">
        <f t="shared" si="806"/>
        <v>#REF!</v>
      </c>
      <c r="R967" s="225"/>
      <c r="S967" s="225"/>
      <c r="T967" s="225"/>
      <c r="U967" s="225"/>
      <c r="V967" s="225"/>
      <c r="W967" s="225"/>
      <c r="X967" s="225"/>
      <c r="Y967" s="225"/>
      <c r="Z967" s="225"/>
    </row>
    <row r="968" spans="1:26" ht="15.75" customHeight="1">
      <c r="A968" s="360" t="e">
        <f t="shared" si="796"/>
        <v>#REF!</v>
      </c>
      <c r="B968" s="360" t="e">
        <f t="shared" si="797"/>
        <v>#REF!</v>
      </c>
      <c r="C968" s="360" t="e">
        <f t="shared" si="798"/>
        <v>#REF!</v>
      </c>
      <c r="D968" s="360" t="e">
        <f t="shared" ref="D968:I968" si="1002">IF(#REF!&lt;&gt;"",1,"")</f>
        <v>#REF!</v>
      </c>
      <c r="E968" s="360" t="e">
        <f t="shared" si="1002"/>
        <v>#REF!</v>
      </c>
      <c r="F968" s="360" t="e">
        <f t="shared" si="1002"/>
        <v>#REF!</v>
      </c>
      <c r="G968" s="360" t="e">
        <f t="shared" si="1002"/>
        <v>#REF!</v>
      </c>
      <c r="H968" s="360" t="e">
        <f t="shared" si="1002"/>
        <v>#REF!</v>
      </c>
      <c r="I968" s="360" t="e">
        <f t="shared" si="1002"/>
        <v>#REF!</v>
      </c>
      <c r="J968" s="360" t="e">
        <f t="shared" si="800"/>
        <v>#REF!</v>
      </c>
      <c r="K968" s="360"/>
      <c r="L968" s="360" t="e">
        <f t="shared" si="801"/>
        <v>#REF!</v>
      </c>
      <c r="M968" s="360" t="e">
        <f t="shared" si="802"/>
        <v>#REF!</v>
      </c>
      <c r="N968" s="360" t="e">
        <f t="shared" si="803"/>
        <v>#REF!</v>
      </c>
      <c r="O968" s="360" t="e">
        <f t="shared" si="804"/>
        <v>#REF!</v>
      </c>
      <c r="P968" s="360" t="e">
        <f t="shared" si="805"/>
        <v>#REF!</v>
      </c>
      <c r="Q968" s="360" t="e">
        <f t="shared" si="806"/>
        <v>#REF!</v>
      </c>
      <c r="R968" s="225"/>
      <c r="S968" s="225"/>
      <c r="T968" s="225"/>
      <c r="U968" s="225"/>
      <c r="V968" s="225"/>
      <c r="W968" s="225"/>
      <c r="X968" s="225"/>
      <c r="Y968" s="225"/>
      <c r="Z968" s="225"/>
    </row>
    <row r="969" spans="1:26" ht="15.75" customHeight="1">
      <c r="A969" s="360" t="e">
        <f t="shared" si="796"/>
        <v>#REF!</v>
      </c>
      <c r="B969" s="360" t="e">
        <f t="shared" si="797"/>
        <v>#REF!</v>
      </c>
      <c r="C969" s="360" t="e">
        <f t="shared" si="798"/>
        <v>#REF!</v>
      </c>
      <c r="D969" s="360" t="e">
        <f t="shared" ref="D969:I969" si="1003">IF(#REF!&lt;&gt;"",1,"")</f>
        <v>#REF!</v>
      </c>
      <c r="E969" s="360" t="e">
        <f t="shared" si="1003"/>
        <v>#REF!</v>
      </c>
      <c r="F969" s="360" t="e">
        <f t="shared" si="1003"/>
        <v>#REF!</v>
      </c>
      <c r="G969" s="360" t="e">
        <f t="shared" si="1003"/>
        <v>#REF!</v>
      </c>
      <c r="H969" s="360" t="e">
        <f t="shared" si="1003"/>
        <v>#REF!</v>
      </c>
      <c r="I969" s="360" t="e">
        <f t="shared" si="1003"/>
        <v>#REF!</v>
      </c>
      <c r="J969" s="360" t="e">
        <f t="shared" si="800"/>
        <v>#REF!</v>
      </c>
      <c r="K969" s="360"/>
      <c r="L969" s="360" t="e">
        <f t="shared" si="801"/>
        <v>#REF!</v>
      </c>
      <c r="M969" s="360" t="e">
        <f t="shared" si="802"/>
        <v>#REF!</v>
      </c>
      <c r="N969" s="360" t="e">
        <f t="shared" si="803"/>
        <v>#REF!</v>
      </c>
      <c r="O969" s="360" t="e">
        <f t="shared" si="804"/>
        <v>#REF!</v>
      </c>
      <c r="P969" s="360" t="e">
        <f t="shared" si="805"/>
        <v>#REF!</v>
      </c>
      <c r="Q969" s="360" t="e">
        <f t="shared" si="806"/>
        <v>#REF!</v>
      </c>
      <c r="R969" s="225"/>
      <c r="S969" s="225"/>
      <c r="T969" s="225"/>
      <c r="U969" s="225"/>
      <c r="V969" s="225"/>
      <c r="W969" s="225"/>
      <c r="X969" s="225"/>
      <c r="Y969" s="225"/>
      <c r="Z969" s="225"/>
    </row>
    <row r="970" spans="1:26" ht="15.75" customHeight="1">
      <c r="A970" s="360" t="e">
        <f t="shared" si="796"/>
        <v>#REF!</v>
      </c>
      <c r="B970" s="360" t="e">
        <f t="shared" si="797"/>
        <v>#REF!</v>
      </c>
      <c r="C970" s="360" t="e">
        <f t="shared" si="798"/>
        <v>#REF!</v>
      </c>
      <c r="D970" s="360" t="e">
        <f t="shared" ref="D970:I970" si="1004">IF(#REF!&lt;&gt;"",1,"")</f>
        <v>#REF!</v>
      </c>
      <c r="E970" s="360" t="e">
        <f t="shared" si="1004"/>
        <v>#REF!</v>
      </c>
      <c r="F970" s="360" t="e">
        <f t="shared" si="1004"/>
        <v>#REF!</v>
      </c>
      <c r="G970" s="360" t="e">
        <f t="shared" si="1004"/>
        <v>#REF!</v>
      </c>
      <c r="H970" s="360" t="e">
        <f t="shared" si="1004"/>
        <v>#REF!</v>
      </c>
      <c r="I970" s="360" t="e">
        <f t="shared" si="1004"/>
        <v>#REF!</v>
      </c>
      <c r="J970" s="360" t="e">
        <f t="shared" si="800"/>
        <v>#REF!</v>
      </c>
      <c r="K970" s="360"/>
      <c r="L970" s="360" t="e">
        <f t="shared" si="801"/>
        <v>#REF!</v>
      </c>
      <c r="M970" s="360" t="e">
        <f t="shared" si="802"/>
        <v>#REF!</v>
      </c>
      <c r="N970" s="360" t="e">
        <f t="shared" si="803"/>
        <v>#REF!</v>
      </c>
      <c r="O970" s="360" t="e">
        <f t="shared" si="804"/>
        <v>#REF!</v>
      </c>
      <c r="P970" s="360" t="e">
        <f t="shared" si="805"/>
        <v>#REF!</v>
      </c>
      <c r="Q970" s="360" t="e">
        <f t="shared" si="806"/>
        <v>#REF!</v>
      </c>
      <c r="R970" s="225"/>
      <c r="S970" s="225"/>
      <c r="T970" s="225"/>
      <c r="U970" s="225"/>
      <c r="V970" s="225"/>
      <c r="W970" s="225"/>
      <c r="X970" s="225"/>
      <c r="Y970" s="225"/>
      <c r="Z970" s="225"/>
    </row>
    <row r="971" spans="1:26" ht="15.75" customHeight="1">
      <c r="A971" s="360" t="e">
        <f t="shared" si="796"/>
        <v>#REF!</v>
      </c>
      <c r="B971" s="360" t="e">
        <f t="shared" si="797"/>
        <v>#REF!</v>
      </c>
      <c r="C971" s="360" t="e">
        <f t="shared" si="798"/>
        <v>#REF!</v>
      </c>
      <c r="D971" s="360" t="e">
        <f t="shared" ref="D971:I971" si="1005">IF(#REF!&lt;&gt;"",1,"")</f>
        <v>#REF!</v>
      </c>
      <c r="E971" s="360" t="e">
        <f t="shared" si="1005"/>
        <v>#REF!</v>
      </c>
      <c r="F971" s="360" t="e">
        <f t="shared" si="1005"/>
        <v>#REF!</v>
      </c>
      <c r="G971" s="360" t="e">
        <f t="shared" si="1005"/>
        <v>#REF!</v>
      </c>
      <c r="H971" s="360" t="e">
        <f t="shared" si="1005"/>
        <v>#REF!</v>
      </c>
      <c r="I971" s="360" t="e">
        <f t="shared" si="1005"/>
        <v>#REF!</v>
      </c>
      <c r="J971" s="360" t="e">
        <f t="shared" si="800"/>
        <v>#REF!</v>
      </c>
      <c r="K971" s="360"/>
      <c r="L971" s="360" t="e">
        <f t="shared" si="801"/>
        <v>#REF!</v>
      </c>
      <c r="M971" s="360" t="e">
        <f t="shared" si="802"/>
        <v>#REF!</v>
      </c>
      <c r="N971" s="360" t="e">
        <f t="shared" si="803"/>
        <v>#REF!</v>
      </c>
      <c r="O971" s="360" t="e">
        <f t="shared" si="804"/>
        <v>#REF!</v>
      </c>
      <c r="P971" s="360" t="e">
        <f t="shared" si="805"/>
        <v>#REF!</v>
      </c>
      <c r="Q971" s="360" t="e">
        <f t="shared" si="806"/>
        <v>#REF!</v>
      </c>
      <c r="R971" s="225"/>
      <c r="S971" s="225"/>
      <c r="T971" s="225"/>
      <c r="U971" s="225"/>
      <c r="V971" s="225"/>
      <c r="W971" s="225"/>
      <c r="X971" s="225"/>
      <c r="Y971" s="225"/>
      <c r="Z971" s="225"/>
    </row>
    <row r="972" spans="1:26" ht="15.75" customHeight="1">
      <c r="A972" s="360" t="e">
        <f t="shared" si="796"/>
        <v>#REF!</v>
      </c>
      <c r="B972" s="360" t="e">
        <f t="shared" si="797"/>
        <v>#REF!</v>
      </c>
      <c r="C972" s="360" t="e">
        <f t="shared" si="798"/>
        <v>#REF!</v>
      </c>
      <c r="D972" s="360" t="e">
        <f t="shared" ref="D972:I972" si="1006">IF(#REF!&lt;&gt;"",1,"")</f>
        <v>#REF!</v>
      </c>
      <c r="E972" s="360" t="e">
        <f t="shared" si="1006"/>
        <v>#REF!</v>
      </c>
      <c r="F972" s="360" t="e">
        <f t="shared" si="1006"/>
        <v>#REF!</v>
      </c>
      <c r="G972" s="360" t="e">
        <f t="shared" si="1006"/>
        <v>#REF!</v>
      </c>
      <c r="H972" s="360" t="e">
        <f t="shared" si="1006"/>
        <v>#REF!</v>
      </c>
      <c r="I972" s="360" t="e">
        <f t="shared" si="1006"/>
        <v>#REF!</v>
      </c>
      <c r="J972" s="360" t="e">
        <f t="shared" si="800"/>
        <v>#REF!</v>
      </c>
      <c r="K972" s="360"/>
      <c r="L972" s="360" t="e">
        <f t="shared" si="801"/>
        <v>#REF!</v>
      </c>
      <c r="M972" s="360" t="e">
        <f t="shared" si="802"/>
        <v>#REF!</v>
      </c>
      <c r="N972" s="360" t="e">
        <f t="shared" si="803"/>
        <v>#REF!</v>
      </c>
      <c r="O972" s="360" t="e">
        <f t="shared" si="804"/>
        <v>#REF!</v>
      </c>
      <c r="P972" s="360" t="e">
        <f t="shared" si="805"/>
        <v>#REF!</v>
      </c>
      <c r="Q972" s="360" t="e">
        <f t="shared" si="806"/>
        <v>#REF!</v>
      </c>
      <c r="R972" s="225"/>
      <c r="S972" s="225"/>
      <c r="T972" s="225"/>
      <c r="U972" s="225"/>
      <c r="V972" s="225"/>
      <c r="W972" s="225"/>
      <c r="X972" s="225"/>
      <c r="Y972" s="225"/>
      <c r="Z972" s="225"/>
    </row>
    <row r="973" spans="1:26" ht="15.75" customHeight="1">
      <c r="A973" s="360" t="e">
        <f t="shared" si="796"/>
        <v>#REF!</v>
      </c>
      <c r="B973" s="360" t="e">
        <f t="shared" si="797"/>
        <v>#REF!</v>
      </c>
      <c r="C973" s="360" t="e">
        <f t="shared" si="798"/>
        <v>#REF!</v>
      </c>
      <c r="D973" s="360" t="e">
        <f t="shared" ref="D973:I973" si="1007">IF(#REF!&lt;&gt;"",1,"")</f>
        <v>#REF!</v>
      </c>
      <c r="E973" s="360" t="e">
        <f t="shared" si="1007"/>
        <v>#REF!</v>
      </c>
      <c r="F973" s="360" t="e">
        <f t="shared" si="1007"/>
        <v>#REF!</v>
      </c>
      <c r="G973" s="360" t="e">
        <f t="shared" si="1007"/>
        <v>#REF!</v>
      </c>
      <c r="H973" s="360" t="e">
        <f t="shared" si="1007"/>
        <v>#REF!</v>
      </c>
      <c r="I973" s="360" t="e">
        <f t="shared" si="1007"/>
        <v>#REF!</v>
      </c>
      <c r="J973" s="360" t="e">
        <f t="shared" si="800"/>
        <v>#REF!</v>
      </c>
      <c r="K973" s="360"/>
      <c r="L973" s="360" t="e">
        <f t="shared" si="801"/>
        <v>#REF!</v>
      </c>
      <c r="M973" s="360" t="e">
        <f t="shared" si="802"/>
        <v>#REF!</v>
      </c>
      <c r="N973" s="360" t="e">
        <f t="shared" si="803"/>
        <v>#REF!</v>
      </c>
      <c r="O973" s="360" t="e">
        <f t="shared" si="804"/>
        <v>#REF!</v>
      </c>
      <c r="P973" s="360" t="e">
        <f t="shared" si="805"/>
        <v>#REF!</v>
      </c>
      <c r="Q973" s="360" t="e">
        <f t="shared" si="806"/>
        <v>#REF!</v>
      </c>
      <c r="R973" s="225"/>
      <c r="S973" s="225"/>
      <c r="T973" s="225"/>
      <c r="U973" s="225"/>
      <c r="V973" s="225"/>
      <c r="W973" s="225"/>
      <c r="X973" s="225"/>
      <c r="Y973" s="225"/>
      <c r="Z973" s="225"/>
    </row>
    <row r="974" spans="1:26" ht="15.75" customHeight="1">
      <c r="A974" s="360" t="e">
        <f t="shared" si="796"/>
        <v>#REF!</v>
      </c>
      <c r="B974" s="360" t="e">
        <f t="shared" si="797"/>
        <v>#REF!</v>
      </c>
      <c r="C974" s="360" t="e">
        <f t="shared" si="798"/>
        <v>#REF!</v>
      </c>
      <c r="D974" s="360" t="e">
        <f t="shared" ref="D974:I974" si="1008">IF(#REF!&lt;&gt;"",1,"")</f>
        <v>#REF!</v>
      </c>
      <c r="E974" s="360" t="e">
        <f t="shared" si="1008"/>
        <v>#REF!</v>
      </c>
      <c r="F974" s="360" t="e">
        <f t="shared" si="1008"/>
        <v>#REF!</v>
      </c>
      <c r="G974" s="360" t="e">
        <f t="shared" si="1008"/>
        <v>#REF!</v>
      </c>
      <c r="H974" s="360" t="e">
        <f t="shared" si="1008"/>
        <v>#REF!</v>
      </c>
      <c r="I974" s="360" t="e">
        <f t="shared" si="1008"/>
        <v>#REF!</v>
      </c>
      <c r="J974" s="360" t="e">
        <f t="shared" si="800"/>
        <v>#REF!</v>
      </c>
      <c r="K974" s="360"/>
      <c r="L974" s="360" t="e">
        <f t="shared" si="801"/>
        <v>#REF!</v>
      </c>
      <c r="M974" s="360" t="e">
        <f t="shared" si="802"/>
        <v>#REF!</v>
      </c>
      <c r="N974" s="360" t="e">
        <f t="shared" si="803"/>
        <v>#REF!</v>
      </c>
      <c r="O974" s="360" t="e">
        <f t="shared" si="804"/>
        <v>#REF!</v>
      </c>
      <c r="P974" s="360" t="e">
        <f t="shared" si="805"/>
        <v>#REF!</v>
      </c>
      <c r="Q974" s="360" t="e">
        <f t="shared" si="806"/>
        <v>#REF!</v>
      </c>
      <c r="R974" s="225"/>
      <c r="S974" s="225"/>
      <c r="T974" s="225"/>
      <c r="U974" s="225"/>
      <c r="V974" s="225"/>
      <c r="W974" s="225"/>
      <c r="X974" s="225"/>
      <c r="Y974" s="225"/>
      <c r="Z974" s="225"/>
    </row>
    <row r="975" spans="1:26" ht="15.75" customHeight="1">
      <c r="A975" s="360" t="e">
        <f t="shared" si="796"/>
        <v>#REF!</v>
      </c>
      <c r="B975" s="360" t="e">
        <f t="shared" si="797"/>
        <v>#REF!</v>
      </c>
      <c r="C975" s="360" t="e">
        <f t="shared" si="798"/>
        <v>#REF!</v>
      </c>
      <c r="D975" s="360" t="e">
        <f t="shared" ref="D975:I975" si="1009">IF(#REF!&lt;&gt;"",1,"")</f>
        <v>#REF!</v>
      </c>
      <c r="E975" s="360" t="e">
        <f t="shared" si="1009"/>
        <v>#REF!</v>
      </c>
      <c r="F975" s="360" t="e">
        <f t="shared" si="1009"/>
        <v>#REF!</v>
      </c>
      <c r="G975" s="360" t="e">
        <f t="shared" si="1009"/>
        <v>#REF!</v>
      </c>
      <c r="H975" s="360" t="e">
        <f t="shared" si="1009"/>
        <v>#REF!</v>
      </c>
      <c r="I975" s="360" t="e">
        <f t="shared" si="1009"/>
        <v>#REF!</v>
      </c>
      <c r="J975" s="360" t="e">
        <f t="shared" si="800"/>
        <v>#REF!</v>
      </c>
      <c r="K975" s="360"/>
      <c r="L975" s="360" t="e">
        <f t="shared" si="801"/>
        <v>#REF!</v>
      </c>
      <c r="M975" s="360" t="e">
        <f t="shared" si="802"/>
        <v>#REF!</v>
      </c>
      <c r="N975" s="360" t="e">
        <f t="shared" si="803"/>
        <v>#REF!</v>
      </c>
      <c r="O975" s="360" t="e">
        <f t="shared" si="804"/>
        <v>#REF!</v>
      </c>
      <c r="P975" s="360" t="e">
        <f t="shared" si="805"/>
        <v>#REF!</v>
      </c>
      <c r="Q975" s="360" t="e">
        <f t="shared" si="806"/>
        <v>#REF!</v>
      </c>
      <c r="R975" s="225"/>
      <c r="S975" s="225"/>
      <c r="T975" s="225"/>
      <c r="U975" s="225"/>
      <c r="V975" s="225"/>
      <c r="W975" s="225"/>
      <c r="X975" s="225"/>
      <c r="Y975" s="225"/>
      <c r="Z975" s="225"/>
    </row>
    <row r="976" spans="1:26" ht="15.75" customHeight="1">
      <c r="A976" s="360" t="e">
        <f t="shared" si="796"/>
        <v>#REF!</v>
      </c>
      <c r="B976" s="360" t="e">
        <f t="shared" si="797"/>
        <v>#REF!</v>
      </c>
      <c r="C976" s="360" t="e">
        <f t="shared" si="798"/>
        <v>#REF!</v>
      </c>
      <c r="D976" s="360" t="e">
        <f t="shared" ref="D976:I976" si="1010">IF(#REF!&lt;&gt;"",1,"")</f>
        <v>#REF!</v>
      </c>
      <c r="E976" s="360" t="e">
        <f t="shared" si="1010"/>
        <v>#REF!</v>
      </c>
      <c r="F976" s="360" t="e">
        <f t="shared" si="1010"/>
        <v>#REF!</v>
      </c>
      <c r="G976" s="360" t="e">
        <f t="shared" si="1010"/>
        <v>#REF!</v>
      </c>
      <c r="H976" s="360" t="e">
        <f t="shared" si="1010"/>
        <v>#REF!</v>
      </c>
      <c r="I976" s="360" t="e">
        <f t="shared" si="1010"/>
        <v>#REF!</v>
      </c>
      <c r="J976" s="360" t="e">
        <f t="shared" si="800"/>
        <v>#REF!</v>
      </c>
      <c r="K976" s="360"/>
      <c r="L976" s="360" t="e">
        <f t="shared" si="801"/>
        <v>#REF!</v>
      </c>
      <c r="M976" s="360" t="e">
        <f t="shared" si="802"/>
        <v>#REF!</v>
      </c>
      <c r="N976" s="360" t="e">
        <f t="shared" si="803"/>
        <v>#REF!</v>
      </c>
      <c r="O976" s="360" t="e">
        <f t="shared" si="804"/>
        <v>#REF!</v>
      </c>
      <c r="P976" s="360" t="e">
        <f t="shared" si="805"/>
        <v>#REF!</v>
      </c>
      <c r="Q976" s="360" t="e">
        <f t="shared" si="806"/>
        <v>#REF!</v>
      </c>
      <c r="R976" s="225"/>
      <c r="S976" s="225"/>
      <c r="T976" s="225"/>
      <c r="U976" s="225"/>
      <c r="V976" s="225"/>
      <c r="W976" s="225"/>
      <c r="X976" s="225"/>
      <c r="Y976" s="225"/>
      <c r="Z976" s="225"/>
    </row>
    <row r="977" spans="1:26" ht="15.75" customHeight="1">
      <c r="A977" s="360" t="e">
        <f t="shared" si="796"/>
        <v>#REF!</v>
      </c>
      <c r="B977" s="360" t="e">
        <f t="shared" si="797"/>
        <v>#REF!</v>
      </c>
      <c r="C977" s="360" t="e">
        <f t="shared" si="798"/>
        <v>#REF!</v>
      </c>
      <c r="D977" s="360" t="e">
        <f t="shared" ref="D977:I977" si="1011">IF(#REF!&lt;&gt;"",1,"")</f>
        <v>#REF!</v>
      </c>
      <c r="E977" s="360" t="e">
        <f t="shared" si="1011"/>
        <v>#REF!</v>
      </c>
      <c r="F977" s="360" t="e">
        <f t="shared" si="1011"/>
        <v>#REF!</v>
      </c>
      <c r="G977" s="360" t="e">
        <f t="shared" si="1011"/>
        <v>#REF!</v>
      </c>
      <c r="H977" s="360" t="e">
        <f t="shared" si="1011"/>
        <v>#REF!</v>
      </c>
      <c r="I977" s="360" t="e">
        <f t="shared" si="1011"/>
        <v>#REF!</v>
      </c>
      <c r="J977" s="360" t="e">
        <f t="shared" si="800"/>
        <v>#REF!</v>
      </c>
      <c r="K977" s="360"/>
      <c r="L977" s="360" t="e">
        <f t="shared" si="801"/>
        <v>#REF!</v>
      </c>
      <c r="M977" s="360" t="e">
        <f t="shared" si="802"/>
        <v>#REF!</v>
      </c>
      <c r="N977" s="360" t="e">
        <f t="shared" si="803"/>
        <v>#REF!</v>
      </c>
      <c r="O977" s="360" t="e">
        <f t="shared" si="804"/>
        <v>#REF!</v>
      </c>
      <c r="P977" s="360" t="e">
        <f t="shared" si="805"/>
        <v>#REF!</v>
      </c>
      <c r="Q977" s="360" t="e">
        <f t="shared" si="806"/>
        <v>#REF!</v>
      </c>
      <c r="R977" s="225"/>
      <c r="S977" s="225"/>
      <c r="T977" s="225"/>
      <c r="U977" s="225"/>
      <c r="V977" s="225"/>
      <c r="W977" s="225"/>
      <c r="X977" s="225"/>
      <c r="Y977" s="225"/>
      <c r="Z977" s="225"/>
    </row>
    <row r="978" spans="1:26" ht="15.75" customHeight="1">
      <c r="A978" s="360" t="e">
        <f t="shared" si="796"/>
        <v>#REF!</v>
      </c>
      <c r="B978" s="360" t="e">
        <f t="shared" si="797"/>
        <v>#REF!</v>
      </c>
      <c r="C978" s="360" t="e">
        <f t="shared" si="798"/>
        <v>#REF!</v>
      </c>
      <c r="D978" s="360" t="e">
        <f t="shared" ref="D978:I978" si="1012">IF(#REF!&lt;&gt;"",1,"")</f>
        <v>#REF!</v>
      </c>
      <c r="E978" s="360" t="e">
        <f t="shared" si="1012"/>
        <v>#REF!</v>
      </c>
      <c r="F978" s="360" t="e">
        <f t="shared" si="1012"/>
        <v>#REF!</v>
      </c>
      <c r="G978" s="360" t="e">
        <f t="shared" si="1012"/>
        <v>#REF!</v>
      </c>
      <c r="H978" s="360" t="e">
        <f t="shared" si="1012"/>
        <v>#REF!</v>
      </c>
      <c r="I978" s="360" t="e">
        <f t="shared" si="1012"/>
        <v>#REF!</v>
      </c>
      <c r="J978" s="360" t="e">
        <f t="shared" si="800"/>
        <v>#REF!</v>
      </c>
      <c r="K978" s="360"/>
      <c r="L978" s="360" t="e">
        <f t="shared" si="801"/>
        <v>#REF!</v>
      </c>
      <c r="M978" s="360" t="e">
        <f t="shared" si="802"/>
        <v>#REF!</v>
      </c>
      <c r="N978" s="360" t="e">
        <f t="shared" si="803"/>
        <v>#REF!</v>
      </c>
      <c r="O978" s="360" t="e">
        <f t="shared" si="804"/>
        <v>#REF!</v>
      </c>
      <c r="P978" s="360" t="e">
        <f t="shared" si="805"/>
        <v>#REF!</v>
      </c>
      <c r="Q978" s="360" t="e">
        <f t="shared" si="806"/>
        <v>#REF!</v>
      </c>
      <c r="R978" s="225"/>
      <c r="S978" s="225"/>
      <c r="T978" s="225"/>
      <c r="U978" s="225"/>
      <c r="V978" s="225"/>
      <c r="W978" s="225"/>
      <c r="X978" s="225"/>
      <c r="Y978" s="225"/>
      <c r="Z978" s="225"/>
    </row>
    <row r="979" spans="1:26" ht="15.75" customHeight="1">
      <c r="A979" s="360" t="e">
        <f t="shared" si="796"/>
        <v>#REF!</v>
      </c>
      <c r="B979" s="360" t="e">
        <f t="shared" si="797"/>
        <v>#REF!</v>
      </c>
      <c r="C979" s="360" t="e">
        <f t="shared" si="798"/>
        <v>#REF!</v>
      </c>
      <c r="D979" s="360" t="e">
        <f t="shared" ref="D979:I979" si="1013">IF(#REF!&lt;&gt;"",1,"")</f>
        <v>#REF!</v>
      </c>
      <c r="E979" s="360" t="e">
        <f t="shared" si="1013"/>
        <v>#REF!</v>
      </c>
      <c r="F979" s="360" t="e">
        <f t="shared" si="1013"/>
        <v>#REF!</v>
      </c>
      <c r="G979" s="360" t="e">
        <f t="shared" si="1013"/>
        <v>#REF!</v>
      </c>
      <c r="H979" s="360" t="e">
        <f t="shared" si="1013"/>
        <v>#REF!</v>
      </c>
      <c r="I979" s="360" t="e">
        <f t="shared" si="1013"/>
        <v>#REF!</v>
      </c>
      <c r="J979" s="360" t="e">
        <f t="shared" si="800"/>
        <v>#REF!</v>
      </c>
      <c r="K979" s="360"/>
      <c r="L979" s="360" t="e">
        <f t="shared" si="801"/>
        <v>#REF!</v>
      </c>
      <c r="M979" s="360" t="e">
        <f t="shared" si="802"/>
        <v>#REF!</v>
      </c>
      <c r="N979" s="360" t="e">
        <f t="shared" si="803"/>
        <v>#REF!</v>
      </c>
      <c r="O979" s="360" t="e">
        <f t="shared" si="804"/>
        <v>#REF!</v>
      </c>
      <c r="P979" s="360" t="e">
        <f t="shared" si="805"/>
        <v>#REF!</v>
      </c>
      <c r="Q979" s="360" t="e">
        <f t="shared" si="806"/>
        <v>#REF!</v>
      </c>
      <c r="R979" s="225"/>
      <c r="S979" s="225"/>
      <c r="T979" s="225"/>
      <c r="U979" s="225"/>
      <c r="V979" s="225"/>
      <c r="W979" s="225"/>
      <c r="X979" s="225"/>
      <c r="Y979" s="225"/>
      <c r="Z979" s="225"/>
    </row>
    <row r="980" spans="1:26" ht="15.75" customHeight="1">
      <c r="A980" s="360" t="e">
        <f t="shared" si="796"/>
        <v>#REF!</v>
      </c>
      <c r="B980" s="360" t="e">
        <f t="shared" si="797"/>
        <v>#REF!</v>
      </c>
      <c r="C980" s="360" t="e">
        <f t="shared" si="798"/>
        <v>#REF!</v>
      </c>
      <c r="D980" s="360" t="e">
        <f t="shared" ref="D980:I980" si="1014">IF(#REF!&lt;&gt;"",1,"")</f>
        <v>#REF!</v>
      </c>
      <c r="E980" s="360" t="e">
        <f t="shared" si="1014"/>
        <v>#REF!</v>
      </c>
      <c r="F980" s="360" t="e">
        <f t="shared" si="1014"/>
        <v>#REF!</v>
      </c>
      <c r="G980" s="360" t="e">
        <f t="shared" si="1014"/>
        <v>#REF!</v>
      </c>
      <c r="H980" s="360" t="e">
        <f t="shared" si="1014"/>
        <v>#REF!</v>
      </c>
      <c r="I980" s="360" t="e">
        <f t="shared" si="1014"/>
        <v>#REF!</v>
      </c>
      <c r="J980" s="360" t="e">
        <f t="shared" si="800"/>
        <v>#REF!</v>
      </c>
      <c r="K980" s="360"/>
      <c r="L980" s="360" t="e">
        <f t="shared" si="801"/>
        <v>#REF!</v>
      </c>
      <c r="M980" s="360" t="e">
        <f t="shared" si="802"/>
        <v>#REF!</v>
      </c>
      <c r="N980" s="360" t="e">
        <f t="shared" si="803"/>
        <v>#REF!</v>
      </c>
      <c r="O980" s="360" t="e">
        <f t="shared" si="804"/>
        <v>#REF!</v>
      </c>
      <c r="P980" s="360" t="e">
        <f t="shared" si="805"/>
        <v>#REF!</v>
      </c>
      <c r="Q980" s="360" t="e">
        <f t="shared" si="806"/>
        <v>#REF!</v>
      </c>
      <c r="R980" s="225"/>
      <c r="S980" s="225"/>
      <c r="T980" s="225"/>
      <c r="U980" s="225"/>
      <c r="V980" s="225"/>
      <c r="W980" s="225"/>
      <c r="X980" s="225"/>
      <c r="Y980" s="225"/>
      <c r="Z980" s="225"/>
    </row>
    <row r="981" spans="1:26" ht="15.75" customHeight="1">
      <c r="A981" s="360" t="e">
        <f t="shared" si="796"/>
        <v>#REF!</v>
      </c>
      <c r="B981" s="360" t="e">
        <f t="shared" si="797"/>
        <v>#REF!</v>
      </c>
      <c r="C981" s="360" t="e">
        <f t="shared" si="798"/>
        <v>#REF!</v>
      </c>
      <c r="D981" s="360" t="e">
        <f t="shared" ref="D981:I981" si="1015">IF(#REF!&lt;&gt;"",1,"")</f>
        <v>#REF!</v>
      </c>
      <c r="E981" s="360" t="e">
        <f t="shared" si="1015"/>
        <v>#REF!</v>
      </c>
      <c r="F981" s="360" t="e">
        <f t="shared" si="1015"/>
        <v>#REF!</v>
      </c>
      <c r="G981" s="360" t="e">
        <f t="shared" si="1015"/>
        <v>#REF!</v>
      </c>
      <c r="H981" s="360" t="e">
        <f t="shared" si="1015"/>
        <v>#REF!</v>
      </c>
      <c r="I981" s="360" t="e">
        <f t="shared" si="1015"/>
        <v>#REF!</v>
      </c>
      <c r="J981" s="360" t="e">
        <f t="shared" si="800"/>
        <v>#REF!</v>
      </c>
      <c r="K981" s="360"/>
      <c r="L981" s="360" t="e">
        <f t="shared" si="801"/>
        <v>#REF!</v>
      </c>
      <c r="M981" s="360" t="e">
        <f t="shared" si="802"/>
        <v>#REF!</v>
      </c>
      <c r="N981" s="360" t="e">
        <f t="shared" si="803"/>
        <v>#REF!</v>
      </c>
      <c r="O981" s="360" t="e">
        <f t="shared" si="804"/>
        <v>#REF!</v>
      </c>
      <c r="P981" s="360" t="e">
        <f t="shared" si="805"/>
        <v>#REF!</v>
      </c>
      <c r="Q981" s="360" t="e">
        <f t="shared" si="806"/>
        <v>#REF!</v>
      </c>
      <c r="R981" s="225"/>
      <c r="S981" s="225"/>
      <c r="T981" s="225"/>
      <c r="U981" s="225"/>
      <c r="V981" s="225"/>
      <c r="W981" s="225"/>
      <c r="X981" s="225"/>
      <c r="Y981" s="225"/>
      <c r="Z981" s="225"/>
    </row>
    <row r="982" spans="1:26" ht="15.75" customHeight="1">
      <c r="A982" s="360" t="e">
        <f t="shared" si="796"/>
        <v>#REF!</v>
      </c>
      <c r="B982" s="360" t="e">
        <f t="shared" si="797"/>
        <v>#REF!</v>
      </c>
      <c r="C982" s="360" t="e">
        <f t="shared" si="798"/>
        <v>#REF!</v>
      </c>
      <c r="D982" s="360" t="e">
        <f t="shared" ref="D982:I982" si="1016">IF(#REF!&lt;&gt;"",1,"")</f>
        <v>#REF!</v>
      </c>
      <c r="E982" s="360" t="e">
        <f t="shared" si="1016"/>
        <v>#REF!</v>
      </c>
      <c r="F982" s="360" t="e">
        <f t="shared" si="1016"/>
        <v>#REF!</v>
      </c>
      <c r="G982" s="360" t="e">
        <f t="shared" si="1016"/>
        <v>#REF!</v>
      </c>
      <c r="H982" s="360" t="e">
        <f t="shared" si="1016"/>
        <v>#REF!</v>
      </c>
      <c r="I982" s="360" t="e">
        <f t="shared" si="1016"/>
        <v>#REF!</v>
      </c>
      <c r="J982" s="360" t="e">
        <f t="shared" si="800"/>
        <v>#REF!</v>
      </c>
      <c r="K982" s="360"/>
      <c r="L982" s="360" t="e">
        <f t="shared" si="801"/>
        <v>#REF!</v>
      </c>
      <c r="M982" s="360" t="e">
        <f t="shared" si="802"/>
        <v>#REF!</v>
      </c>
      <c r="N982" s="360" t="e">
        <f t="shared" si="803"/>
        <v>#REF!</v>
      </c>
      <c r="O982" s="360" t="e">
        <f t="shared" si="804"/>
        <v>#REF!</v>
      </c>
      <c r="P982" s="360" t="e">
        <f t="shared" si="805"/>
        <v>#REF!</v>
      </c>
      <c r="Q982" s="360" t="e">
        <f t="shared" si="806"/>
        <v>#REF!</v>
      </c>
      <c r="R982" s="225"/>
      <c r="S982" s="225"/>
      <c r="T982" s="225"/>
      <c r="U982" s="225"/>
      <c r="V982" s="225"/>
      <c r="W982" s="225"/>
      <c r="X982" s="225"/>
      <c r="Y982" s="225"/>
      <c r="Z982" s="225"/>
    </row>
    <row r="983" spans="1:26" ht="15.75" customHeight="1">
      <c r="A983" s="360" t="e">
        <f t="shared" si="796"/>
        <v>#REF!</v>
      </c>
      <c r="B983" s="360" t="e">
        <f t="shared" si="797"/>
        <v>#REF!</v>
      </c>
      <c r="C983" s="360" t="e">
        <f t="shared" si="798"/>
        <v>#REF!</v>
      </c>
      <c r="D983" s="360" t="e">
        <f t="shared" ref="D983:I983" si="1017">IF(#REF!&lt;&gt;"",1,"")</f>
        <v>#REF!</v>
      </c>
      <c r="E983" s="360" t="e">
        <f t="shared" si="1017"/>
        <v>#REF!</v>
      </c>
      <c r="F983" s="360" t="e">
        <f t="shared" si="1017"/>
        <v>#REF!</v>
      </c>
      <c r="G983" s="360" t="e">
        <f t="shared" si="1017"/>
        <v>#REF!</v>
      </c>
      <c r="H983" s="360" t="e">
        <f t="shared" si="1017"/>
        <v>#REF!</v>
      </c>
      <c r="I983" s="360" t="e">
        <f t="shared" si="1017"/>
        <v>#REF!</v>
      </c>
      <c r="J983" s="360" t="e">
        <f t="shared" si="800"/>
        <v>#REF!</v>
      </c>
      <c r="K983" s="360"/>
      <c r="L983" s="360" t="e">
        <f t="shared" si="801"/>
        <v>#REF!</v>
      </c>
      <c r="M983" s="360" t="e">
        <f t="shared" si="802"/>
        <v>#REF!</v>
      </c>
      <c r="N983" s="360" t="e">
        <f t="shared" si="803"/>
        <v>#REF!</v>
      </c>
      <c r="O983" s="360" t="e">
        <f t="shared" si="804"/>
        <v>#REF!</v>
      </c>
      <c r="P983" s="360" t="e">
        <f t="shared" si="805"/>
        <v>#REF!</v>
      </c>
      <c r="Q983" s="360" t="e">
        <f t="shared" si="806"/>
        <v>#REF!</v>
      </c>
      <c r="R983" s="225"/>
      <c r="S983" s="225"/>
      <c r="T983" s="225"/>
      <c r="U983" s="225"/>
      <c r="V983" s="225"/>
      <c r="W983" s="225"/>
      <c r="X983" s="225"/>
      <c r="Y983" s="225"/>
      <c r="Z983" s="225"/>
    </row>
    <row r="984" spans="1:26" ht="15.75" customHeight="1">
      <c r="A984" s="360" t="e">
        <f t="shared" si="796"/>
        <v>#REF!</v>
      </c>
      <c r="B984" s="360" t="e">
        <f t="shared" si="797"/>
        <v>#REF!</v>
      </c>
      <c r="C984" s="360" t="e">
        <f t="shared" si="798"/>
        <v>#REF!</v>
      </c>
      <c r="D984" s="360" t="e">
        <f t="shared" ref="D984:I984" si="1018">IF(#REF!&lt;&gt;"",1,"")</f>
        <v>#REF!</v>
      </c>
      <c r="E984" s="360" t="e">
        <f t="shared" si="1018"/>
        <v>#REF!</v>
      </c>
      <c r="F984" s="360" t="e">
        <f t="shared" si="1018"/>
        <v>#REF!</v>
      </c>
      <c r="G984" s="360" t="e">
        <f t="shared" si="1018"/>
        <v>#REF!</v>
      </c>
      <c r="H984" s="360" t="e">
        <f t="shared" si="1018"/>
        <v>#REF!</v>
      </c>
      <c r="I984" s="360" t="e">
        <f t="shared" si="1018"/>
        <v>#REF!</v>
      </c>
      <c r="J984" s="360" t="e">
        <f t="shared" si="800"/>
        <v>#REF!</v>
      </c>
      <c r="K984" s="360"/>
      <c r="L984" s="360" t="e">
        <f t="shared" si="801"/>
        <v>#REF!</v>
      </c>
      <c r="M984" s="360" t="e">
        <f t="shared" si="802"/>
        <v>#REF!</v>
      </c>
      <c r="N984" s="360" t="e">
        <f t="shared" si="803"/>
        <v>#REF!</v>
      </c>
      <c r="O984" s="360" t="e">
        <f t="shared" si="804"/>
        <v>#REF!</v>
      </c>
      <c r="P984" s="360" t="e">
        <f t="shared" si="805"/>
        <v>#REF!</v>
      </c>
      <c r="Q984" s="360" t="e">
        <f t="shared" si="806"/>
        <v>#REF!</v>
      </c>
      <c r="R984" s="225"/>
      <c r="S984" s="225"/>
      <c r="T984" s="225"/>
      <c r="U984" s="225"/>
      <c r="V984" s="225"/>
      <c r="W984" s="225"/>
      <c r="X984" s="225"/>
      <c r="Y984" s="225"/>
      <c r="Z984" s="225"/>
    </row>
    <row r="985" spans="1:26" ht="15.75" customHeight="1">
      <c r="A985" s="360" t="e">
        <f t="shared" si="796"/>
        <v>#REF!</v>
      </c>
      <c r="B985" s="360" t="e">
        <f t="shared" si="797"/>
        <v>#REF!</v>
      </c>
      <c r="C985" s="360" t="e">
        <f t="shared" si="798"/>
        <v>#REF!</v>
      </c>
      <c r="D985" s="360" t="e">
        <f t="shared" ref="D985:I985" si="1019">IF(#REF!&lt;&gt;"",1,"")</f>
        <v>#REF!</v>
      </c>
      <c r="E985" s="360" t="e">
        <f t="shared" si="1019"/>
        <v>#REF!</v>
      </c>
      <c r="F985" s="360" t="e">
        <f t="shared" si="1019"/>
        <v>#REF!</v>
      </c>
      <c r="G985" s="360" t="e">
        <f t="shared" si="1019"/>
        <v>#REF!</v>
      </c>
      <c r="H985" s="360" t="e">
        <f t="shared" si="1019"/>
        <v>#REF!</v>
      </c>
      <c r="I985" s="360" t="e">
        <f t="shared" si="1019"/>
        <v>#REF!</v>
      </c>
      <c r="J985" s="360" t="e">
        <f t="shared" si="800"/>
        <v>#REF!</v>
      </c>
      <c r="K985" s="360"/>
      <c r="L985" s="360" t="e">
        <f t="shared" si="801"/>
        <v>#REF!</v>
      </c>
      <c r="M985" s="360" t="e">
        <f t="shared" si="802"/>
        <v>#REF!</v>
      </c>
      <c r="N985" s="360" t="e">
        <f t="shared" si="803"/>
        <v>#REF!</v>
      </c>
      <c r="O985" s="360" t="e">
        <f t="shared" si="804"/>
        <v>#REF!</v>
      </c>
      <c r="P985" s="360" t="e">
        <f t="shared" si="805"/>
        <v>#REF!</v>
      </c>
      <c r="Q985" s="360" t="e">
        <f t="shared" si="806"/>
        <v>#REF!</v>
      </c>
      <c r="R985" s="225"/>
      <c r="S985" s="225"/>
      <c r="T985" s="225"/>
      <c r="U985" s="225"/>
      <c r="V985" s="225"/>
      <c r="W985" s="225"/>
      <c r="X985" s="225"/>
      <c r="Y985" s="225"/>
      <c r="Z985" s="225"/>
    </row>
    <row r="986" spans="1:26" ht="15.75" customHeight="1">
      <c r="A986" s="360" t="e">
        <f t="shared" si="796"/>
        <v>#REF!</v>
      </c>
      <c r="B986" s="360" t="e">
        <f t="shared" si="797"/>
        <v>#REF!</v>
      </c>
      <c r="C986" s="360" t="e">
        <f t="shared" si="798"/>
        <v>#REF!</v>
      </c>
      <c r="D986" s="360" t="e">
        <f t="shared" ref="D986:I986" si="1020">IF(#REF!&lt;&gt;"",1,"")</f>
        <v>#REF!</v>
      </c>
      <c r="E986" s="360" t="e">
        <f t="shared" si="1020"/>
        <v>#REF!</v>
      </c>
      <c r="F986" s="360" t="e">
        <f t="shared" si="1020"/>
        <v>#REF!</v>
      </c>
      <c r="G986" s="360" t="e">
        <f t="shared" si="1020"/>
        <v>#REF!</v>
      </c>
      <c r="H986" s="360" t="e">
        <f t="shared" si="1020"/>
        <v>#REF!</v>
      </c>
      <c r="I986" s="360" t="e">
        <f t="shared" si="1020"/>
        <v>#REF!</v>
      </c>
      <c r="J986" s="360" t="e">
        <f t="shared" si="800"/>
        <v>#REF!</v>
      </c>
      <c r="K986" s="360"/>
      <c r="L986" s="360" t="e">
        <f t="shared" si="801"/>
        <v>#REF!</v>
      </c>
      <c r="M986" s="360" t="e">
        <f t="shared" si="802"/>
        <v>#REF!</v>
      </c>
      <c r="N986" s="360" t="e">
        <f t="shared" si="803"/>
        <v>#REF!</v>
      </c>
      <c r="O986" s="360" t="e">
        <f t="shared" si="804"/>
        <v>#REF!</v>
      </c>
      <c r="P986" s="360" t="e">
        <f t="shared" si="805"/>
        <v>#REF!</v>
      </c>
      <c r="Q986" s="360" t="e">
        <f t="shared" si="806"/>
        <v>#REF!</v>
      </c>
      <c r="R986" s="225"/>
      <c r="S986" s="225"/>
      <c r="T986" s="225"/>
      <c r="U986" s="225"/>
      <c r="V986" s="225"/>
      <c r="W986" s="225"/>
      <c r="X986" s="225"/>
      <c r="Y986" s="225"/>
      <c r="Z986" s="225"/>
    </row>
    <row r="987" spans="1:26" ht="15.75" customHeight="1">
      <c r="A987" s="360" t="e">
        <f t="shared" si="796"/>
        <v>#REF!</v>
      </c>
      <c r="B987" s="360" t="e">
        <f t="shared" si="797"/>
        <v>#REF!</v>
      </c>
      <c r="C987" s="360" t="e">
        <f t="shared" si="798"/>
        <v>#REF!</v>
      </c>
      <c r="D987" s="360" t="e">
        <f t="shared" ref="D987:I987" si="1021">IF(#REF!&lt;&gt;"",1,"")</f>
        <v>#REF!</v>
      </c>
      <c r="E987" s="360" t="e">
        <f t="shared" si="1021"/>
        <v>#REF!</v>
      </c>
      <c r="F987" s="360" t="e">
        <f t="shared" si="1021"/>
        <v>#REF!</v>
      </c>
      <c r="G987" s="360" t="e">
        <f t="shared" si="1021"/>
        <v>#REF!</v>
      </c>
      <c r="H987" s="360" t="e">
        <f t="shared" si="1021"/>
        <v>#REF!</v>
      </c>
      <c r="I987" s="360" t="e">
        <f t="shared" si="1021"/>
        <v>#REF!</v>
      </c>
      <c r="J987" s="360" t="e">
        <f t="shared" si="800"/>
        <v>#REF!</v>
      </c>
      <c r="K987" s="360"/>
      <c r="L987" s="360" t="e">
        <f t="shared" si="801"/>
        <v>#REF!</v>
      </c>
      <c r="M987" s="360" t="e">
        <f t="shared" si="802"/>
        <v>#REF!</v>
      </c>
      <c r="N987" s="360" t="e">
        <f t="shared" si="803"/>
        <v>#REF!</v>
      </c>
      <c r="O987" s="360" t="e">
        <f t="shared" si="804"/>
        <v>#REF!</v>
      </c>
      <c r="P987" s="360" t="e">
        <f t="shared" si="805"/>
        <v>#REF!</v>
      </c>
      <c r="Q987" s="360" t="e">
        <f t="shared" si="806"/>
        <v>#REF!</v>
      </c>
      <c r="R987" s="225"/>
      <c r="S987" s="225"/>
      <c r="T987" s="225"/>
      <c r="U987" s="225"/>
      <c r="V987" s="225"/>
      <c r="W987" s="225"/>
      <c r="X987" s="225"/>
      <c r="Y987" s="225"/>
      <c r="Z987" s="225"/>
    </row>
    <row r="988" spans="1:26" ht="15.75" customHeight="1">
      <c r="A988" s="360" t="e">
        <f t="shared" si="796"/>
        <v>#REF!</v>
      </c>
      <c r="B988" s="360" t="e">
        <f t="shared" si="797"/>
        <v>#REF!</v>
      </c>
      <c r="C988" s="360" t="e">
        <f t="shared" si="798"/>
        <v>#REF!</v>
      </c>
      <c r="D988" s="360" t="e">
        <f t="shared" ref="D988:I988" si="1022">IF(#REF!&lt;&gt;"",1,"")</f>
        <v>#REF!</v>
      </c>
      <c r="E988" s="360" t="e">
        <f t="shared" si="1022"/>
        <v>#REF!</v>
      </c>
      <c r="F988" s="360" t="e">
        <f t="shared" si="1022"/>
        <v>#REF!</v>
      </c>
      <c r="G988" s="360" t="e">
        <f t="shared" si="1022"/>
        <v>#REF!</v>
      </c>
      <c r="H988" s="360" t="e">
        <f t="shared" si="1022"/>
        <v>#REF!</v>
      </c>
      <c r="I988" s="360" t="e">
        <f t="shared" si="1022"/>
        <v>#REF!</v>
      </c>
      <c r="J988" s="360" t="e">
        <f t="shared" si="800"/>
        <v>#REF!</v>
      </c>
      <c r="K988" s="360"/>
      <c r="L988" s="360" t="e">
        <f t="shared" si="801"/>
        <v>#REF!</v>
      </c>
      <c r="M988" s="360" t="e">
        <f t="shared" si="802"/>
        <v>#REF!</v>
      </c>
      <c r="N988" s="360" t="e">
        <f t="shared" si="803"/>
        <v>#REF!</v>
      </c>
      <c r="O988" s="360" t="e">
        <f t="shared" si="804"/>
        <v>#REF!</v>
      </c>
      <c r="P988" s="360" t="e">
        <f t="shared" si="805"/>
        <v>#REF!</v>
      </c>
      <c r="Q988" s="360" t="e">
        <f t="shared" si="806"/>
        <v>#REF!</v>
      </c>
      <c r="R988" s="225"/>
      <c r="S988" s="225"/>
      <c r="T988" s="225"/>
      <c r="U988" s="225"/>
      <c r="V988" s="225"/>
      <c r="W988" s="225"/>
      <c r="X988" s="225"/>
      <c r="Y988" s="225"/>
      <c r="Z988" s="225"/>
    </row>
    <row r="989" spans="1:26" ht="15.75" customHeight="1">
      <c r="A989" s="360" t="e">
        <f t="shared" si="796"/>
        <v>#REF!</v>
      </c>
      <c r="B989" s="360" t="e">
        <f t="shared" si="797"/>
        <v>#REF!</v>
      </c>
      <c r="C989" s="360" t="e">
        <f t="shared" si="798"/>
        <v>#REF!</v>
      </c>
      <c r="D989" s="360" t="e">
        <f t="shared" ref="D989:I989" si="1023">IF(#REF!&lt;&gt;"",1,"")</f>
        <v>#REF!</v>
      </c>
      <c r="E989" s="360" t="e">
        <f t="shared" si="1023"/>
        <v>#REF!</v>
      </c>
      <c r="F989" s="360" t="e">
        <f t="shared" si="1023"/>
        <v>#REF!</v>
      </c>
      <c r="G989" s="360" t="e">
        <f t="shared" si="1023"/>
        <v>#REF!</v>
      </c>
      <c r="H989" s="360" t="e">
        <f t="shared" si="1023"/>
        <v>#REF!</v>
      </c>
      <c r="I989" s="360" t="e">
        <f t="shared" si="1023"/>
        <v>#REF!</v>
      </c>
      <c r="J989" s="360" t="e">
        <f t="shared" si="800"/>
        <v>#REF!</v>
      </c>
      <c r="K989" s="360"/>
      <c r="L989" s="360" t="e">
        <f t="shared" si="801"/>
        <v>#REF!</v>
      </c>
      <c r="M989" s="360" t="e">
        <f t="shared" si="802"/>
        <v>#REF!</v>
      </c>
      <c r="N989" s="360" t="e">
        <f t="shared" si="803"/>
        <v>#REF!</v>
      </c>
      <c r="O989" s="360" t="e">
        <f t="shared" si="804"/>
        <v>#REF!</v>
      </c>
      <c r="P989" s="360" t="e">
        <f t="shared" si="805"/>
        <v>#REF!</v>
      </c>
      <c r="Q989" s="360" t="e">
        <f t="shared" si="806"/>
        <v>#REF!</v>
      </c>
      <c r="R989" s="225"/>
      <c r="S989" s="225"/>
      <c r="T989" s="225"/>
      <c r="U989" s="225"/>
      <c r="V989" s="225"/>
      <c r="W989" s="225"/>
      <c r="X989" s="225"/>
      <c r="Y989" s="225"/>
      <c r="Z989" s="225"/>
    </row>
    <row r="990" spans="1:26" ht="15.75" customHeight="1">
      <c r="A990" s="360" t="e">
        <f t="shared" si="796"/>
        <v>#REF!</v>
      </c>
      <c r="B990" s="360" t="e">
        <f t="shared" si="797"/>
        <v>#REF!</v>
      </c>
      <c r="C990" s="360" t="e">
        <f t="shared" si="798"/>
        <v>#REF!</v>
      </c>
      <c r="D990" s="360" t="e">
        <f t="shared" ref="D990:I990" si="1024">IF(#REF!&lt;&gt;"",1,"")</f>
        <v>#REF!</v>
      </c>
      <c r="E990" s="360" t="e">
        <f t="shared" si="1024"/>
        <v>#REF!</v>
      </c>
      <c r="F990" s="360" t="e">
        <f t="shared" si="1024"/>
        <v>#REF!</v>
      </c>
      <c r="G990" s="360" t="e">
        <f t="shared" si="1024"/>
        <v>#REF!</v>
      </c>
      <c r="H990" s="360" t="e">
        <f t="shared" si="1024"/>
        <v>#REF!</v>
      </c>
      <c r="I990" s="360" t="e">
        <f t="shared" si="1024"/>
        <v>#REF!</v>
      </c>
      <c r="J990" s="360" t="e">
        <f t="shared" si="800"/>
        <v>#REF!</v>
      </c>
      <c r="K990" s="360"/>
      <c r="L990" s="360" t="e">
        <f t="shared" si="801"/>
        <v>#REF!</v>
      </c>
      <c r="M990" s="360" t="e">
        <f t="shared" si="802"/>
        <v>#REF!</v>
      </c>
      <c r="N990" s="360" t="e">
        <f t="shared" si="803"/>
        <v>#REF!</v>
      </c>
      <c r="O990" s="360" t="e">
        <f t="shared" si="804"/>
        <v>#REF!</v>
      </c>
      <c r="P990" s="360" t="e">
        <f t="shared" si="805"/>
        <v>#REF!</v>
      </c>
      <c r="Q990" s="360" t="e">
        <f t="shared" si="806"/>
        <v>#REF!</v>
      </c>
      <c r="R990" s="225"/>
      <c r="S990" s="225"/>
      <c r="T990" s="225"/>
      <c r="U990" s="225"/>
      <c r="V990" s="225"/>
      <c r="W990" s="225"/>
      <c r="X990" s="225"/>
      <c r="Y990" s="225"/>
      <c r="Z990" s="225"/>
    </row>
    <row r="991" spans="1:26" ht="15.75" customHeight="1">
      <c r="A991" s="360" t="e">
        <f t="shared" si="796"/>
        <v>#REF!</v>
      </c>
      <c r="B991" s="360" t="e">
        <f t="shared" si="797"/>
        <v>#REF!</v>
      </c>
      <c r="C991" s="360" t="e">
        <f t="shared" si="798"/>
        <v>#REF!</v>
      </c>
      <c r="D991" s="360" t="e">
        <f t="shared" ref="D991:I991" si="1025">IF(#REF!&lt;&gt;"",1,"")</f>
        <v>#REF!</v>
      </c>
      <c r="E991" s="360" t="e">
        <f t="shared" si="1025"/>
        <v>#REF!</v>
      </c>
      <c r="F991" s="360" t="e">
        <f t="shared" si="1025"/>
        <v>#REF!</v>
      </c>
      <c r="G991" s="360" t="e">
        <f t="shared" si="1025"/>
        <v>#REF!</v>
      </c>
      <c r="H991" s="360" t="e">
        <f t="shared" si="1025"/>
        <v>#REF!</v>
      </c>
      <c r="I991" s="360" t="e">
        <f t="shared" si="1025"/>
        <v>#REF!</v>
      </c>
      <c r="J991" s="360" t="e">
        <f t="shared" si="800"/>
        <v>#REF!</v>
      </c>
      <c r="K991" s="360"/>
      <c r="L991" s="360" t="e">
        <f t="shared" si="801"/>
        <v>#REF!</v>
      </c>
      <c r="M991" s="360" t="e">
        <f t="shared" si="802"/>
        <v>#REF!</v>
      </c>
      <c r="N991" s="360" t="e">
        <f t="shared" si="803"/>
        <v>#REF!</v>
      </c>
      <c r="O991" s="360" t="e">
        <f t="shared" si="804"/>
        <v>#REF!</v>
      </c>
      <c r="P991" s="360" t="e">
        <f t="shared" si="805"/>
        <v>#REF!</v>
      </c>
      <c r="Q991" s="360" t="e">
        <f t="shared" si="806"/>
        <v>#REF!</v>
      </c>
      <c r="R991" s="225"/>
      <c r="S991" s="225"/>
      <c r="T991" s="225"/>
      <c r="U991" s="225"/>
      <c r="V991" s="225"/>
      <c r="W991" s="225"/>
      <c r="X991" s="225"/>
      <c r="Y991" s="225"/>
      <c r="Z991" s="225"/>
    </row>
    <row r="992" spans="1:26" ht="15.75" customHeight="1">
      <c r="A992" s="360" t="e">
        <f t="shared" si="796"/>
        <v>#REF!</v>
      </c>
      <c r="B992" s="360" t="e">
        <f t="shared" si="797"/>
        <v>#REF!</v>
      </c>
      <c r="C992" s="360" t="e">
        <f t="shared" si="798"/>
        <v>#REF!</v>
      </c>
      <c r="D992" s="360" t="e">
        <f t="shared" ref="D992:I992" si="1026">IF(#REF!&lt;&gt;"",1,"")</f>
        <v>#REF!</v>
      </c>
      <c r="E992" s="360" t="e">
        <f t="shared" si="1026"/>
        <v>#REF!</v>
      </c>
      <c r="F992" s="360" t="e">
        <f t="shared" si="1026"/>
        <v>#REF!</v>
      </c>
      <c r="G992" s="360" t="e">
        <f t="shared" si="1026"/>
        <v>#REF!</v>
      </c>
      <c r="H992" s="360" t="e">
        <f t="shared" si="1026"/>
        <v>#REF!</v>
      </c>
      <c r="I992" s="360" t="e">
        <f t="shared" si="1026"/>
        <v>#REF!</v>
      </c>
      <c r="J992" s="360" t="e">
        <f t="shared" si="800"/>
        <v>#REF!</v>
      </c>
      <c r="K992" s="360"/>
      <c r="L992" s="360" t="e">
        <f t="shared" si="801"/>
        <v>#REF!</v>
      </c>
      <c r="M992" s="360" t="e">
        <f t="shared" si="802"/>
        <v>#REF!</v>
      </c>
      <c r="N992" s="360" t="e">
        <f t="shared" si="803"/>
        <v>#REF!</v>
      </c>
      <c r="O992" s="360" t="e">
        <f t="shared" si="804"/>
        <v>#REF!</v>
      </c>
      <c r="P992" s="360" t="e">
        <f t="shared" si="805"/>
        <v>#REF!</v>
      </c>
      <c r="Q992" s="360" t="e">
        <f t="shared" si="806"/>
        <v>#REF!</v>
      </c>
      <c r="R992" s="225"/>
      <c r="S992" s="225"/>
      <c r="T992" s="225"/>
      <c r="U992" s="225"/>
      <c r="V992" s="225"/>
      <c r="W992" s="225"/>
      <c r="X992" s="225"/>
      <c r="Y992" s="225"/>
      <c r="Z992" s="225"/>
    </row>
    <row r="993" spans="1:26" ht="15.75" customHeight="1">
      <c r="A993" s="360" t="e">
        <f t="shared" si="796"/>
        <v>#REF!</v>
      </c>
      <c r="B993" s="360" t="e">
        <f t="shared" si="797"/>
        <v>#REF!</v>
      </c>
      <c r="C993" s="360" t="e">
        <f t="shared" si="798"/>
        <v>#REF!</v>
      </c>
      <c r="D993" s="360" t="e">
        <f t="shared" ref="D993:I993" si="1027">IF(#REF!&lt;&gt;"",1,"")</f>
        <v>#REF!</v>
      </c>
      <c r="E993" s="360" t="e">
        <f t="shared" si="1027"/>
        <v>#REF!</v>
      </c>
      <c r="F993" s="360" t="e">
        <f t="shared" si="1027"/>
        <v>#REF!</v>
      </c>
      <c r="G993" s="360" t="e">
        <f t="shared" si="1027"/>
        <v>#REF!</v>
      </c>
      <c r="H993" s="360" t="e">
        <f t="shared" si="1027"/>
        <v>#REF!</v>
      </c>
      <c r="I993" s="360" t="e">
        <f t="shared" si="1027"/>
        <v>#REF!</v>
      </c>
      <c r="J993" s="360" t="e">
        <f t="shared" si="800"/>
        <v>#REF!</v>
      </c>
      <c r="K993" s="360"/>
      <c r="L993" s="360" t="e">
        <f t="shared" si="801"/>
        <v>#REF!</v>
      </c>
      <c r="M993" s="360" t="e">
        <f t="shared" si="802"/>
        <v>#REF!</v>
      </c>
      <c r="N993" s="360" t="e">
        <f t="shared" si="803"/>
        <v>#REF!</v>
      </c>
      <c r="O993" s="360" t="e">
        <f t="shared" si="804"/>
        <v>#REF!</v>
      </c>
      <c r="P993" s="360" t="e">
        <f t="shared" si="805"/>
        <v>#REF!</v>
      </c>
      <c r="Q993" s="360" t="e">
        <f t="shared" si="806"/>
        <v>#REF!</v>
      </c>
      <c r="R993" s="225"/>
      <c r="S993" s="225"/>
      <c r="T993" s="225"/>
      <c r="U993" s="225"/>
      <c r="V993" s="225"/>
      <c r="W993" s="225"/>
      <c r="X993" s="225"/>
      <c r="Y993" s="225"/>
      <c r="Z993" s="225"/>
    </row>
    <row r="994" spans="1:26" ht="15.75" customHeight="1">
      <c r="A994" s="360" t="e">
        <f t="shared" si="796"/>
        <v>#REF!</v>
      </c>
      <c r="B994" s="360" t="e">
        <f t="shared" si="797"/>
        <v>#REF!</v>
      </c>
      <c r="C994" s="360" t="e">
        <f t="shared" si="798"/>
        <v>#REF!</v>
      </c>
      <c r="D994" s="360" t="e">
        <f t="shared" ref="D994:I994" si="1028">IF(#REF!&lt;&gt;"",1,"")</f>
        <v>#REF!</v>
      </c>
      <c r="E994" s="360" t="e">
        <f t="shared" si="1028"/>
        <v>#REF!</v>
      </c>
      <c r="F994" s="360" t="e">
        <f t="shared" si="1028"/>
        <v>#REF!</v>
      </c>
      <c r="G994" s="360" t="e">
        <f t="shared" si="1028"/>
        <v>#REF!</v>
      </c>
      <c r="H994" s="360" t="e">
        <f t="shared" si="1028"/>
        <v>#REF!</v>
      </c>
      <c r="I994" s="360" t="e">
        <f t="shared" si="1028"/>
        <v>#REF!</v>
      </c>
      <c r="J994" s="360" t="e">
        <f t="shared" si="800"/>
        <v>#REF!</v>
      </c>
      <c r="K994" s="360"/>
      <c r="L994" s="360" t="e">
        <f t="shared" si="801"/>
        <v>#REF!</v>
      </c>
      <c r="M994" s="360" t="e">
        <f t="shared" si="802"/>
        <v>#REF!</v>
      </c>
      <c r="N994" s="360" t="e">
        <f t="shared" si="803"/>
        <v>#REF!</v>
      </c>
      <c r="O994" s="360" t="e">
        <f t="shared" si="804"/>
        <v>#REF!</v>
      </c>
      <c r="P994" s="360" t="e">
        <f t="shared" si="805"/>
        <v>#REF!</v>
      </c>
      <c r="Q994" s="360" t="e">
        <f t="shared" si="806"/>
        <v>#REF!</v>
      </c>
      <c r="R994" s="225"/>
      <c r="S994" s="225"/>
      <c r="T994" s="225"/>
      <c r="U994" s="225"/>
      <c r="V994" s="225"/>
      <c r="W994" s="225"/>
      <c r="X994" s="225"/>
      <c r="Y994" s="225"/>
      <c r="Z994" s="225"/>
    </row>
    <row r="995" spans="1:26" ht="15.75" customHeight="1">
      <c r="A995" s="360" t="e">
        <f t="shared" si="796"/>
        <v>#REF!</v>
      </c>
      <c r="B995" s="360" t="e">
        <f t="shared" si="797"/>
        <v>#REF!</v>
      </c>
      <c r="C995" s="360" t="e">
        <f t="shared" si="798"/>
        <v>#REF!</v>
      </c>
      <c r="D995" s="360" t="e">
        <f t="shared" ref="D995:I995" si="1029">IF(#REF!&lt;&gt;"",1,"")</f>
        <v>#REF!</v>
      </c>
      <c r="E995" s="360" t="e">
        <f t="shared" si="1029"/>
        <v>#REF!</v>
      </c>
      <c r="F995" s="360" t="e">
        <f t="shared" si="1029"/>
        <v>#REF!</v>
      </c>
      <c r="G995" s="360" t="e">
        <f t="shared" si="1029"/>
        <v>#REF!</v>
      </c>
      <c r="H995" s="360" t="e">
        <f t="shared" si="1029"/>
        <v>#REF!</v>
      </c>
      <c r="I995" s="360" t="e">
        <f t="shared" si="1029"/>
        <v>#REF!</v>
      </c>
      <c r="J995" s="360" t="e">
        <f t="shared" si="800"/>
        <v>#REF!</v>
      </c>
      <c r="K995" s="360"/>
      <c r="L995" s="360" t="e">
        <f t="shared" si="801"/>
        <v>#REF!</v>
      </c>
      <c r="M995" s="360" t="e">
        <f t="shared" si="802"/>
        <v>#REF!</v>
      </c>
      <c r="N995" s="360" t="e">
        <f t="shared" si="803"/>
        <v>#REF!</v>
      </c>
      <c r="O995" s="360" t="e">
        <f t="shared" si="804"/>
        <v>#REF!</v>
      </c>
      <c r="P995" s="360" t="e">
        <f t="shared" si="805"/>
        <v>#REF!</v>
      </c>
      <c r="Q995" s="360" t="e">
        <f t="shared" si="806"/>
        <v>#REF!</v>
      </c>
      <c r="R995" s="225"/>
      <c r="S995" s="225"/>
      <c r="T995" s="225"/>
      <c r="U995" s="225"/>
      <c r="V995" s="225"/>
      <c r="W995" s="225"/>
      <c r="X995" s="225"/>
      <c r="Y995" s="225"/>
      <c r="Z995" s="225"/>
    </row>
    <row r="996" spans="1:26" ht="15.75" customHeight="1">
      <c r="A996" s="360" t="e">
        <f t="shared" si="796"/>
        <v>#REF!</v>
      </c>
      <c r="B996" s="360" t="e">
        <f t="shared" si="797"/>
        <v>#REF!</v>
      </c>
      <c r="C996" s="360" t="e">
        <f t="shared" si="798"/>
        <v>#REF!</v>
      </c>
      <c r="D996" s="360" t="e">
        <f t="shared" ref="D996:I996" si="1030">IF(#REF!&lt;&gt;"",1,"")</f>
        <v>#REF!</v>
      </c>
      <c r="E996" s="360" t="e">
        <f t="shared" si="1030"/>
        <v>#REF!</v>
      </c>
      <c r="F996" s="360" t="e">
        <f t="shared" si="1030"/>
        <v>#REF!</v>
      </c>
      <c r="G996" s="360" t="e">
        <f t="shared" si="1030"/>
        <v>#REF!</v>
      </c>
      <c r="H996" s="360" t="e">
        <f t="shared" si="1030"/>
        <v>#REF!</v>
      </c>
      <c r="I996" s="360" t="e">
        <f t="shared" si="1030"/>
        <v>#REF!</v>
      </c>
      <c r="J996" s="360" t="e">
        <f t="shared" si="800"/>
        <v>#REF!</v>
      </c>
      <c r="K996" s="360"/>
      <c r="L996" s="360" t="e">
        <f t="shared" si="801"/>
        <v>#REF!</v>
      </c>
      <c r="M996" s="360" t="e">
        <f t="shared" si="802"/>
        <v>#REF!</v>
      </c>
      <c r="N996" s="360" t="e">
        <f t="shared" si="803"/>
        <v>#REF!</v>
      </c>
      <c r="O996" s="360" t="e">
        <f t="shared" si="804"/>
        <v>#REF!</v>
      </c>
      <c r="P996" s="360" t="e">
        <f t="shared" si="805"/>
        <v>#REF!</v>
      </c>
      <c r="Q996" s="360" t="e">
        <f t="shared" si="806"/>
        <v>#REF!</v>
      </c>
      <c r="R996" s="225"/>
      <c r="S996" s="225"/>
      <c r="T996" s="225"/>
      <c r="U996" s="225"/>
      <c r="V996" s="225"/>
      <c r="W996" s="225"/>
      <c r="X996" s="225"/>
      <c r="Y996" s="225"/>
      <c r="Z996" s="225"/>
    </row>
    <row r="997" spans="1:26" ht="15.75" customHeight="1">
      <c r="A997" s="360" t="e">
        <f t="shared" si="796"/>
        <v>#REF!</v>
      </c>
      <c r="B997" s="360" t="e">
        <f t="shared" si="797"/>
        <v>#REF!</v>
      </c>
      <c r="C997" s="360" t="e">
        <f t="shared" si="798"/>
        <v>#REF!</v>
      </c>
      <c r="D997" s="360" t="e">
        <f t="shared" ref="D997:I997" si="1031">IF(#REF!&lt;&gt;"",1,"")</f>
        <v>#REF!</v>
      </c>
      <c r="E997" s="360" t="e">
        <f t="shared" si="1031"/>
        <v>#REF!</v>
      </c>
      <c r="F997" s="360" t="e">
        <f t="shared" si="1031"/>
        <v>#REF!</v>
      </c>
      <c r="G997" s="360" t="e">
        <f t="shared" si="1031"/>
        <v>#REF!</v>
      </c>
      <c r="H997" s="360" t="e">
        <f t="shared" si="1031"/>
        <v>#REF!</v>
      </c>
      <c r="I997" s="360" t="e">
        <f t="shared" si="1031"/>
        <v>#REF!</v>
      </c>
      <c r="J997" s="360" t="e">
        <f t="shared" si="800"/>
        <v>#REF!</v>
      </c>
      <c r="K997" s="360"/>
      <c r="L997" s="360" t="e">
        <f t="shared" si="801"/>
        <v>#REF!</v>
      </c>
      <c r="M997" s="360" t="e">
        <f t="shared" si="802"/>
        <v>#REF!</v>
      </c>
      <c r="N997" s="360" t="e">
        <f t="shared" si="803"/>
        <v>#REF!</v>
      </c>
      <c r="O997" s="360" t="e">
        <f t="shared" si="804"/>
        <v>#REF!</v>
      </c>
      <c r="P997" s="360" t="e">
        <f t="shared" si="805"/>
        <v>#REF!</v>
      </c>
      <c r="Q997" s="360" t="e">
        <f t="shared" si="806"/>
        <v>#REF!</v>
      </c>
      <c r="R997" s="225"/>
      <c r="S997" s="225"/>
      <c r="T997" s="225"/>
      <c r="U997" s="225"/>
      <c r="V997" s="225"/>
      <c r="W997" s="225"/>
      <c r="X997" s="225"/>
      <c r="Y997" s="225"/>
      <c r="Z997" s="225"/>
    </row>
    <row r="998" spans="1:26" ht="15.75" customHeight="1">
      <c r="A998" s="360" t="e">
        <f t="shared" si="796"/>
        <v>#REF!</v>
      </c>
      <c r="B998" s="360" t="e">
        <f t="shared" si="797"/>
        <v>#REF!</v>
      </c>
      <c r="C998" s="360" t="e">
        <f t="shared" si="798"/>
        <v>#REF!</v>
      </c>
      <c r="D998" s="360" t="e">
        <f t="shared" ref="D998:I998" si="1032">IF(#REF!&lt;&gt;"",1,"")</f>
        <v>#REF!</v>
      </c>
      <c r="E998" s="360" t="e">
        <f t="shared" si="1032"/>
        <v>#REF!</v>
      </c>
      <c r="F998" s="360" t="e">
        <f t="shared" si="1032"/>
        <v>#REF!</v>
      </c>
      <c r="G998" s="360" t="e">
        <f t="shared" si="1032"/>
        <v>#REF!</v>
      </c>
      <c r="H998" s="360" t="e">
        <f t="shared" si="1032"/>
        <v>#REF!</v>
      </c>
      <c r="I998" s="360" t="e">
        <f t="shared" si="1032"/>
        <v>#REF!</v>
      </c>
      <c r="J998" s="360" t="e">
        <f t="shared" si="800"/>
        <v>#REF!</v>
      </c>
      <c r="K998" s="360"/>
      <c r="L998" s="360" t="e">
        <f t="shared" si="801"/>
        <v>#REF!</v>
      </c>
      <c r="M998" s="360" t="e">
        <f t="shared" si="802"/>
        <v>#REF!</v>
      </c>
      <c r="N998" s="360" t="e">
        <f t="shared" si="803"/>
        <v>#REF!</v>
      </c>
      <c r="O998" s="360" t="e">
        <f t="shared" si="804"/>
        <v>#REF!</v>
      </c>
      <c r="P998" s="360" t="e">
        <f t="shared" si="805"/>
        <v>#REF!</v>
      </c>
      <c r="Q998" s="360" t="e">
        <f t="shared" si="806"/>
        <v>#REF!</v>
      </c>
      <c r="R998" s="225"/>
      <c r="S998" s="225"/>
      <c r="T998" s="225"/>
      <c r="U998" s="225"/>
      <c r="V998" s="225"/>
      <c r="W998" s="225"/>
      <c r="X998" s="225"/>
      <c r="Y998" s="225"/>
      <c r="Z998" s="225"/>
    </row>
    <row r="999" spans="1:26" ht="15.75" customHeight="1">
      <c r="A999" s="360" t="e">
        <f t="shared" si="796"/>
        <v>#REF!</v>
      </c>
      <c r="B999" s="360" t="e">
        <f t="shared" si="797"/>
        <v>#REF!</v>
      </c>
      <c r="C999" s="360" t="e">
        <f t="shared" si="798"/>
        <v>#REF!</v>
      </c>
      <c r="D999" s="360" t="e">
        <f t="shared" ref="D999:I999" si="1033">IF(#REF!&lt;&gt;"",1,"")</f>
        <v>#REF!</v>
      </c>
      <c r="E999" s="360" t="e">
        <f t="shared" si="1033"/>
        <v>#REF!</v>
      </c>
      <c r="F999" s="360" t="e">
        <f t="shared" si="1033"/>
        <v>#REF!</v>
      </c>
      <c r="G999" s="360" t="e">
        <f t="shared" si="1033"/>
        <v>#REF!</v>
      </c>
      <c r="H999" s="360" t="e">
        <f t="shared" si="1033"/>
        <v>#REF!</v>
      </c>
      <c r="I999" s="360" t="e">
        <f t="shared" si="1033"/>
        <v>#REF!</v>
      </c>
      <c r="J999" s="360" t="e">
        <f t="shared" si="800"/>
        <v>#REF!</v>
      </c>
      <c r="K999" s="360"/>
      <c r="L999" s="360" t="e">
        <f t="shared" si="801"/>
        <v>#REF!</v>
      </c>
      <c r="M999" s="360" t="e">
        <f t="shared" si="802"/>
        <v>#REF!</v>
      </c>
      <c r="N999" s="360" t="e">
        <f t="shared" si="803"/>
        <v>#REF!</v>
      </c>
      <c r="O999" s="360" t="e">
        <f t="shared" si="804"/>
        <v>#REF!</v>
      </c>
      <c r="P999" s="360" t="e">
        <f t="shared" si="805"/>
        <v>#REF!</v>
      </c>
      <c r="Q999" s="360" t="e">
        <f t="shared" si="806"/>
        <v>#REF!</v>
      </c>
      <c r="R999" s="225"/>
      <c r="S999" s="225"/>
      <c r="T999" s="225"/>
      <c r="U999" s="225"/>
      <c r="V999" s="225"/>
      <c r="W999" s="225"/>
      <c r="X999" s="225"/>
      <c r="Y999" s="225"/>
      <c r="Z999" s="225"/>
    </row>
    <row r="1000" spans="1:26" ht="15.75" customHeight="1">
      <c r="A1000" s="360" t="e">
        <f t="shared" si="796"/>
        <v>#REF!</v>
      </c>
      <c r="B1000" s="360" t="e">
        <f t="shared" si="797"/>
        <v>#REF!</v>
      </c>
      <c r="C1000" s="360" t="e">
        <f t="shared" si="798"/>
        <v>#REF!</v>
      </c>
      <c r="D1000" s="360" t="e">
        <f t="shared" ref="D1000:I1000" si="1034">IF(#REF!&lt;&gt;"",1,"")</f>
        <v>#REF!</v>
      </c>
      <c r="E1000" s="360" t="e">
        <f t="shared" si="1034"/>
        <v>#REF!</v>
      </c>
      <c r="F1000" s="360" t="e">
        <f t="shared" si="1034"/>
        <v>#REF!</v>
      </c>
      <c r="G1000" s="360" t="e">
        <f t="shared" si="1034"/>
        <v>#REF!</v>
      </c>
      <c r="H1000" s="360" t="e">
        <f t="shared" si="1034"/>
        <v>#REF!</v>
      </c>
      <c r="I1000" s="360" t="e">
        <f t="shared" si="1034"/>
        <v>#REF!</v>
      </c>
      <c r="J1000" s="360" t="e">
        <f t="shared" si="800"/>
        <v>#REF!</v>
      </c>
      <c r="K1000" s="360"/>
      <c r="L1000" s="360" t="e">
        <f t="shared" si="801"/>
        <v>#REF!</v>
      </c>
      <c r="M1000" s="360" t="e">
        <f t="shared" si="802"/>
        <v>#REF!</v>
      </c>
      <c r="N1000" s="360" t="e">
        <f t="shared" si="803"/>
        <v>#REF!</v>
      </c>
      <c r="O1000" s="360" t="e">
        <f t="shared" si="804"/>
        <v>#REF!</v>
      </c>
      <c r="P1000" s="360" t="e">
        <f t="shared" si="805"/>
        <v>#REF!</v>
      </c>
      <c r="Q1000" s="360" t="e">
        <f t="shared" si="806"/>
        <v>#REF!</v>
      </c>
      <c r="R1000" s="225"/>
      <c r="S1000" s="225"/>
      <c r="T1000" s="225"/>
      <c r="U1000" s="225"/>
      <c r="V1000" s="225"/>
      <c r="W1000" s="225"/>
      <c r="X1000" s="225"/>
      <c r="Y1000" s="225"/>
      <c r="Z1000" s="225"/>
    </row>
    <row r="1001" spans="1:26" ht="15.75" customHeight="1">
      <c r="A1001" s="360" t="e">
        <f t="shared" si="796"/>
        <v>#REF!</v>
      </c>
      <c r="B1001" s="360" t="e">
        <f t="shared" si="797"/>
        <v>#REF!</v>
      </c>
      <c r="C1001" s="360" t="e">
        <f t="shared" si="798"/>
        <v>#REF!</v>
      </c>
      <c r="D1001" s="360" t="e">
        <f t="shared" ref="D1001:I1001" si="1035">IF(#REF!&lt;&gt;"",1,"")</f>
        <v>#REF!</v>
      </c>
      <c r="E1001" s="360" t="e">
        <f t="shared" si="1035"/>
        <v>#REF!</v>
      </c>
      <c r="F1001" s="360" t="e">
        <f t="shared" si="1035"/>
        <v>#REF!</v>
      </c>
      <c r="G1001" s="360" t="e">
        <f t="shared" si="1035"/>
        <v>#REF!</v>
      </c>
      <c r="H1001" s="360" t="e">
        <f t="shared" si="1035"/>
        <v>#REF!</v>
      </c>
      <c r="I1001" s="360" t="e">
        <f t="shared" si="1035"/>
        <v>#REF!</v>
      </c>
      <c r="J1001" s="360" t="e">
        <f t="shared" si="800"/>
        <v>#REF!</v>
      </c>
      <c r="K1001" s="360"/>
      <c r="L1001" s="360" t="e">
        <f t="shared" si="801"/>
        <v>#REF!</v>
      </c>
      <c r="M1001" s="360" t="e">
        <f t="shared" si="802"/>
        <v>#REF!</v>
      </c>
      <c r="N1001" s="360" t="e">
        <f t="shared" si="803"/>
        <v>#REF!</v>
      </c>
      <c r="O1001" s="360" t="e">
        <f t="shared" si="804"/>
        <v>#REF!</v>
      </c>
      <c r="P1001" s="360" t="e">
        <f t="shared" si="805"/>
        <v>#REF!</v>
      </c>
      <c r="Q1001" s="360" t="e">
        <f t="shared" si="806"/>
        <v>#REF!</v>
      </c>
      <c r="R1001" s="225"/>
      <c r="S1001" s="225"/>
      <c r="T1001" s="225"/>
      <c r="U1001" s="225"/>
      <c r="V1001" s="225"/>
      <c r="W1001" s="225"/>
      <c r="X1001" s="225"/>
      <c r="Y1001" s="225"/>
      <c r="Z1001" s="225"/>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heetViews>
  <sheetFormatPr defaultColWidth="12.625" defaultRowHeight="15" customHeight="1"/>
  <cols>
    <col min="1" max="10" width="10" customWidth="1"/>
    <col min="11" max="11" width="12.25" hidden="1" customWidth="1"/>
    <col min="12" max="13" width="10" customWidth="1"/>
    <col min="14" max="14" width="12.25" customWidth="1"/>
    <col min="15" max="15" width="12.25" hidden="1" customWidth="1"/>
    <col min="16" max="26" width="9.375" customWidth="1"/>
  </cols>
  <sheetData>
    <row r="1" spans="1:26" ht="15.75" customHeight="1">
      <c r="A1" s="361"/>
      <c r="B1" s="361"/>
      <c r="C1" s="361"/>
      <c r="D1" s="361"/>
      <c r="E1" s="361"/>
      <c r="F1" s="361"/>
      <c r="G1" s="361"/>
      <c r="H1" s="361"/>
      <c r="I1" s="361"/>
      <c r="J1" s="361"/>
      <c r="K1" s="361"/>
      <c r="L1" s="361"/>
      <c r="M1" s="361"/>
      <c r="N1" s="361"/>
      <c r="O1" s="361"/>
      <c r="P1" s="361"/>
      <c r="Q1" s="361"/>
      <c r="R1" s="361"/>
      <c r="S1" s="361"/>
      <c r="T1" s="361"/>
      <c r="U1" s="361"/>
      <c r="V1" s="361"/>
      <c r="W1" s="361"/>
      <c r="X1" s="361"/>
      <c r="Y1" s="361"/>
      <c r="Z1" s="361"/>
    </row>
    <row r="2" spans="1:26" ht="15.75" customHeight="1">
      <c r="A2" s="361"/>
      <c r="B2" s="362" t="s">
        <v>171</v>
      </c>
      <c r="C2" s="362">
        <v>1</v>
      </c>
      <c r="D2" s="362">
        <v>2</v>
      </c>
      <c r="E2" s="362">
        <v>3</v>
      </c>
      <c r="F2" s="362">
        <v>4</v>
      </c>
      <c r="G2" s="362">
        <v>5</v>
      </c>
      <c r="H2" s="239"/>
      <c r="I2" s="239" t="s">
        <v>172</v>
      </c>
      <c r="J2" s="239"/>
      <c r="K2" s="239"/>
      <c r="L2" s="239"/>
      <c r="M2" s="239" t="s">
        <v>173</v>
      </c>
      <c r="N2" s="239"/>
      <c r="O2" s="361"/>
      <c r="P2" s="361"/>
      <c r="Q2" s="361"/>
      <c r="R2" s="361"/>
      <c r="S2" s="361"/>
      <c r="T2" s="361"/>
      <c r="U2" s="361"/>
      <c r="V2" s="361"/>
      <c r="W2" s="361"/>
      <c r="X2" s="361"/>
      <c r="Y2" s="361"/>
      <c r="Z2" s="361"/>
    </row>
    <row r="3" spans="1:26" ht="15.75" customHeight="1">
      <c r="A3" s="361"/>
      <c r="B3" s="363" t="s">
        <v>174</v>
      </c>
      <c r="C3" s="364" t="s">
        <v>175</v>
      </c>
      <c r="D3" s="365" t="s">
        <v>176</v>
      </c>
      <c r="E3" s="366" t="s">
        <v>177</v>
      </c>
      <c r="F3" s="366" t="s">
        <v>177</v>
      </c>
      <c r="G3" s="366" t="s">
        <v>177</v>
      </c>
      <c r="H3" s="239"/>
      <c r="I3" s="363" t="s">
        <v>178</v>
      </c>
      <c r="J3" s="362" t="s">
        <v>179</v>
      </c>
      <c r="K3" s="239">
        <v>5</v>
      </c>
      <c r="L3" s="239"/>
      <c r="M3" s="363">
        <v>1</v>
      </c>
      <c r="N3" s="362" t="s">
        <v>179</v>
      </c>
      <c r="O3" s="239">
        <v>1</v>
      </c>
      <c r="P3" s="361"/>
      <c r="Q3" s="361"/>
      <c r="R3" s="361"/>
      <c r="S3" s="361"/>
      <c r="T3" s="361"/>
      <c r="U3" s="361"/>
      <c r="V3" s="361"/>
      <c r="W3" s="361"/>
      <c r="X3" s="361"/>
      <c r="Y3" s="361"/>
      <c r="Z3" s="361"/>
    </row>
    <row r="4" spans="1:26" ht="15.75" customHeight="1">
      <c r="A4" s="361"/>
      <c r="B4" s="363" t="s">
        <v>180</v>
      </c>
      <c r="C4" s="364" t="s">
        <v>175</v>
      </c>
      <c r="D4" s="365" t="s">
        <v>176</v>
      </c>
      <c r="E4" s="365" t="s">
        <v>176</v>
      </c>
      <c r="F4" s="366" t="s">
        <v>177</v>
      </c>
      <c r="G4" s="366" t="s">
        <v>177</v>
      </c>
      <c r="H4" s="239"/>
      <c r="I4" s="363" t="s">
        <v>181</v>
      </c>
      <c r="J4" s="362" t="s">
        <v>182</v>
      </c>
      <c r="K4" s="239">
        <v>4</v>
      </c>
      <c r="L4" s="239"/>
      <c r="M4" s="363">
        <v>2</v>
      </c>
      <c r="N4" s="362" t="s">
        <v>182</v>
      </c>
      <c r="O4" s="239">
        <v>2</v>
      </c>
      <c r="P4" s="361"/>
      <c r="Q4" s="361"/>
      <c r="R4" s="361"/>
      <c r="S4" s="361"/>
      <c r="T4" s="361"/>
      <c r="U4" s="361"/>
      <c r="V4" s="361"/>
      <c r="W4" s="361"/>
      <c r="X4" s="361"/>
      <c r="Y4" s="361"/>
      <c r="Z4" s="361"/>
    </row>
    <row r="5" spans="1:26" ht="15.75" customHeight="1">
      <c r="A5" s="361"/>
      <c r="B5" s="363" t="s">
        <v>183</v>
      </c>
      <c r="C5" s="364" t="s">
        <v>175</v>
      </c>
      <c r="D5" s="364" t="s">
        <v>175</v>
      </c>
      <c r="E5" s="365" t="s">
        <v>176</v>
      </c>
      <c r="F5" s="365" t="s">
        <v>176</v>
      </c>
      <c r="G5" s="366" t="s">
        <v>177</v>
      </c>
      <c r="H5" s="239"/>
      <c r="I5" s="363" t="s">
        <v>183</v>
      </c>
      <c r="J5" s="362" t="s">
        <v>184</v>
      </c>
      <c r="K5" s="239">
        <v>3</v>
      </c>
      <c r="L5" s="239"/>
      <c r="M5" s="363">
        <v>3</v>
      </c>
      <c r="N5" s="362" t="s">
        <v>185</v>
      </c>
      <c r="O5" s="239">
        <v>3</v>
      </c>
      <c r="P5" s="361"/>
      <c r="Q5" s="361"/>
      <c r="R5" s="361"/>
      <c r="S5" s="361"/>
      <c r="T5" s="361"/>
      <c r="U5" s="361"/>
      <c r="V5" s="361"/>
      <c r="W5" s="361"/>
      <c r="X5" s="361"/>
      <c r="Y5" s="361"/>
      <c r="Z5" s="361"/>
    </row>
    <row r="6" spans="1:26" ht="15.75" customHeight="1">
      <c r="A6" s="361"/>
      <c r="B6" s="363" t="s">
        <v>181</v>
      </c>
      <c r="C6" s="364" t="s">
        <v>175</v>
      </c>
      <c r="D6" s="364" t="s">
        <v>175</v>
      </c>
      <c r="E6" s="364" t="s">
        <v>175</v>
      </c>
      <c r="F6" s="365" t="s">
        <v>176</v>
      </c>
      <c r="G6" s="365" t="s">
        <v>176</v>
      </c>
      <c r="H6" s="239"/>
      <c r="I6" s="363" t="s">
        <v>180</v>
      </c>
      <c r="J6" s="362" t="s">
        <v>186</v>
      </c>
      <c r="K6" s="239">
        <v>2</v>
      </c>
      <c r="L6" s="239"/>
      <c r="M6" s="363">
        <v>4</v>
      </c>
      <c r="N6" s="362" t="s">
        <v>186</v>
      </c>
      <c r="O6" s="239">
        <v>4</v>
      </c>
      <c r="P6" s="361"/>
      <c r="Q6" s="361"/>
      <c r="R6" s="361"/>
      <c r="S6" s="361"/>
      <c r="T6" s="361"/>
      <c r="U6" s="361"/>
      <c r="V6" s="361"/>
      <c r="W6" s="361"/>
      <c r="X6" s="361"/>
      <c r="Y6" s="361"/>
      <c r="Z6" s="361"/>
    </row>
    <row r="7" spans="1:26" ht="15.75" customHeight="1">
      <c r="A7" s="361"/>
      <c r="B7" s="363" t="s">
        <v>178</v>
      </c>
      <c r="C7" s="364" t="s">
        <v>175</v>
      </c>
      <c r="D7" s="364" t="s">
        <v>175</v>
      </c>
      <c r="E7" s="364" t="s">
        <v>175</v>
      </c>
      <c r="F7" s="364" t="s">
        <v>175</v>
      </c>
      <c r="G7" s="365" t="s">
        <v>176</v>
      </c>
      <c r="H7" s="239"/>
      <c r="I7" s="363" t="s">
        <v>174</v>
      </c>
      <c r="J7" s="362" t="s">
        <v>187</v>
      </c>
      <c r="K7" s="239">
        <v>1</v>
      </c>
      <c r="L7" s="239"/>
      <c r="M7" s="363">
        <v>5</v>
      </c>
      <c r="N7" s="362" t="s">
        <v>187</v>
      </c>
      <c r="O7" s="239">
        <v>5</v>
      </c>
      <c r="P7" s="361"/>
      <c r="Q7" s="361"/>
      <c r="R7" s="361"/>
      <c r="S7" s="361"/>
      <c r="T7" s="361"/>
      <c r="U7" s="361"/>
      <c r="V7" s="361"/>
      <c r="W7" s="361"/>
      <c r="X7" s="361"/>
      <c r="Y7" s="361"/>
      <c r="Z7" s="361"/>
    </row>
    <row r="8" spans="1:26" ht="15.75" customHeight="1">
      <c r="A8" s="361"/>
      <c r="B8" s="239"/>
      <c r="C8" s="239"/>
      <c r="D8" s="239"/>
      <c r="E8" s="239"/>
      <c r="F8" s="239"/>
      <c r="G8" s="239"/>
      <c r="H8" s="239"/>
      <c r="I8" s="361"/>
      <c r="J8" s="361"/>
      <c r="K8" s="361"/>
      <c r="L8" s="361"/>
      <c r="M8" s="361"/>
      <c r="N8" s="361"/>
      <c r="O8" s="361"/>
      <c r="P8" s="361"/>
      <c r="Q8" s="361"/>
      <c r="R8" s="361"/>
      <c r="S8" s="361"/>
      <c r="T8" s="361"/>
      <c r="U8" s="361"/>
      <c r="V8" s="361"/>
      <c r="W8" s="361"/>
      <c r="X8" s="361"/>
      <c r="Y8" s="361"/>
      <c r="Z8" s="361"/>
    </row>
    <row r="9" spans="1:26" ht="15.75" customHeight="1">
      <c r="A9" s="361"/>
      <c r="B9" s="239"/>
      <c r="C9" s="239"/>
      <c r="D9" s="239"/>
      <c r="E9" s="239"/>
      <c r="F9" s="239"/>
      <c r="G9" s="239"/>
      <c r="H9" s="239"/>
      <c r="I9" s="361"/>
      <c r="J9" s="361"/>
      <c r="K9" s="361"/>
      <c r="L9" s="361"/>
      <c r="M9" s="361"/>
      <c r="N9" s="361"/>
      <c r="O9" s="361"/>
      <c r="P9" s="361"/>
      <c r="Q9" s="361"/>
      <c r="R9" s="361"/>
      <c r="S9" s="361"/>
      <c r="T9" s="361"/>
      <c r="U9" s="361"/>
      <c r="V9" s="361"/>
      <c r="W9" s="361"/>
      <c r="X9" s="361"/>
      <c r="Y9" s="361"/>
      <c r="Z9" s="361"/>
    </row>
    <row r="10" spans="1:26" ht="15.75" customHeight="1">
      <c r="A10" s="361"/>
      <c r="B10" s="239"/>
      <c r="C10" s="239"/>
      <c r="D10" s="239"/>
      <c r="E10" s="239"/>
      <c r="F10" s="239"/>
      <c r="G10" s="239"/>
      <c r="H10" s="239"/>
      <c r="I10" s="239"/>
      <c r="J10" s="361"/>
      <c r="K10" s="361"/>
      <c r="L10" s="361"/>
      <c r="M10" s="361"/>
      <c r="N10" s="361"/>
      <c r="O10" s="361"/>
      <c r="P10" s="361"/>
      <c r="Q10" s="361"/>
      <c r="R10" s="361"/>
      <c r="S10" s="361"/>
      <c r="T10" s="361"/>
      <c r="U10" s="361"/>
      <c r="V10" s="361"/>
      <c r="W10" s="361"/>
      <c r="X10" s="361"/>
      <c r="Y10" s="361"/>
      <c r="Z10" s="361"/>
    </row>
    <row r="11" spans="1:26" ht="15.75" customHeight="1">
      <c r="A11" s="361"/>
      <c r="B11" s="239"/>
      <c r="C11" s="239"/>
      <c r="D11" s="239"/>
      <c r="E11" s="239"/>
      <c r="F11" s="239"/>
      <c r="G11" s="239"/>
      <c r="H11" s="239"/>
      <c r="I11" s="239"/>
      <c r="J11" s="361"/>
      <c r="K11" s="361"/>
      <c r="L11" s="361"/>
      <c r="M11" s="361"/>
      <c r="N11" s="361"/>
      <c r="O11" s="361"/>
      <c r="P11" s="361"/>
      <c r="Q11" s="361"/>
      <c r="R11" s="361"/>
      <c r="S11" s="361"/>
      <c r="T11" s="361"/>
      <c r="U11" s="361"/>
      <c r="V11" s="361"/>
      <c r="W11" s="361"/>
      <c r="X11" s="361"/>
      <c r="Y11" s="361"/>
      <c r="Z11" s="361"/>
    </row>
    <row r="12" spans="1:26" ht="15.75" customHeight="1">
      <c r="A12" s="361"/>
      <c r="B12" s="239"/>
      <c r="C12" s="239"/>
      <c r="D12" s="239"/>
      <c r="E12" s="239"/>
      <c r="F12" s="239"/>
      <c r="G12" s="239"/>
      <c r="H12" s="239"/>
      <c r="I12" s="239"/>
      <c r="J12" s="361"/>
      <c r="K12" s="361"/>
      <c r="L12" s="361"/>
      <c r="M12" s="361"/>
      <c r="N12" s="361"/>
      <c r="O12" s="361"/>
      <c r="P12" s="361"/>
      <c r="Q12" s="361"/>
      <c r="R12" s="361"/>
      <c r="S12" s="361"/>
      <c r="T12" s="361"/>
      <c r="U12" s="361"/>
      <c r="V12" s="361"/>
      <c r="W12" s="361"/>
      <c r="X12" s="361"/>
      <c r="Y12" s="361"/>
      <c r="Z12" s="361"/>
    </row>
    <row r="13" spans="1:26" ht="15.75" customHeight="1">
      <c r="A13" s="361"/>
      <c r="B13" s="239"/>
      <c r="C13" s="239"/>
      <c r="D13" s="239"/>
      <c r="E13" s="239"/>
      <c r="F13" s="239"/>
      <c r="G13" s="239"/>
      <c r="H13" s="239"/>
      <c r="I13" s="239"/>
      <c r="J13" s="361"/>
      <c r="K13" s="361"/>
      <c r="L13" s="361"/>
      <c r="M13" s="361"/>
      <c r="N13" s="361"/>
      <c r="O13" s="361"/>
      <c r="P13" s="361"/>
      <c r="Q13" s="361"/>
      <c r="R13" s="361"/>
      <c r="S13" s="361"/>
      <c r="T13" s="361"/>
      <c r="U13" s="361"/>
      <c r="V13" s="361"/>
      <c r="W13" s="361"/>
      <c r="X13" s="361"/>
      <c r="Y13" s="361"/>
      <c r="Z13" s="361"/>
    </row>
    <row r="14" spans="1:26" ht="15.75" customHeight="1">
      <c r="A14" s="361"/>
      <c r="B14" s="239"/>
      <c r="C14" s="239"/>
      <c r="D14" s="239"/>
      <c r="E14" s="239"/>
      <c r="F14" s="239"/>
      <c r="G14" s="239"/>
      <c r="H14" s="239"/>
      <c r="I14" s="239"/>
      <c r="J14" s="361"/>
      <c r="K14" s="361"/>
      <c r="L14" s="361"/>
      <c r="M14" s="361"/>
      <c r="N14" s="361"/>
      <c r="O14" s="361"/>
      <c r="P14" s="361"/>
      <c r="Q14" s="361"/>
      <c r="R14" s="361"/>
      <c r="S14" s="361"/>
      <c r="T14" s="361"/>
      <c r="U14" s="361"/>
      <c r="V14" s="361"/>
      <c r="W14" s="361"/>
      <c r="X14" s="361"/>
      <c r="Y14" s="361"/>
      <c r="Z14" s="361"/>
    </row>
    <row r="15" spans="1:26" ht="15.75" customHeight="1">
      <c r="A15" s="361"/>
      <c r="B15" s="239"/>
      <c r="C15" s="239"/>
      <c r="D15" s="239"/>
      <c r="E15" s="239"/>
      <c r="F15" s="239"/>
      <c r="G15" s="239"/>
      <c r="H15" s="239"/>
      <c r="I15" s="239"/>
      <c r="J15" s="361"/>
      <c r="K15" s="361"/>
      <c r="L15" s="361"/>
      <c r="M15" s="361"/>
      <c r="N15" s="361"/>
      <c r="O15" s="361"/>
      <c r="P15" s="361"/>
      <c r="Q15" s="361"/>
      <c r="R15" s="361"/>
      <c r="S15" s="361"/>
      <c r="T15" s="361"/>
      <c r="U15" s="361"/>
      <c r="V15" s="361"/>
      <c r="W15" s="361"/>
      <c r="X15" s="361"/>
      <c r="Y15" s="361"/>
      <c r="Z15" s="361"/>
    </row>
    <row r="16" spans="1:26" ht="15.75" customHeight="1">
      <c r="A16" s="361"/>
      <c r="B16" s="239"/>
      <c r="C16" s="239"/>
      <c r="D16" s="239"/>
      <c r="E16" s="239"/>
      <c r="F16" s="239"/>
      <c r="G16" s="239"/>
      <c r="H16" s="239"/>
      <c r="I16" s="239"/>
      <c r="J16" s="361"/>
      <c r="K16" s="361"/>
      <c r="L16" s="361"/>
      <c r="M16" s="361"/>
      <c r="N16" s="361"/>
      <c r="O16" s="361"/>
      <c r="P16" s="361"/>
      <c r="Q16" s="361"/>
      <c r="R16" s="361"/>
      <c r="S16" s="361"/>
      <c r="T16" s="361"/>
      <c r="U16" s="361"/>
      <c r="V16" s="361"/>
      <c r="W16" s="361"/>
      <c r="X16" s="361"/>
      <c r="Y16" s="361"/>
      <c r="Z16" s="361"/>
    </row>
    <row r="17" spans="1:26" ht="15.75" customHeight="1">
      <c r="A17" s="361"/>
      <c r="B17" s="239"/>
      <c r="C17" s="239"/>
      <c r="D17" s="239"/>
      <c r="E17" s="239"/>
      <c r="F17" s="239"/>
      <c r="G17" s="239"/>
      <c r="H17" s="239"/>
      <c r="I17" s="239"/>
      <c r="J17" s="361"/>
      <c r="K17" s="361"/>
      <c r="L17" s="361"/>
      <c r="M17" s="361"/>
      <c r="N17" s="361"/>
      <c r="O17" s="361"/>
      <c r="P17" s="361"/>
      <c r="Q17" s="361"/>
      <c r="R17" s="361"/>
      <c r="S17" s="361"/>
      <c r="T17" s="361"/>
      <c r="U17" s="361"/>
      <c r="V17" s="361"/>
      <c r="W17" s="361"/>
      <c r="X17" s="361"/>
      <c r="Y17" s="361"/>
      <c r="Z17" s="361"/>
    </row>
    <row r="18" spans="1:26" ht="15.75" customHeight="1">
      <c r="A18" s="361"/>
      <c r="B18" s="239"/>
      <c r="C18" s="239"/>
      <c r="D18" s="239"/>
      <c r="E18" s="239"/>
      <c r="F18" s="239"/>
      <c r="G18" s="239"/>
      <c r="H18" s="239"/>
      <c r="I18" s="239"/>
      <c r="J18" s="361"/>
      <c r="K18" s="361"/>
      <c r="L18" s="361"/>
      <c r="M18" s="361"/>
      <c r="N18" s="361"/>
      <c r="O18" s="361"/>
      <c r="P18" s="361"/>
      <c r="Q18" s="361"/>
      <c r="R18" s="361"/>
      <c r="S18" s="361"/>
      <c r="T18" s="361"/>
      <c r="U18" s="361"/>
      <c r="V18" s="361"/>
      <c r="W18" s="361"/>
      <c r="X18" s="361"/>
      <c r="Y18" s="361"/>
      <c r="Z18" s="361"/>
    </row>
    <row r="19" spans="1:26" ht="15.75" customHeight="1">
      <c r="A19" s="361"/>
      <c r="B19" s="239"/>
      <c r="C19" s="239"/>
      <c r="D19" s="239"/>
      <c r="E19" s="239"/>
      <c r="F19" s="239"/>
      <c r="G19" s="239"/>
      <c r="H19" s="239"/>
      <c r="I19" s="239"/>
      <c r="J19" s="361"/>
      <c r="K19" s="361"/>
      <c r="L19" s="361"/>
      <c r="M19" s="361"/>
      <c r="N19" s="361"/>
      <c r="O19" s="361"/>
      <c r="P19" s="361"/>
      <c r="Q19" s="361"/>
      <c r="R19" s="361"/>
      <c r="S19" s="361"/>
      <c r="T19" s="361"/>
      <c r="U19" s="361"/>
      <c r="V19" s="361"/>
      <c r="W19" s="361"/>
      <c r="X19" s="361"/>
      <c r="Y19" s="361"/>
      <c r="Z19" s="361"/>
    </row>
    <row r="20" spans="1:26" ht="15.75" customHeight="1">
      <c r="A20" s="361"/>
      <c r="B20" s="239"/>
      <c r="C20" s="239"/>
      <c r="D20" s="239"/>
      <c r="E20" s="239"/>
      <c r="F20" s="239"/>
      <c r="G20" s="239"/>
      <c r="H20" s="239"/>
      <c r="I20" s="239"/>
      <c r="J20" s="361"/>
      <c r="K20" s="361"/>
      <c r="L20" s="361"/>
      <c r="M20" s="361"/>
      <c r="N20" s="361"/>
      <c r="O20" s="361"/>
      <c r="P20" s="361"/>
      <c r="Q20" s="361"/>
      <c r="R20" s="361"/>
      <c r="S20" s="361"/>
      <c r="T20" s="361"/>
      <c r="U20" s="361"/>
      <c r="V20" s="361"/>
      <c r="W20" s="361"/>
      <c r="X20" s="361"/>
      <c r="Y20" s="361"/>
      <c r="Z20" s="361"/>
    </row>
    <row r="21" spans="1:26" ht="15.75" customHeight="1">
      <c r="A21" s="361"/>
      <c r="B21" s="239"/>
      <c r="C21" s="239"/>
      <c r="D21" s="239"/>
      <c r="E21" s="239"/>
      <c r="F21" s="239"/>
      <c r="G21" s="239"/>
      <c r="H21" s="239"/>
      <c r="I21" s="239"/>
      <c r="J21" s="361"/>
      <c r="K21" s="361"/>
      <c r="L21" s="361"/>
      <c r="M21" s="361"/>
      <c r="N21" s="361"/>
      <c r="O21" s="361"/>
      <c r="P21" s="361"/>
      <c r="Q21" s="361"/>
      <c r="R21" s="361"/>
      <c r="S21" s="361"/>
      <c r="T21" s="361"/>
      <c r="U21" s="361"/>
      <c r="V21" s="361"/>
      <c r="W21" s="361"/>
      <c r="X21" s="361"/>
      <c r="Y21" s="361"/>
      <c r="Z21" s="361"/>
    </row>
    <row r="22" spans="1:26" ht="15.75" customHeight="1">
      <c r="A22" s="361"/>
      <c r="B22" s="239"/>
      <c r="C22" s="239"/>
      <c r="D22" s="239"/>
      <c r="E22" s="239"/>
      <c r="F22" s="239"/>
      <c r="G22" s="239"/>
      <c r="H22" s="239"/>
      <c r="I22" s="239"/>
      <c r="J22" s="361"/>
      <c r="K22" s="361"/>
      <c r="L22" s="361"/>
      <c r="M22" s="361"/>
      <c r="N22" s="361"/>
      <c r="O22" s="361"/>
      <c r="P22" s="361"/>
      <c r="Q22" s="361"/>
      <c r="R22" s="361"/>
      <c r="S22" s="361"/>
      <c r="T22" s="361"/>
      <c r="U22" s="361"/>
      <c r="V22" s="361"/>
      <c r="W22" s="361"/>
      <c r="X22" s="361"/>
      <c r="Y22" s="361"/>
      <c r="Z22" s="361"/>
    </row>
    <row r="23" spans="1:26" ht="15.75" customHeight="1">
      <c r="A23" s="361"/>
      <c r="B23" s="239"/>
      <c r="C23" s="239"/>
      <c r="D23" s="239"/>
      <c r="E23" s="239"/>
      <c r="F23" s="239"/>
      <c r="G23" s="239"/>
      <c r="H23" s="239"/>
      <c r="I23" s="239"/>
      <c r="J23" s="361"/>
      <c r="K23" s="361"/>
      <c r="L23" s="361"/>
      <c r="M23" s="361"/>
      <c r="N23" s="361"/>
      <c r="O23" s="361"/>
      <c r="P23" s="361"/>
      <c r="Q23" s="361"/>
      <c r="R23" s="361"/>
      <c r="S23" s="361"/>
      <c r="T23" s="361"/>
      <c r="U23" s="361"/>
      <c r="V23" s="361"/>
      <c r="W23" s="361"/>
      <c r="X23" s="361"/>
      <c r="Y23" s="361"/>
      <c r="Z23" s="361"/>
    </row>
    <row r="24" spans="1:26" ht="15.75" customHeight="1">
      <c r="A24" s="361"/>
      <c r="B24" s="239"/>
      <c r="C24" s="239"/>
      <c r="D24" s="239"/>
      <c r="E24" s="239"/>
      <c r="F24" s="239"/>
      <c r="G24" s="239"/>
      <c r="H24" s="239"/>
      <c r="I24" s="239"/>
      <c r="J24" s="361"/>
      <c r="K24" s="361"/>
      <c r="L24" s="361"/>
      <c r="M24" s="361"/>
      <c r="N24" s="361"/>
      <c r="O24" s="361"/>
      <c r="P24" s="361"/>
      <c r="Q24" s="361"/>
      <c r="R24" s="361"/>
      <c r="S24" s="361"/>
      <c r="T24" s="361"/>
      <c r="U24" s="361"/>
      <c r="V24" s="361"/>
      <c r="W24" s="361"/>
      <c r="X24" s="361"/>
      <c r="Y24" s="361"/>
      <c r="Z24" s="361"/>
    </row>
    <row r="25" spans="1:26" ht="15.75" customHeight="1">
      <c r="A25" s="361"/>
      <c r="B25" s="239"/>
      <c r="C25" s="239"/>
      <c r="D25" s="239"/>
      <c r="E25" s="239"/>
      <c r="F25" s="239"/>
      <c r="G25" s="239"/>
      <c r="H25" s="239"/>
      <c r="I25" s="239"/>
      <c r="J25" s="361"/>
      <c r="K25" s="361"/>
      <c r="L25" s="361"/>
      <c r="M25" s="361"/>
      <c r="N25" s="361"/>
      <c r="O25" s="361"/>
      <c r="P25" s="361"/>
      <c r="Q25" s="361"/>
      <c r="R25" s="361"/>
      <c r="S25" s="361"/>
      <c r="T25" s="361"/>
      <c r="U25" s="361"/>
      <c r="V25" s="361"/>
      <c r="W25" s="361"/>
      <c r="X25" s="361"/>
      <c r="Y25" s="361"/>
      <c r="Z25" s="361"/>
    </row>
    <row r="26" spans="1:26" ht="15.75" customHeight="1">
      <c r="A26" s="361"/>
      <c r="B26" s="239"/>
      <c r="C26" s="239"/>
      <c r="D26" s="239"/>
      <c r="E26" s="239"/>
      <c r="F26" s="239"/>
      <c r="G26" s="239"/>
      <c r="H26" s="239"/>
      <c r="I26" s="239"/>
      <c r="J26" s="361"/>
      <c r="K26" s="361"/>
      <c r="L26" s="361"/>
      <c r="M26" s="361"/>
      <c r="N26" s="361"/>
      <c r="O26" s="361"/>
      <c r="P26" s="361"/>
      <c r="Q26" s="361"/>
      <c r="R26" s="361"/>
      <c r="S26" s="361"/>
      <c r="T26" s="361"/>
      <c r="U26" s="361"/>
      <c r="V26" s="361"/>
      <c r="W26" s="361"/>
      <c r="X26" s="361"/>
      <c r="Y26" s="361"/>
      <c r="Z26" s="361"/>
    </row>
    <row r="27" spans="1:26" ht="15.75" customHeight="1">
      <c r="A27" s="361"/>
      <c r="B27" s="239"/>
      <c r="C27" s="239"/>
      <c r="D27" s="239"/>
      <c r="E27" s="239"/>
      <c r="F27" s="239"/>
      <c r="G27" s="239"/>
      <c r="H27" s="239"/>
      <c r="I27" s="239"/>
      <c r="J27" s="361"/>
      <c r="K27" s="361"/>
      <c r="L27" s="361"/>
      <c r="M27" s="361"/>
      <c r="N27" s="361"/>
      <c r="O27" s="361"/>
      <c r="P27" s="361"/>
      <c r="Q27" s="361"/>
      <c r="R27" s="361"/>
      <c r="S27" s="361"/>
      <c r="T27" s="361"/>
      <c r="U27" s="361"/>
      <c r="V27" s="361"/>
      <c r="W27" s="361"/>
      <c r="X27" s="361"/>
      <c r="Y27" s="361"/>
      <c r="Z27" s="361"/>
    </row>
    <row r="28" spans="1:26" ht="15.75" customHeight="1">
      <c r="A28" s="361"/>
      <c r="B28" s="239"/>
      <c r="C28" s="239"/>
      <c r="D28" s="239"/>
      <c r="E28" s="239"/>
      <c r="F28" s="239"/>
      <c r="G28" s="239"/>
      <c r="H28" s="239"/>
      <c r="I28" s="239"/>
      <c r="J28" s="361"/>
      <c r="K28" s="361"/>
      <c r="L28" s="361"/>
      <c r="M28" s="361"/>
      <c r="N28" s="361"/>
      <c r="O28" s="361"/>
      <c r="P28" s="361"/>
      <c r="Q28" s="361"/>
      <c r="R28" s="361"/>
      <c r="S28" s="361"/>
      <c r="T28" s="361"/>
      <c r="U28" s="361"/>
      <c r="V28" s="361"/>
      <c r="W28" s="361"/>
      <c r="X28" s="361"/>
      <c r="Y28" s="361"/>
      <c r="Z28" s="361"/>
    </row>
    <row r="29" spans="1:26" ht="15.75" customHeight="1">
      <c r="A29" s="361"/>
      <c r="B29" s="239"/>
      <c r="C29" s="239"/>
      <c r="D29" s="239"/>
      <c r="E29" s="239"/>
      <c r="F29" s="239"/>
      <c r="G29" s="239"/>
      <c r="H29" s="239"/>
      <c r="I29" s="239"/>
      <c r="J29" s="361"/>
      <c r="K29" s="361"/>
      <c r="L29" s="361"/>
      <c r="M29" s="361"/>
      <c r="N29" s="361"/>
      <c r="O29" s="361"/>
      <c r="P29" s="361"/>
      <c r="Q29" s="361"/>
      <c r="R29" s="361"/>
      <c r="S29" s="361"/>
      <c r="T29" s="361"/>
      <c r="U29" s="361"/>
      <c r="V29" s="361"/>
      <c r="W29" s="361"/>
      <c r="X29" s="361"/>
      <c r="Y29" s="361"/>
      <c r="Z29" s="361"/>
    </row>
    <row r="30" spans="1:26" ht="15.75" customHeight="1">
      <c r="A30" s="361"/>
      <c r="B30" s="239"/>
      <c r="C30" s="239"/>
      <c r="D30" s="239"/>
      <c r="E30" s="239"/>
      <c r="F30" s="239"/>
      <c r="G30" s="239"/>
      <c r="H30" s="239"/>
      <c r="I30" s="239"/>
      <c r="J30" s="361"/>
      <c r="K30" s="361"/>
      <c r="L30" s="361"/>
      <c r="M30" s="361"/>
      <c r="N30" s="361"/>
      <c r="O30" s="361"/>
      <c r="P30" s="361"/>
      <c r="Q30" s="361"/>
      <c r="R30" s="361"/>
      <c r="S30" s="361"/>
      <c r="T30" s="361"/>
      <c r="U30" s="361"/>
      <c r="V30" s="361"/>
      <c r="W30" s="361"/>
      <c r="X30" s="361"/>
      <c r="Y30" s="361"/>
      <c r="Z30" s="361"/>
    </row>
    <row r="31" spans="1:26" ht="15.75" customHeight="1">
      <c r="A31" s="361"/>
      <c r="B31" s="239"/>
      <c r="C31" s="239"/>
      <c r="D31" s="239"/>
      <c r="E31" s="239"/>
      <c r="F31" s="239"/>
      <c r="G31" s="239"/>
      <c r="H31" s="239"/>
      <c r="I31" s="239"/>
      <c r="J31" s="361"/>
      <c r="K31" s="361"/>
      <c r="L31" s="361"/>
      <c r="M31" s="361"/>
      <c r="N31" s="361"/>
      <c r="O31" s="361"/>
      <c r="P31" s="361"/>
      <c r="Q31" s="361"/>
      <c r="R31" s="361"/>
      <c r="S31" s="361"/>
      <c r="T31" s="361"/>
      <c r="U31" s="361"/>
      <c r="V31" s="361"/>
      <c r="W31" s="361"/>
      <c r="X31" s="361"/>
      <c r="Y31" s="361"/>
      <c r="Z31" s="361"/>
    </row>
    <row r="32" spans="1:26" ht="15.75" customHeight="1">
      <c r="A32" s="361"/>
      <c r="B32" s="239"/>
      <c r="C32" s="239"/>
      <c r="D32" s="239"/>
      <c r="E32" s="239"/>
      <c r="F32" s="239"/>
      <c r="G32" s="239"/>
      <c r="H32" s="239"/>
      <c r="I32" s="239"/>
      <c r="J32" s="361"/>
      <c r="K32" s="361"/>
      <c r="L32" s="361"/>
      <c r="M32" s="361"/>
      <c r="N32" s="361"/>
      <c r="O32" s="361"/>
      <c r="P32" s="361"/>
      <c r="Q32" s="361"/>
      <c r="R32" s="361"/>
      <c r="S32" s="361"/>
      <c r="T32" s="361"/>
      <c r="U32" s="361"/>
      <c r="V32" s="361"/>
      <c r="W32" s="361"/>
      <c r="X32" s="361"/>
      <c r="Y32" s="361"/>
      <c r="Z32" s="361"/>
    </row>
    <row r="33" spans="1:26" ht="15.75" customHeight="1">
      <c r="A33" s="361"/>
      <c r="B33" s="239"/>
      <c r="C33" s="239"/>
      <c r="D33" s="239"/>
      <c r="E33" s="239"/>
      <c r="F33" s="239"/>
      <c r="G33" s="239"/>
      <c r="H33" s="239"/>
      <c r="I33" s="239"/>
      <c r="J33" s="361"/>
      <c r="K33" s="361"/>
      <c r="L33" s="361"/>
      <c r="M33" s="361"/>
      <c r="N33" s="361"/>
      <c r="O33" s="361"/>
      <c r="P33" s="361"/>
      <c r="Q33" s="361"/>
      <c r="R33" s="361"/>
      <c r="S33" s="361"/>
      <c r="T33" s="361"/>
      <c r="U33" s="361"/>
      <c r="V33" s="361"/>
      <c r="W33" s="361"/>
      <c r="X33" s="361"/>
      <c r="Y33" s="361"/>
      <c r="Z33" s="361"/>
    </row>
    <row r="34" spans="1:26" ht="15.75" customHeight="1">
      <c r="A34" s="361"/>
      <c r="B34" s="239"/>
      <c r="C34" s="239"/>
      <c r="D34" s="239"/>
      <c r="E34" s="239"/>
      <c r="F34" s="239"/>
      <c r="G34" s="239"/>
      <c r="H34" s="239"/>
      <c r="I34" s="239"/>
      <c r="J34" s="361"/>
      <c r="K34" s="361"/>
      <c r="L34" s="361"/>
      <c r="M34" s="361"/>
      <c r="N34" s="361"/>
      <c r="O34" s="361"/>
      <c r="P34" s="361"/>
      <c r="Q34" s="361"/>
      <c r="R34" s="361"/>
      <c r="S34" s="361"/>
      <c r="T34" s="361"/>
      <c r="U34" s="361"/>
      <c r="V34" s="361"/>
      <c r="W34" s="361"/>
      <c r="X34" s="361"/>
      <c r="Y34" s="361"/>
      <c r="Z34" s="361"/>
    </row>
    <row r="35" spans="1:26" ht="15.75" customHeight="1">
      <c r="A35" s="361"/>
      <c r="B35" s="239"/>
      <c r="C35" s="239"/>
      <c r="D35" s="239"/>
      <c r="E35" s="239"/>
      <c r="F35" s="239"/>
      <c r="G35" s="239"/>
      <c r="H35" s="239"/>
      <c r="I35" s="361"/>
      <c r="J35" s="361"/>
      <c r="K35" s="361"/>
      <c r="L35" s="361"/>
      <c r="M35" s="361"/>
      <c r="N35" s="361"/>
      <c r="O35" s="361"/>
      <c r="P35" s="361"/>
      <c r="Q35" s="361"/>
      <c r="R35" s="361"/>
      <c r="S35" s="361"/>
      <c r="T35" s="361"/>
      <c r="U35" s="361"/>
      <c r="V35" s="361"/>
      <c r="W35" s="361"/>
      <c r="X35" s="361"/>
      <c r="Y35" s="361"/>
      <c r="Z35" s="361"/>
    </row>
    <row r="36" spans="1:26" ht="15.75" customHeight="1">
      <c r="A36" s="361"/>
      <c r="B36" s="239"/>
      <c r="C36" s="361"/>
      <c r="D36" s="361"/>
      <c r="E36" s="361"/>
      <c r="F36" s="361"/>
      <c r="G36" s="361"/>
      <c r="H36" s="361"/>
      <c r="I36" s="361"/>
      <c r="J36" s="361"/>
      <c r="K36" s="361"/>
      <c r="L36" s="361"/>
      <c r="M36" s="361"/>
      <c r="N36" s="361"/>
      <c r="O36" s="361"/>
      <c r="P36" s="361"/>
      <c r="Q36" s="361"/>
      <c r="R36" s="361"/>
      <c r="S36" s="361"/>
      <c r="T36" s="361"/>
      <c r="U36" s="361"/>
      <c r="V36" s="361"/>
      <c r="W36" s="361"/>
      <c r="X36" s="361"/>
      <c r="Y36" s="361"/>
      <c r="Z36" s="361"/>
    </row>
    <row r="37" spans="1:26" ht="15.75" customHeight="1">
      <c r="A37" s="361"/>
      <c r="B37" s="239"/>
      <c r="C37" s="239"/>
      <c r="D37" s="239"/>
      <c r="E37" s="239"/>
      <c r="F37" s="239"/>
      <c r="G37" s="239"/>
      <c r="H37" s="239"/>
      <c r="I37" s="239"/>
      <c r="J37" s="361"/>
      <c r="K37" s="361"/>
      <c r="L37" s="361"/>
      <c r="M37" s="361"/>
      <c r="N37" s="361"/>
      <c r="O37" s="361"/>
      <c r="P37" s="361"/>
      <c r="Q37" s="361"/>
      <c r="R37" s="361"/>
      <c r="S37" s="361"/>
      <c r="T37" s="361"/>
      <c r="U37" s="361"/>
      <c r="V37" s="361"/>
      <c r="W37" s="361"/>
      <c r="X37" s="361"/>
      <c r="Y37" s="361"/>
      <c r="Z37" s="361"/>
    </row>
    <row r="38" spans="1:26" ht="15.75" customHeight="1">
      <c r="A38" s="361"/>
      <c r="B38" s="239"/>
      <c r="C38" s="239"/>
      <c r="D38" s="239"/>
      <c r="E38" s="239"/>
      <c r="F38" s="239"/>
      <c r="G38" s="239"/>
      <c r="H38" s="239"/>
      <c r="I38" s="239"/>
      <c r="J38" s="361"/>
      <c r="K38" s="361"/>
      <c r="L38" s="361"/>
      <c r="M38" s="361"/>
      <c r="N38" s="361"/>
      <c r="O38" s="361"/>
      <c r="P38" s="361"/>
      <c r="Q38" s="361"/>
      <c r="R38" s="361"/>
      <c r="S38" s="361"/>
      <c r="T38" s="361"/>
      <c r="U38" s="361"/>
      <c r="V38" s="361"/>
      <c r="W38" s="361"/>
      <c r="X38" s="361"/>
      <c r="Y38" s="361"/>
      <c r="Z38" s="361"/>
    </row>
    <row r="39" spans="1:26" ht="15.75" customHeight="1">
      <c r="A39" s="361"/>
      <c r="B39" s="239"/>
      <c r="C39" s="239"/>
      <c r="D39" s="239"/>
      <c r="E39" s="239"/>
      <c r="F39" s="239"/>
      <c r="G39" s="239"/>
      <c r="H39" s="239"/>
      <c r="I39" s="239"/>
      <c r="J39" s="361"/>
      <c r="K39" s="361"/>
      <c r="L39" s="361"/>
      <c r="M39" s="361"/>
      <c r="N39" s="361"/>
      <c r="O39" s="361"/>
      <c r="P39" s="361"/>
      <c r="Q39" s="361"/>
      <c r="R39" s="361"/>
      <c r="S39" s="361"/>
      <c r="T39" s="361"/>
      <c r="U39" s="361"/>
      <c r="V39" s="361"/>
      <c r="W39" s="361"/>
      <c r="X39" s="361"/>
      <c r="Y39" s="361"/>
      <c r="Z39" s="361"/>
    </row>
    <row r="40" spans="1:26" ht="15.75" customHeight="1">
      <c r="A40" s="361"/>
      <c r="B40" s="239"/>
      <c r="C40" s="239"/>
      <c r="D40" s="239"/>
      <c r="E40" s="239"/>
      <c r="F40" s="239"/>
      <c r="G40" s="239"/>
      <c r="H40" s="239"/>
      <c r="I40" s="239"/>
      <c r="J40" s="361"/>
      <c r="K40" s="361"/>
      <c r="L40" s="361"/>
      <c r="M40" s="361"/>
      <c r="N40" s="361"/>
      <c r="O40" s="361"/>
      <c r="P40" s="361"/>
      <c r="Q40" s="361"/>
      <c r="R40" s="361"/>
      <c r="S40" s="361"/>
      <c r="T40" s="361"/>
      <c r="U40" s="361"/>
      <c r="V40" s="361"/>
      <c r="W40" s="361"/>
      <c r="X40" s="361"/>
      <c r="Y40" s="361"/>
      <c r="Z40" s="361"/>
    </row>
    <row r="41" spans="1:26" ht="15.75" customHeight="1">
      <c r="A41" s="361"/>
      <c r="B41" s="239"/>
      <c r="C41" s="239"/>
      <c r="D41" s="239"/>
      <c r="E41" s="239"/>
      <c r="F41" s="239"/>
      <c r="G41" s="239"/>
      <c r="H41" s="239"/>
      <c r="I41" s="239"/>
      <c r="J41" s="361"/>
      <c r="K41" s="361"/>
      <c r="L41" s="361"/>
      <c r="M41" s="361"/>
      <c r="N41" s="361"/>
      <c r="O41" s="361"/>
      <c r="P41" s="361"/>
      <c r="Q41" s="361"/>
      <c r="R41" s="361"/>
      <c r="S41" s="361"/>
      <c r="T41" s="361"/>
      <c r="U41" s="361"/>
      <c r="V41" s="361"/>
      <c r="W41" s="361"/>
      <c r="X41" s="361"/>
      <c r="Y41" s="361"/>
      <c r="Z41" s="361"/>
    </row>
    <row r="42" spans="1:26" ht="15.75" customHeight="1">
      <c r="A42" s="361"/>
      <c r="B42" s="239"/>
      <c r="C42" s="239"/>
      <c r="D42" s="239"/>
      <c r="E42" s="239"/>
      <c r="F42" s="239"/>
      <c r="G42" s="239"/>
      <c r="H42" s="239"/>
      <c r="I42" s="239"/>
      <c r="J42" s="361"/>
      <c r="K42" s="361"/>
      <c r="L42" s="361"/>
      <c r="M42" s="361"/>
      <c r="N42" s="361"/>
      <c r="O42" s="361"/>
      <c r="P42" s="361"/>
      <c r="Q42" s="361"/>
      <c r="R42" s="361"/>
      <c r="S42" s="361"/>
      <c r="T42" s="361"/>
      <c r="U42" s="361"/>
      <c r="V42" s="361"/>
      <c r="W42" s="361"/>
      <c r="X42" s="361"/>
      <c r="Y42" s="361"/>
      <c r="Z42" s="361"/>
    </row>
    <row r="43" spans="1:26" ht="15.75" customHeight="1">
      <c r="A43" s="361"/>
      <c r="B43" s="239"/>
      <c r="C43" s="239"/>
      <c r="D43" s="239"/>
      <c r="E43" s="239"/>
      <c r="F43" s="239"/>
      <c r="G43" s="239"/>
      <c r="H43" s="239"/>
      <c r="I43" s="239"/>
      <c r="J43" s="361"/>
      <c r="K43" s="361"/>
      <c r="L43" s="361"/>
      <c r="M43" s="361"/>
      <c r="N43" s="361"/>
      <c r="O43" s="361"/>
      <c r="P43" s="361"/>
      <c r="Q43" s="361"/>
      <c r="R43" s="361"/>
      <c r="S43" s="361"/>
      <c r="T43" s="361"/>
      <c r="U43" s="361"/>
      <c r="V43" s="361"/>
      <c r="W43" s="361"/>
      <c r="X43" s="361"/>
      <c r="Y43" s="361"/>
      <c r="Z43" s="361"/>
    </row>
    <row r="44" spans="1:26" ht="15.75" customHeight="1">
      <c r="A44" s="361"/>
      <c r="B44" s="239"/>
      <c r="C44" s="239"/>
      <c r="D44" s="239"/>
      <c r="E44" s="239"/>
      <c r="F44" s="239"/>
      <c r="G44" s="239"/>
      <c r="H44" s="239"/>
      <c r="I44" s="239"/>
      <c r="J44" s="361"/>
      <c r="K44" s="361"/>
      <c r="L44" s="361"/>
      <c r="M44" s="361"/>
      <c r="N44" s="361"/>
      <c r="O44" s="361"/>
      <c r="P44" s="361"/>
      <c r="Q44" s="361"/>
      <c r="R44" s="361"/>
      <c r="S44" s="361"/>
      <c r="T44" s="361"/>
      <c r="U44" s="361"/>
      <c r="V44" s="361"/>
      <c r="W44" s="361"/>
      <c r="X44" s="361"/>
      <c r="Y44" s="361"/>
      <c r="Z44" s="361"/>
    </row>
    <row r="45" spans="1:26" ht="15.75" customHeight="1">
      <c r="A45" s="361"/>
      <c r="B45" s="239"/>
      <c r="C45" s="239"/>
      <c r="D45" s="239"/>
      <c r="E45" s="239"/>
      <c r="F45" s="239"/>
      <c r="G45" s="239"/>
      <c r="H45" s="239"/>
      <c r="I45" s="239"/>
      <c r="J45" s="361"/>
      <c r="K45" s="361"/>
      <c r="L45" s="361"/>
      <c r="M45" s="361"/>
      <c r="N45" s="361"/>
      <c r="O45" s="361"/>
      <c r="P45" s="361"/>
      <c r="Q45" s="361"/>
      <c r="R45" s="361"/>
      <c r="S45" s="361"/>
      <c r="T45" s="361"/>
      <c r="U45" s="361"/>
      <c r="V45" s="361"/>
      <c r="W45" s="361"/>
      <c r="X45" s="361"/>
      <c r="Y45" s="361"/>
      <c r="Z45" s="361"/>
    </row>
    <row r="46" spans="1:26" ht="15.75" customHeight="1">
      <c r="A46" s="361"/>
      <c r="B46" s="239"/>
      <c r="C46" s="239"/>
      <c r="D46" s="239"/>
      <c r="E46" s="239"/>
      <c r="F46" s="239"/>
      <c r="G46" s="239"/>
      <c r="H46" s="239"/>
      <c r="I46" s="239"/>
      <c r="J46" s="361"/>
      <c r="K46" s="361"/>
      <c r="L46" s="361"/>
      <c r="M46" s="361"/>
      <c r="N46" s="361"/>
      <c r="O46" s="361"/>
      <c r="P46" s="361"/>
      <c r="Q46" s="361"/>
      <c r="R46" s="361"/>
      <c r="S46" s="361"/>
      <c r="T46" s="361"/>
      <c r="U46" s="361"/>
      <c r="V46" s="361"/>
      <c r="W46" s="361"/>
      <c r="X46" s="361"/>
      <c r="Y46" s="361"/>
      <c r="Z46" s="361"/>
    </row>
    <row r="47" spans="1:26" ht="15.75" customHeight="1">
      <c r="A47" s="361"/>
      <c r="B47" s="239"/>
      <c r="C47" s="239"/>
      <c r="D47" s="239"/>
      <c r="E47" s="239"/>
      <c r="F47" s="239"/>
      <c r="G47" s="239"/>
      <c r="H47" s="239"/>
      <c r="I47" s="239"/>
      <c r="J47" s="361"/>
      <c r="K47" s="361"/>
      <c r="L47" s="361"/>
      <c r="M47" s="361"/>
      <c r="N47" s="361"/>
      <c r="O47" s="361"/>
      <c r="P47" s="361"/>
      <c r="Q47" s="361"/>
      <c r="R47" s="361"/>
      <c r="S47" s="361"/>
      <c r="T47" s="361"/>
      <c r="U47" s="361"/>
      <c r="V47" s="361"/>
      <c r="W47" s="361"/>
      <c r="X47" s="361"/>
      <c r="Y47" s="361"/>
      <c r="Z47" s="361"/>
    </row>
    <row r="48" spans="1:26" ht="15.75" customHeight="1">
      <c r="A48" s="361"/>
      <c r="B48" s="239"/>
      <c r="C48" s="239"/>
      <c r="D48" s="239"/>
      <c r="E48" s="239"/>
      <c r="F48" s="239"/>
      <c r="G48" s="239"/>
      <c r="H48" s="239"/>
      <c r="I48" s="239"/>
      <c r="J48" s="361"/>
      <c r="K48" s="361"/>
      <c r="L48" s="361"/>
      <c r="M48" s="361"/>
      <c r="N48" s="361"/>
      <c r="O48" s="361"/>
      <c r="P48" s="361"/>
      <c r="Q48" s="361"/>
      <c r="R48" s="361"/>
      <c r="S48" s="361"/>
      <c r="T48" s="361"/>
      <c r="U48" s="361"/>
      <c r="V48" s="361"/>
      <c r="W48" s="361"/>
      <c r="X48" s="361"/>
      <c r="Y48" s="361"/>
      <c r="Z48" s="361"/>
    </row>
    <row r="49" spans="1:26" ht="15.75" customHeight="1">
      <c r="A49" s="361"/>
      <c r="B49" s="239"/>
      <c r="C49" s="239"/>
      <c r="D49" s="239"/>
      <c r="E49" s="239"/>
      <c r="F49" s="239"/>
      <c r="G49" s="239"/>
      <c r="H49" s="239"/>
      <c r="I49" s="239"/>
      <c r="J49" s="361"/>
      <c r="K49" s="361"/>
      <c r="L49" s="361"/>
      <c r="M49" s="361"/>
      <c r="N49" s="361"/>
      <c r="O49" s="361"/>
      <c r="P49" s="361"/>
      <c r="Q49" s="361"/>
      <c r="R49" s="361"/>
      <c r="S49" s="361"/>
      <c r="T49" s="361"/>
      <c r="U49" s="361"/>
      <c r="V49" s="361"/>
      <c r="W49" s="361"/>
      <c r="X49" s="361"/>
      <c r="Y49" s="361"/>
      <c r="Z49" s="361"/>
    </row>
    <row r="50" spans="1:26" ht="15.75" customHeight="1">
      <c r="A50" s="361"/>
      <c r="B50" s="239"/>
      <c r="C50" s="239"/>
      <c r="D50" s="239"/>
      <c r="E50" s="239"/>
      <c r="F50" s="239"/>
      <c r="G50" s="239"/>
      <c r="H50" s="239"/>
      <c r="I50" s="239"/>
      <c r="J50" s="361"/>
      <c r="K50" s="361"/>
      <c r="L50" s="361"/>
      <c r="M50" s="361"/>
      <c r="N50" s="361"/>
      <c r="O50" s="361"/>
      <c r="P50" s="361"/>
      <c r="Q50" s="361"/>
      <c r="R50" s="361"/>
      <c r="S50" s="361"/>
      <c r="T50" s="361"/>
      <c r="U50" s="361"/>
      <c r="V50" s="361"/>
      <c r="W50" s="361"/>
      <c r="X50" s="361"/>
      <c r="Y50" s="361"/>
      <c r="Z50" s="361"/>
    </row>
    <row r="51" spans="1:26" ht="15.75" customHeight="1">
      <c r="A51" s="361"/>
      <c r="B51" s="239"/>
      <c r="C51" s="239"/>
      <c r="D51" s="239"/>
      <c r="E51" s="239"/>
      <c r="F51" s="239"/>
      <c r="G51" s="239"/>
      <c r="H51" s="239"/>
      <c r="I51" s="239"/>
      <c r="J51" s="361"/>
      <c r="K51" s="361"/>
      <c r="L51" s="361"/>
      <c r="M51" s="361"/>
      <c r="N51" s="361"/>
      <c r="O51" s="361"/>
      <c r="P51" s="361"/>
      <c r="Q51" s="361"/>
      <c r="R51" s="361"/>
      <c r="S51" s="361"/>
      <c r="T51" s="361"/>
      <c r="U51" s="361"/>
      <c r="V51" s="361"/>
      <c r="W51" s="361"/>
      <c r="X51" s="361"/>
      <c r="Y51" s="361"/>
      <c r="Z51" s="361"/>
    </row>
    <row r="52" spans="1:26" ht="15.75" customHeight="1">
      <c r="A52" s="361"/>
      <c r="B52" s="239"/>
      <c r="C52" s="239"/>
      <c r="D52" s="239"/>
      <c r="E52" s="239"/>
      <c r="F52" s="239"/>
      <c r="G52" s="239"/>
      <c r="H52" s="239"/>
      <c r="I52" s="239"/>
      <c r="J52" s="361"/>
      <c r="K52" s="361"/>
      <c r="L52" s="361"/>
      <c r="M52" s="361"/>
      <c r="N52" s="361"/>
      <c r="O52" s="361"/>
      <c r="P52" s="361"/>
      <c r="Q52" s="361"/>
      <c r="R52" s="361"/>
      <c r="S52" s="361"/>
      <c r="T52" s="361"/>
      <c r="U52" s="361"/>
      <c r="V52" s="361"/>
      <c r="W52" s="361"/>
      <c r="X52" s="361"/>
      <c r="Y52" s="361"/>
      <c r="Z52" s="361"/>
    </row>
    <row r="53" spans="1:26" ht="15.75" customHeight="1">
      <c r="A53" s="361"/>
      <c r="B53" s="239"/>
      <c r="C53" s="239"/>
      <c r="D53" s="239"/>
      <c r="E53" s="239"/>
      <c r="F53" s="239"/>
      <c r="G53" s="239"/>
      <c r="H53" s="239"/>
      <c r="I53" s="239"/>
      <c r="J53" s="361"/>
      <c r="K53" s="361"/>
      <c r="L53" s="361"/>
      <c r="M53" s="361"/>
      <c r="N53" s="361"/>
      <c r="O53" s="361"/>
      <c r="P53" s="361"/>
      <c r="Q53" s="361"/>
      <c r="R53" s="361"/>
      <c r="S53" s="361"/>
      <c r="T53" s="361"/>
      <c r="U53" s="361"/>
      <c r="V53" s="361"/>
      <c r="W53" s="361"/>
      <c r="X53" s="361"/>
      <c r="Y53" s="361"/>
      <c r="Z53" s="361"/>
    </row>
    <row r="54" spans="1:26" ht="15.75" customHeight="1">
      <c r="A54" s="361"/>
      <c r="B54" s="239"/>
      <c r="C54" s="239"/>
      <c r="D54" s="239"/>
      <c r="E54" s="239"/>
      <c r="F54" s="239"/>
      <c r="G54" s="239"/>
      <c r="H54" s="239"/>
      <c r="I54" s="239"/>
      <c r="J54" s="361"/>
      <c r="K54" s="361"/>
      <c r="L54" s="361"/>
      <c r="M54" s="361"/>
      <c r="N54" s="361"/>
      <c r="O54" s="361"/>
      <c r="P54" s="361"/>
      <c r="Q54" s="361"/>
      <c r="R54" s="361"/>
      <c r="S54" s="361"/>
      <c r="T54" s="361"/>
      <c r="U54" s="361"/>
      <c r="V54" s="361"/>
      <c r="W54" s="361"/>
      <c r="X54" s="361"/>
      <c r="Y54" s="361"/>
      <c r="Z54" s="361"/>
    </row>
    <row r="55" spans="1:26" ht="15.75" customHeight="1">
      <c r="A55" s="361"/>
      <c r="B55" s="239"/>
      <c r="C55" s="239"/>
      <c r="D55" s="239"/>
      <c r="E55" s="239"/>
      <c r="F55" s="239"/>
      <c r="G55" s="239"/>
      <c r="H55" s="239"/>
      <c r="I55" s="239"/>
      <c r="J55" s="361"/>
      <c r="K55" s="361"/>
      <c r="L55" s="361"/>
      <c r="M55" s="361"/>
      <c r="N55" s="361"/>
      <c r="O55" s="361"/>
      <c r="P55" s="361"/>
      <c r="Q55" s="361"/>
      <c r="R55" s="361"/>
      <c r="S55" s="361"/>
      <c r="T55" s="361"/>
      <c r="U55" s="361"/>
      <c r="V55" s="361"/>
      <c r="W55" s="361"/>
      <c r="X55" s="361"/>
      <c r="Y55" s="361"/>
      <c r="Z55" s="361"/>
    </row>
    <row r="56" spans="1:26" ht="15.75" customHeight="1">
      <c r="A56" s="361"/>
      <c r="B56" s="239"/>
      <c r="C56" s="239"/>
      <c r="D56" s="239"/>
      <c r="E56" s="239"/>
      <c r="F56" s="239"/>
      <c r="G56" s="239"/>
      <c r="H56" s="239"/>
      <c r="I56" s="239"/>
      <c r="J56" s="361"/>
      <c r="K56" s="361"/>
      <c r="L56" s="361"/>
      <c r="M56" s="361"/>
      <c r="N56" s="361"/>
      <c r="O56" s="361"/>
      <c r="P56" s="361"/>
      <c r="Q56" s="361"/>
      <c r="R56" s="361"/>
      <c r="S56" s="361"/>
      <c r="T56" s="361"/>
      <c r="U56" s="361"/>
      <c r="V56" s="361"/>
      <c r="W56" s="361"/>
      <c r="X56" s="361"/>
      <c r="Y56" s="361"/>
      <c r="Z56" s="361"/>
    </row>
    <row r="57" spans="1:26" ht="15.75" customHeight="1">
      <c r="A57" s="361"/>
      <c r="B57" s="239"/>
      <c r="C57" s="239"/>
      <c r="D57" s="239"/>
      <c r="E57" s="239"/>
      <c r="F57" s="239"/>
      <c r="G57" s="239"/>
      <c r="H57" s="239"/>
      <c r="I57" s="239"/>
      <c r="J57" s="361"/>
      <c r="K57" s="361"/>
      <c r="L57" s="361"/>
      <c r="M57" s="361"/>
      <c r="N57" s="361"/>
      <c r="O57" s="361"/>
      <c r="P57" s="361"/>
      <c r="Q57" s="361"/>
      <c r="R57" s="361"/>
      <c r="S57" s="361"/>
      <c r="T57" s="361"/>
      <c r="U57" s="361"/>
      <c r="V57" s="361"/>
      <c r="W57" s="361"/>
      <c r="X57" s="361"/>
      <c r="Y57" s="361"/>
      <c r="Z57" s="361"/>
    </row>
    <row r="58" spans="1:26" ht="15.75" customHeight="1">
      <c r="A58" s="361"/>
      <c r="B58" s="239"/>
      <c r="C58" s="239"/>
      <c r="D58" s="239"/>
      <c r="E58" s="239"/>
      <c r="F58" s="239"/>
      <c r="G58" s="239"/>
      <c r="H58" s="239"/>
      <c r="I58" s="239"/>
      <c r="J58" s="361"/>
      <c r="K58" s="361"/>
      <c r="L58" s="361"/>
      <c r="M58" s="361"/>
      <c r="N58" s="361"/>
      <c r="O58" s="361"/>
      <c r="P58" s="361"/>
      <c r="Q58" s="361"/>
      <c r="R58" s="361"/>
      <c r="S58" s="361"/>
      <c r="T58" s="361"/>
      <c r="U58" s="361"/>
      <c r="V58" s="361"/>
      <c r="W58" s="361"/>
      <c r="X58" s="361"/>
      <c r="Y58" s="361"/>
      <c r="Z58" s="361"/>
    </row>
    <row r="59" spans="1:26" ht="15.75" customHeight="1">
      <c r="A59" s="361"/>
      <c r="B59" s="239"/>
      <c r="C59" s="239"/>
      <c r="D59" s="239"/>
      <c r="E59" s="239"/>
      <c r="F59" s="239"/>
      <c r="G59" s="239"/>
      <c r="H59" s="239"/>
      <c r="I59" s="239"/>
      <c r="J59" s="361"/>
      <c r="K59" s="361"/>
      <c r="L59" s="361"/>
      <c r="M59" s="361"/>
      <c r="N59" s="361"/>
      <c r="O59" s="361"/>
      <c r="P59" s="361"/>
      <c r="Q59" s="361"/>
      <c r="R59" s="361"/>
      <c r="S59" s="361"/>
      <c r="T59" s="361"/>
      <c r="U59" s="361"/>
      <c r="V59" s="361"/>
      <c r="W59" s="361"/>
      <c r="X59" s="361"/>
      <c r="Y59" s="361"/>
      <c r="Z59" s="361"/>
    </row>
    <row r="60" spans="1:26" ht="15.75" customHeight="1">
      <c r="A60" s="361"/>
      <c r="B60" s="239"/>
      <c r="C60" s="239"/>
      <c r="D60" s="239"/>
      <c r="E60" s="239"/>
      <c r="F60" s="239"/>
      <c r="G60" s="239"/>
      <c r="H60" s="239"/>
      <c r="I60" s="239"/>
      <c r="J60" s="361"/>
      <c r="K60" s="361"/>
      <c r="L60" s="361"/>
      <c r="M60" s="361"/>
      <c r="N60" s="361"/>
      <c r="O60" s="361"/>
      <c r="P60" s="361"/>
      <c r="Q60" s="361"/>
      <c r="R60" s="361"/>
      <c r="S60" s="361"/>
      <c r="T60" s="361"/>
      <c r="U60" s="361"/>
      <c r="V60" s="361"/>
      <c r="W60" s="361"/>
      <c r="X60" s="361"/>
      <c r="Y60" s="361"/>
      <c r="Z60" s="361"/>
    </row>
    <row r="61" spans="1:26" ht="15.75" customHeight="1">
      <c r="A61" s="361"/>
      <c r="B61" s="239"/>
      <c r="C61" s="239"/>
      <c r="D61" s="239"/>
      <c r="E61" s="239"/>
      <c r="F61" s="239"/>
      <c r="G61" s="239"/>
      <c r="H61" s="239"/>
      <c r="I61" s="239"/>
      <c r="J61" s="361"/>
      <c r="K61" s="361"/>
      <c r="L61" s="361"/>
      <c r="M61" s="361"/>
      <c r="N61" s="361"/>
      <c r="O61" s="361"/>
      <c r="P61" s="361"/>
      <c r="Q61" s="361"/>
      <c r="R61" s="361"/>
      <c r="S61" s="361"/>
      <c r="T61" s="361"/>
      <c r="U61" s="361"/>
      <c r="V61" s="361"/>
      <c r="W61" s="361"/>
      <c r="X61" s="361"/>
      <c r="Y61" s="361"/>
      <c r="Z61" s="361"/>
    </row>
    <row r="62" spans="1:26" ht="15.75" customHeight="1">
      <c r="A62" s="361"/>
      <c r="B62" s="239"/>
      <c r="C62" s="239"/>
      <c r="D62" s="239"/>
      <c r="E62" s="239"/>
      <c r="F62" s="239"/>
      <c r="G62" s="239"/>
      <c r="H62" s="239"/>
      <c r="I62" s="361"/>
      <c r="J62" s="361"/>
      <c r="K62" s="361"/>
      <c r="L62" s="361"/>
      <c r="M62" s="361"/>
      <c r="N62" s="361"/>
      <c r="O62" s="361"/>
      <c r="P62" s="361"/>
      <c r="Q62" s="361"/>
      <c r="R62" s="361"/>
      <c r="S62" s="361"/>
      <c r="T62" s="361"/>
      <c r="U62" s="361"/>
      <c r="V62" s="361"/>
      <c r="W62" s="361"/>
      <c r="X62" s="361"/>
      <c r="Y62" s="361"/>
      <c r="Z62" s="361"/>
    </row>
    <row r="63" spans="1:26" ht="15.75" customHeight="1">
      <c r="A63" s="361"/>
      <c r="B63" s="361"/>
      <c r="C63" s="361"/>
      <c r="D63" s="361"/>
      <c r="E63" s="361"/>
      <c r="F63" s="361"/>
      <c r="G63" s="361"/>
      <c r="H63" s="361"/>
      <c r="I63" s="361"/>
      <c r="J63" s="361"/>
      <c r="K63" s="361"/>
      <c r="L63" s="361"/>
      <c r="M63" s="361"/>
      <c r="N63" s="361"/>
      <c r="O63" s="361"/>
      <c r="P63" s="361"/>
      <c r="Q63" s="361"/>
      <c r="R63" s="361"/>
      <c r="S63" s="361"/>
      <c r="T63" s="361"/>
      <c r="U63" s="361"/>
      <c r="V63" s="361"/>
      <c r="W63" s="361"/>
      <c r="X63" s="361"/>
      <c r="Y63" s="361"/>
      <c r="Z63" s="361"/>
    </row>
    <row r="64" spans="1:26" ht="15.75" customHeight="1">
      <c r="A64" s="361"/>
      <c r="B64" s="361"/>
      <c r="C64" s="361"/>
      <c r="D64" s="361"/>
      <c r="E64" s="361"/>
      <c r="F64" s="361"/>
      <c r="G64" s="361"/>
      <c r="H64" s="361"/>
      <c r="I64" s="361"/>
      <c r="J64" s="361"/>
      <c r="K64" s="361"/>
      <c r="L64" s="361"/>
      <c r="M64" s="361"/>
      <c r="N64" s="361"/>
      <c r="O64" s="361"/>
      <c r="P64" s="361"/>
      <c r="Q64" s="361"/>
      <c r="R64" s="361"/>
      <c r="S64" s="361"/>
      <c r="T64" s="361"/>
      <c r="U64" s="361"/>
      <c r="V64" s="361"/>
      <c r="W64" s="361"/>
      <c r="X64" s="361"/>
      <c r="Y64" s="361"/>
      <c r="Z64" s="361"/>
    </row>
    <row r="65" spans="1:26" ht="15.75" customHeight="1">
      <c r="A65" s="361"/>
      <c r="B65" s="361"/>
      <c r="C65" s="361"/>
      <c r="D65" s="361"/>
      <c r="E65" s="361"/>
      <c r="F65" s="361"/>
      <c r="G65" s="361"/>
      <c r="H65" s="361"/>
      <c r="I65" s="361"/>
      <c r="J65" s="361"/>
      <c r="K65" s="361"/>
      <c r="L65" s="361"/>
      <c r="M65" s="361"/>
      <c r="N65" s="361"/>
      <c r="O65" s="361"/>
      <c r="P65" s="361"/>
      <c r="Q65" s="361"/>
      <c r="R65" s="361"/>
      <c r="S65" s="361"/>
      <c r="T65" s="361"/>
      <c r="U65" s="361"/>
      <c r="V65" s="361"/>
      <c r="W65" s="361"/>
      <c r="X65" s="361"/>
      <c r="Y65" s="361"/>
      <c r="Z65" s="361"/>
    </row>
    <row r="66" spans="1:26" ht="15.75" customHeight="1">
      <c r="A66" s="361"/>
      <c r="B66" s="361"/>
      <c r="C66" s="361"/>
      <c r="D66" s="361"/>
      <c r="E66" s="361"/>
      <c r="F66" s="361"/>
      <c r="G66" s="361"/>
      <c r="H66" s="361"/>
      <c r="I66" s="361"/>
      <c r="J66" s="361"/>
      <c r="K66" s="361"/>
      <c r="L66" s="361"/>
      <c r="M66" s="361"/>
      <c r="N66" s="361"/>
      <c r="O66" s="361"/>
      <c r="P66" s="361"/>
      <c r="Q66" s="361"/>
      <c r="R66" s="361"/>
      <c r="S66" s="361"/>
      <c r="T66" s="361"/>
      <c r="U66" s="361"/>
      <c r="V66" s="361"/>
      <c r="W66" s="361"/>
      <c r="X66" s="361"/>
      <c r="Y66" s="361"/>
      <c r="Z66" s="361"/>
    </row>
    <row r="67" spans="1:26" ht="15.75" customHeight="1">
      <c r="A67" s="361"/>
      <c r="B67" s="361"/>
      <c r="C67" s="361"/>
      <c r="D67" s="361"/>
      <c r="E67" s="361"/>
      <c r="F67" s="361"/>
      <c r="G67" s="361"/>
      <c r="H67" s="361"/>
      <c r="I67" s="361"/>
      <c r="J67" s="361"/>
      <c r="K67" s="361"/>
      <c r="L67" s="361"/>
      <c r="M67" s="361"/>
      <c r="N67" s="361"/>
      <c r="O67" s="361"/>
      <c r="P67" s="361"/>
      <c r="Q67" s="361"/>
      <c r="R67" s="361"/>
      <c r="S67" s="361"/>
      <c r="T67" s="361"/>
      <c r="U67" s="361"/>
      <c r="V67" s="361"/>
      <c r="W67" s="361"/>
      <c r="X67" s="361"/>
      <c r="Y67" s="361"/>
      <c r="Z67" s="361"/>
    </row>
    <row r="68" spans="1:26" ht="15.75" customHeight="1">
      <c r="A68" s="361"/>
      <c r="B68" s="361"/>
      <c r="C68" s="361"/>
      <c r="D68" s="361"/>
      <c r="E68" s="361"/>
      <c r="F68" s="361"/>
      <c r="G68" s="361"/>
      <c r="H68" s="361"/>
      <c r="I68" s="361"/>
      <c r="J68" s="361"/>
      <c r="K68" s="361"/>
      <c r="L68" s="361"/>
      <c r="M68" s="361"/>
      <c r="N68" s="361"/>
      <c r="O68" s="361"/>
      <c r="P68" s="361"/>
      <c r="Q68" s="361"/>
      <c r="R68" s="361"/>
      <c r="S68" s="361"/>
      <c r="T68" s="361"/>
      <c r="U68" s="361"/>
      <c r="V68" s="361"/>
      <c r="W68" s="361"/>
      <c r="X68" s="361"/>
      <c r="Y68" s="361"/>
      <c r="Z68" s="361"/>
    </row>
    <row r="69" spans="1:26" ht="15.75" customHeight="1">
      <c r="A69" s="361"/>
      <c r="B69" s="361"/>
      <c r="C69" s="361"/>
      <c r="D69" s="361"/>
      <c r="E69" s="361"/>
      <c r="F69" s="361"/>
      <c r="G69" s="361"/>
      <c r="H69" s="361"/>
      <c r="I69" s="361"/>
      <c r="J69" s="361"/>
      <c r="K69" s="361"/>
      <c r="L69" s="361"/>
      <c r="M69" s="361"/>
      <c r="N69" s="361"/>
      <c r="O69" s="361"/>
      <c r="P69" s="361"/>
      <c r="Q69" s="361"/>
      <c r="R69" s="361"/>
      <c r="S69" s="361"/>
      <c r="T69" s="361"/>
      <c r="U69" s="361"/>
      <c r="V69" s="361"/>
      <c r="W69" s="361"/>
      <c r="X69" s="361"/>
      <c r="Y69" s="361"/>
      <c r="Z69" s="361"/>
    </row>
    <row r="70" spans="1:26" ht="15.75" customHeight="1">
      <c r="A70" s="361"/>
      <c r="B70" s="361"/>
      <c r="C70" s="361"/>
      <c r="D70" s="361"/>
      <c r="E70" s="361"/>
      <c r="F70" s="361"/>
      <c r="G70" s="361"/>
      <c r="H70" s="361"/>
      <c r="I70" s="361"/>
      <c r="J70" s="361"/>
      <c r="K70" s="361"/>
      <c r="L70" s="361"/>
      <c r="M70" s="361"/>
      <c r="N70" s="361"/>
      <c r="O70" s="361"/>
      <c r="P70" s="361"/>
      <c r="Q70" s="361"/>
      <c r="R70" s="361"/>
      <c r="S70" s="361"/>
      <c r="T70" s="361"/>
      <c r="U70" s="361"/>
      <c r="V70" s="361"/>
      <c r="W70" s="361"/>
      <c r="X70" s="361"/>
      <c r="Y70" s="361"/>
      <c r="Z70" s="361"/>
    </row>
    <row r="71" spans="1:26" ht="15.75" customHeight="1">
      <c r="A71" s="361"/>
      <c r="B71" s="361"/>
      <c r="C71" s="361"/>
      <c r="D71" s="361"/>
      <c r="E71" s="361"/>
      <c r="F71" s="361"/>
      <c r="G71" s="361"/>
      <c r="H71" s="361"/>
      <c r="I71" s="361"/>
      <c r="J71" s="361"/>
      <c r="K71" s="361"/>
      <c r="L71" s="361"/>
      <c r="M71" s="361"/>
      <c r="N71" s="361"/>
      <c r="O71" s="361"/>
      <c r="P71" s="361"/>
      <c r="Q71" s="361"/>
      <c r="R71" s="361"/>
      <c r="S71" s="361"/>
      <c r="T71" s="361"/>
      <c r="U71" s="361"/>
      <c r="V71" s="361"/>
      <c r="W71" s="361"/>
      <c r="X71" s="361"/>
      <c r="Y71" s="361"/>
      <c r="Z71" s="361"/>
    </row>
    <row r="72" spans="1:26" ht="15.75" customHeight="1">
      <c r="A72" s="361"/>
      <c r="B72" s="361"/>
      <c r="C72" s="361"/>
      <c r="D72" s="361"/>
      <c r="E72" s="361"/>
      <c r="F72" s="361"/>
      <c r="G72" s="361"/>
      <c r="H72" s="361"/>
      <c r="I72" s="361"/>
      <c r="J72" s="361"/>
      <c r="K72" s="361"/>
      <c r="L72" s="361"/>
      <c r="M72" s="361"/>
      <c r="N72" s="361"/>
      <c r="O72" s="361"/>
      <c r="P72" s="361"/>
      <c r="Q72" s="361"/>
      <c r="R72" s="361"/>
      <c r="S72" s="361"/>
      <c r="T72" s="361"/>
      <c r="U72" s="361"/>
      <c r="V72" s="361"/>
      <c r="W72" s="361"/>
      <c r="X72" s="361"/>
      <c r="Y72" s="361"/>
      <c r="Z72" s="361"/>
    </row>
    <row r="73" spans="1:26" ht="15.75" customHeight="1">
      <c r="A73" s="361"/>
      <c r="B73" s="361"/>
      <c r="C73" s="361"/>
      <c r="D73" s="361"/>
      <c r="E73" s="361"/>
      <c r="F73" s="361"/>
      <c r="G73" s="361"/>
      <c r="H73" s="361"/>
      <c r="I73" s="361"/>
      <c r="J73" s="361"/>
      <c r="K73" s="361"/>
      <c r="L73" s="361"/>
      <c r="M73" s="361"/>
      <c r="N73" s="361"/>
      <c r="O73" s="361"/>
      <c r="P73" s="361"/>
      <c r="Q73" s="361"/>
      <c r="R73" s="361"/>
      <c r="S73" s="361"/>
      <c r="T73" s="361"/>
      <c r="U73" s="361"/>
      <c r="V73" s="361"/>
      <c r="W73" s="361"/>
      <c r="X73" s="361"/>
      <c r="Y73" s="361"/>
      <c r="Z73" s="361"/>
    </row>
    <row r="74" spans="1:26" ht="15.75" customHeight="1">
      <c r="A74" s="361"/>
      <c r="B74" s="361"/>
      <c r="C74" s="361"/>
      <c r="D74" s="361"/>
      <c r="E74" s="361"/>
      <c r="F74" s="361"/>
      <c r="G74" s="361"/>
      <c r="H74" s="361"/>
      <c r="I74" s="361"/>
      <c r="J74" s="361"/>
      <c r="K74" s="361"/>
      <c r="L74" s="361"/>
      <c r="M74" s="361"/>
      <c r="N74" s="361"/>
      <c r="O74" s="361"/>
      <c r="P74" s="361"/>
      <c r="Q74" s="361"/>
      <c r="R74" s="361"/>
      <c r="S74" s="361"/>
      <c r="T74" s="361"/>
      <c r="U74" s="361"/>
      <c r="V74" s="361"/>
      <c r="W74" s="361"/>
      <c r="X74" s="361"/>
      <c r="Y74" s="361"/>
      <c r="Z74" s="361"/>
    </row>
    <row r="75" spans="1:26" ht="15.75" customHeight="1">
      <c r="A75" s="361"/>
      <c r="B75" s="361"/>
      <c r="C75" s="361"/>
      <c r="D75" s="361"/>
      <c r="E75" s="361"/>
      <c r="F75" s="361"/>
      <c r="G75" s="361"/>
      <c r="H75" s="361"/>
      <c r="I75" s="361"/>
      <c r="J75" s="361"/>
      <c r="K75" s="361"/>
      <c r="L75" s="361"/>
      <c r="M75" s="361"/>
      <c r="N75" s="361"/>
      <c r="O75" s="361"/>
      <c r="P75" s="361"/>
      <c r="Q75" s="361"/>
      <c r="R75" s="361"/>
      <c r="S75" s="361"/>
      <c r="T75" s="361"/>
      <c r="U75" s="361"/>
      <c r="V75" s="361"/>
      <c r="W75" s="361"/>
      <c r="X75" s="361"/>
      <c r="Y75" s="361"/>
      <c r="Z75" s="361"/>
    </row>
    <row r="76" spans="1:26" ht="15.75" customHeight="1">
      <c r="A76" s="361"/>
      <c r="B76" s="361"/>
      <c r="C76" s="361"/>
      <c r="D76" s="361"/>
      <c r="E76" s="361"/>
      <c r="F76" s="361"/>
      <c r="G76" s="361"/>
      <c r="H76" s="361"/>
      <c r="I76" s="361"/>
      <c r="J76" s="361"/>
      <c r="K76" s="361"/>
      <c r="L76" s="361"/>
      <c r="M76" s="361"/>
      <c r="N76" s="361"/>
      <c r="O76" s="361"/>
      <c r="P76" s="361"/>
      <c r="Q76" s="361"/>
      <c r="R76" s="361"/>
      <c r="S76" s="361"/>
      <c r="T76" s="361"/>
      <c r="U76" s="361"/>
      <c r="V76" s="361"/>
      <c r="W76" s="361"/>
      <c r="X76" s="361"/>
      <c r="Y76" s="361"/>
      <c r="Z76" s="361"/>
    </row>
    <row r="77" spans="1:26" ht="15.75" customHeight="1">
      <c r="A77" s="361"/>
      <c r="B77" s="361"/>
      <c r="C77" s="361"/>
      <c r="D77" s="361"/>
      <c r="E77" s="361"/>
      <c r="F77" s="361"/>
      <c r="G77" s="361"/>
      <c r="H77" s="361"/>
      <c r="I77" s="361"/>
      <c r="J77" s="361"/>
      <c r="K77" s="361"/>
      <c r="L77" s="361"/>
      <c r="M77" s="361"/>
      <c r="N77" s="361"/>
      <c r="O77" s="361"/>
      <c r="P77" s="361"/>
      <c r="Q77" s="361"/>
      <c r="R77" s="361"/>
      <c r="S77" s="361"/>
      <c r="T77" s="361"/>
      <c r="U77" s="361"/>
      <c r="V77" s="361"/>
      <c r="W77" s="361"/>
      <c r="X77" s="361"/>
      <c r="Y77" s="361"/>
      <c r="Z77" s="361"/>
    </row>
    <row r="78" spans="1:26" ht="15.75" customHeight="1">
      <c r="A78" s="361"/>
      <c r="B78" s="361"/>
      <c r="C78" s="361"/>
      <c r="D78" s="361"/>
      <c r="E78" s="361"/>
      <c r="F78" s="361"/>
      <c r="G78" s="361"/>
      <c r="H78" s="361"/>
      <c r="I78" s="361"/>
      <c r="J78" s="361"/>
      <c r="K78" s="361"/>
      <c r="L78" s="361"/>
      <c r="M78" s="361"/>
      <c r="N78" s="361"/>
      <c r="O78" s="361"/>
      <c r="P78" s="361"/>
      <c r="Q78" s="361"/>
      <c r="R78" s="361"/>
      <c r="S78" s="361"/>
      <c r="T78" s="361"/>
      <c r="U78" s="361"/>
      <c r="V78" s="361"/>
      <c r="W78" s="361"/>
      <c r="X78" s="361"/>
      <c r="Y78" s="361"/>
      <c r="Z78" s="361"/>
    </row>
    <row r="79" spans="1:26" ht="15.75" customHeight="1">
      <c r="A79" s="361"/>
      <c r="B79" s="361"/>
      <c r="C79" s="361"/>
      <c r="D79" s="361"/>
      <c r="E79" s="361"/>
      <c r="F79" s="361"/>
      <c r="G79" s="361"/>
      <c r="H79" s="361"/>
      <c r="I79" s="361"/>
      <c r="J79" s="361"/>
      <c r="K79" s="361"/>
      <c r="L79" s="361"/>
      <c r="M79" s="361"/>
      <c r="N79" s="361"/>
      <c r="O79" s="361"/>
      <c r="P79" s="361"/>
      <c r="Q79" s="361"/>
      <c r="R79" s="361"/>
      <c r="S79" s="361"/>
      <c r="T79" s="361"/>
      <c r="U79" s="361"/>
      <c r="V79" s="361"/>
      <c r="W79" s="361"/>
      <c r="X79" s="361"/>
      <c r="Y79" s="361"/>
      <c r="Z79" s="361"/>
    </row>
    <row r="80" spans="1:26" ht="15.75" customHeight="1">
      <c r="A80" s="361"/>
      <c r="B80" s="361"/>
      <c r="C80" s="361"/>
      <c r="D80" s="361"/>
      <c r="E80" s="361"/>
      <c r="F80" s="361"/>
      <c r="G80" s="361"/>
      <c r="H80" s="361"/>
      <c r="I80" s="361"/>
      <c r="J80" s="361"/>
      <c r="K80" s="361"/>
      <c r="L80" s="361"/>
      <c r="M80" s="361"/>
      <c r="N80" s="361"/>
      <c r="O80" s="361"/>
      <c r="P80" s="361"/>
      <c r="Q80" s="361"/>
      <c r="R80" s="361"/>
      <c r="S80" s="361"/>
      <c r="T80" s="361"/>
      <c r="U80" s="361"/>
      <c r="V80" s="361"/>
      <c r="W80" s="361"/>
      <c r="X80" s="361"/>
      <c r="Y80" s="361"/>
      <c r="Z80" s="361"/>
    </row>
    <row r="81" spans="1:26" ht="15.75" customHeight="1">
      <c r="A81" s="361"/>
      <c r="B81" s="361"/>
      <c r="C81" s="361"/>
      <c r="D81" s="361"/>
      <c r="E81" s="361"/>
      <c r="F81" s="361"/>
      <c r="G81" s="361"/>
      <c r="H81" s="361"/>
      <c r="I81" s="361"/>
      <c r="J81" s="361"/>
      <c r="K81" s="361"/>
      <c r="L81" s="361"/>
      <c r="M81" s="361"/>
      <c r="N81" s="361"/>
      <c r="O81" s="361"/>
      <c r="P81" s="361"/>
      <c r="Q81" s="361"/>
      <c r="R81" s="361"/>
      <c r="S81" s="361"/>
      <c r="T81" s="361"/>
      <c r="U81" s="361"/>
      <c r="V81" s="361"/>
      <c r="W81" s="361"/>
      <c r="X81" s="361"/>
      <c r="Y81" s="361"/>
      <c r="Z81" s="361"/>
    </row>
    <row r="82" spans="1:26" ht="15.75" customHeight="1">
      <c r="A82" s="361"/>
      <c r="B82" s="361"/>
      <c r="C82" s="361"/>
      <c r="D82" s="361"/>
      <c r="E82" s="361"/>
      <c r="F82" s="361"/>
      <c r="G82" s="361"/>
      <c r="H82" s="361"/>
      <c r="I82" s="361"/>
      <c r="J82" s="361"/>
      <c r="K82" s="361"/>
      <c r="L82" s="361"/>
      <c r="M82" s="361"/>
      <c r="N82" s="361"/>
      <c r="O82" s="361"/>
      <c r="P82" s="361"/>
      <c r="Q82" s="361"/>
      <c r="R82" s="361"/>
      <c r="S82" s="361"/>
      <c r="T82" s="361"/>
      <c r="U82" s="361"/>
      <c r="V82" s="361"/>
      <c r="W82" s="361"/>
      <c r="X82" s="361"/>
      <c r="Y82" s="361"/>
      <c r="Z82" s="361"/>
    </row>
    <row r="83" spans="1:26" ht="15.75" customHeight="1">
      <c r="A83" s="361"/>
      <c r="B83" s="361"/>
      <c r="C83" s="361"/>
      <c r="D83" s="361"/>
      <c r="E83" s="361"/>
      <c r="F83" s="361"/>
      <c r="G83" s="361"/>
      <c r="H83" s="361"/>
      <c r="I83" s="361"/>
      <c r="J83" s="361"/>
      <c r="K83" s="361"/>
      <c r="L83" s="361"/>
      <c r="M83" s="361"/>
      <c r="N83" s="361"/>
      <c r="O83" s="361"/>
      <c r="P83" s="361"/>
      <c r="Q83" s="361"/>
      <c r="R83" s="361"/>
      <c r="S83" s="361"/>
      <c r="T83" s="361"/>
      <c r="U83" s="361"/>
      <c r="V83" s="361"/>
      <c r="W83" s="361"/>
      <c r="X83" s="361"/>
      <c r="Y83" s="361"/>
      <c r="Z83" s="361"/>
    </row>
    <row r="84" spans="1:26" ht="15.75" customHeight="1">
      <c r="A84" s="361"/>
      <c r="B84" s="361"/>
      <c r="C84" s="361"/>
      <c r="D84" s="361"/>
      <c r="E84" s="361"/>
      <c r="F84" s="361"/>
      <c r="G84" s="361"/>
      <c r="H84" s="361"/>
      <c r="I84" s="361"/>
      <c r="J84" s="361"/>
      <c r="K84" s="361"/>
      <c r="L84" s="361"/>
      <c r="M84" s="361"/>
      <c r="N84" s="361"/>
      <c r="O84" s="361"/>
      <c r="P84" s="361"/>
      <c r="Q84" s="361"/>
      <c r="R84" s="361"/>
      <c r="S84" s="361"/>
      <c r="T84" s="361"/>
      <c r="U84" s="361"/>
      <c r="V84" s="361"/>
      <c r="W84" s="361"/>
      <c r="X84" s="361"/>
      <c r="Y84" s="361"/>
      <c r="Z84" s="361"/>
    </row>
    <row r="85" spans="1:26" ht="15.75" customHeight="1">
      <c r="A85" s="361"/>
      <c r="B85" s="361"/>
      <c r="C85" s="361"/>
      <c r="D85" s="361"/>
      <c r="E85" s="361"/>
      <c r="F85" s="361"/>
      <c r="G85" s="361"/>
      <c r="H85" s="361"/>
      <c r="I85" s="361"/>
      <c r="J85" s="361"/>
      <c r="K85" s="361"/>
      <c r="L85" s="361"/>
      <c r="M85" s="361"/>
      <c r="N85" s="361"/>
      <c r="O85" s="361"/>
      <c r="P85" s="361"/>
      <c r="Q85" s="361"/>
      <c r="R85" s="361"/>
      <c r="S85" s="361"/>
      <c r="T85" s="361"/>
      <c r="U85" s="361"/>
      <c r="V85" s="361"/>
      <c r="W85" s="361"/>
      <c r="X85" s="361"/>
      <c r="Y85" s="361"/>
      <c r="Z85" s="361"/>
    </row>
    <row r="86" spans="1:26" ht="15.75" customHeight="1">
      <c r="A86" s="361"/>
      <c r="B86" s="361"/>
      <c r="C86" s="361"/>
      <c r="D86" s="361"/>
      <c r="E86" s="361"/>
      <c r="F86" s="361"/>
      <c r="G86" s="361"/>
      <c r="H86" s="361"/>
      <c r="I86" s="361"/>
      <c r="J86" s="361"/>
      <c r="K86" s="361"/>
      <c r="L86" s="361"/>
      <c r="M86" s="361"/>
      <c r="N86" s="361"/>
      <c r="O86" s="361"/>
      <c r="P86" s="361"/>
      <c r="Q86" s="361"/>
      <c r="R86" s="361"/>
      <c r="S86" s="361"/>
      <c r="T86" s="361"/>
      <c r="U86" s="361"/>
      <c r="V86" s="361"/>
      <c r="W86" s="361"/>
      <c r="X86" s="361"/>
      <c r="Y86" s="361"/>
      <c r="Z86" s="361"/>
    </row>
    <row r="87" spans="1:26" ht="15.75" customHeight="1">
      <c r="A87" s="361"/>
      <c r="B87" s="361"/>
      <c r="C87" s="361"/>
      <c r="D87" s="361"/>
      <c r="E87" s="361"/>
      <c r="F87" s="361"/>
      <c r="G87" s="361"/>
      <c r="H87" s="361"/>
      <c r="I87" s="361"/>
      <c r="J87" s="361"/>
      <c r="K87" s="361"/>
      <c r="L87" s="361"/>
      <c r="M87" s="361"/>
      <c r="N87" s="361"/>
      <c r="O87" s="361"/>
      <c r="P87" s="361"/>
      <c r="Q87" s="361"/>
      <c r="R87" s="361"/>
      <c r="S87" s="361"/>
      <c r="T87" s="361"/>
      <c r="U87" s="361"/>
      <c r="V87" s="361"/>
      <c r="W87" s="361"/>
      <c r="X87" s="361"/>
      <c r="Y87" s="361"/>
      <c r="Z87" s="361"/>
    </row>
    <row r="88" spans="1:26" ht="15.75" customHeight="1">
      <c r="A88" s="361"/>
      <c r="B88" s="361"/>
      <c r="C88" s="361"/>
      <c r="D88" s="361"/>
      <c r="E88" s="361"/>
      <c r="F88" s="361"/>
      <c r="G88" s="361"/>
      <c r="H88" s="361"/>
      <c r="I88" s="361"/>
      <c r="J88" s="361"/>
      <c r="K88" s="361"/>
      <c r="L88" s="361"/>
      <c r="M88" s="361"/>
      <c r="N88" s="361"/>
      <c r="O88" s="361"/>
      <c r="P88" s="361"/>
      <c r="Q88" s="361"/>
      <c r="R88" s="361"/>
      <c r="S88" s="361"/>
      <c r="T88" s="361"/>
      <c r="U88" s="361"/>
      <c r="V88" s="361"/>
      <c r="W88" s="361"/>
      <c r="X88" s="361"/>
      <c r="Y88" s="361"/>
      <c r="Z88" s="361"/>
    </row>
    <row r="89" spans="1:26" ht="15.75" customHeight="1">
      <c r="A89" s="361"/>
      <c r="B89" s="361"/>
      <c r="C89" s="361"/>
      <c r="D89" s="361"/>
      <c r="E89" s="361"/>
      <c r="F89" s="361"/>
      <c r="G89" s="361"/>
      <c r="H89" s="361"/>
      <c r="I89" s="361"/>
      <c r="J89" s="361"/>
      <c r="K89" s="361"/>
      <c r="L89" s="361"/>
      <c r="M89" s="361"/>
      <c r="N89" s="361"/>
      <c r="O89" s="361"/>
      <c r="P89" s="361"/>
      <c r="Q89" s="361"/>
      <c r="R89" s="361"/>
      <c r="S89" s="361"/>
      <c r="T89" s="361"/>
      <c r="U89" s="361"/>
      <c r="V89" s="361"/>
      <c r="W89" s="361"/>
      <c r="X89" s="361"/>
      <c r="Y89" s="361"/>
      <c r="Z89" s="361"/>
    </row>
    <row r="90" spans="1:26" ht="15.75" customHeight="1">
      <c r="A90" s="361"/>
      <c r="B90" s="361"/>
      <c r="C90" s="361"/>
      <c r="D90" s="361"/>
      <c r="E90" s="361"/>
      <c r="F90" s="361"/>
      <c r="G90" s="361"/>
      <c r="H90" s="361"/>
      <c r="I90" s="361"/>
      <c r="J90" s="361"/>
      <c r="K90" s="361"/>
      <c r="L90" s="361"/>
      <c r="M90" s="361"/>
      <c r="N90" s="361"/>
      <c r="O90" s="361"/>
      <c r="P90" s="361"/>
      <c r="Q90" s="361"/>
      <c r="R90" s="361"/>
      <c r="S90" s="361"/>
      <c r="T90" s="361"/>
      <c r="U90" s="361"/>
      <c r="V90" s="361"/>
      <c r="W90" s="361"/>
      <c r="X90" s="361"/>
      <c r="Y90" s="361"/>
      <c r="Z90" s="361"/>
    </row>
    <row r="91" spans="1:26" ht="15.75" customHeight="1">
      <c r="A91" s="361"/>
      <c r="B91" s="361"/>
      <c r="C91" s="361"/>
      <c r="D91" s="361"/>
      <c r="E91" s="361"/>
      <c r="F91" s="361"/>
      <c r="G91" s="361"/>
      <c r="H91" s="361"/>
      <c r="I91" s="361"/>
      <c r="J91" s="361"/>
      <c r="K91" s="361"/>
      <c r="L91" s="361"/>
      <c r="M91" s="361"/>
      <c r="N91" s="361"/>
      <c r="O91" s="361"/>
      <c r="P91" s="361"/>
      <c r="Q91" s="361"/>
      <c r="R91" s="361"/>
      <c r="S91" s="361"/>
      <c r="T91" s="361"/>
      <c r="U91" s="361"/>
      <c r="V91" s="361"/>
      <c r="W91" s="361"/>
      <c r="X91" s="361"/>
      <c r="Y91" s="361"/>
      <c r="Z91" s="361"/>
    </row>
    <row r="92" spans="1:26" ht="15.75" customHeight="1">
      <c r="A92" s="361"/>
      <c r="B92" s="361"/>
      <c r="C92" s="361"/>
      <c r="D92" s="361"/>
      <c r="E92" s="361"/>
      <c r="F92" s="361"/>
      <c r="G92" s="361"/>
      <c r="H92" s="361"/>
      <c r="I92" s="361"/>
      <c r="J92" s="361"/>
      <c r="K92" s="361"/>
      <c r="L92" s="361"/>
      <c r="M92" s="361"/>
      <c r="N92" s="361"/>
      <c r="O92" s="361"/>
      <c r="P92" s="361"/>
      <c r="Q92" s="361"/>
      <c r="R92" s="361"/>
      <c r="S92" s="361"/>
      <c r="T92" s="361"/>
      <c r="U92" s="361"/>
      <c r="V92" s="361"/>
      <c r="W92" s="361"/>
      <c r="X92" s="361"/>
      <c r="Y92" s="361"/>
      <c r="Z92" s="361"/>
    </row>
    <row r="93" spans="1:26" ht="15.75" customHeight="1">
      <c r="A93" s="361"/>
      <c r="B93" s="361"/>
      <c r="C93" s="361"/>
      <c r="D93" s="361"/>
      <c r="E93" s="361"/>
      <c r="F93" s="361"/>
      <c r="G93" s="361"/>
      <c r="H93" s="361"/>
      <c r="I93" s="361"/>
      <c r="J93" s="361"/>
      <c r="K93" s="361"/>
      <c r="L93" s="361"/>
      <c r="M93" s="361"/>
      <c r="N93" s="361"/>
      <c r="O93" s="361"/>
      <c r="P93" s="361"/>
      <c r="Q93" s="361"/>
      <c r="R93" s="361"/>
      <c r="S93" s="361"/>
      <c r="T93" s="361"/>
      <c r="U93" s="361"/>
      <c r="V93" s="361"/>
      <c r="W93" s="361"/>
      <c r="X93" s="361"/>
      <c r="Y93" s="361"/>
      <c r="Z93" s="361"/>
    </row>
    <row r="94" spans="1:26" ht="15.75" customHeight="1">
      <c r="A94" s="361"/>
      <c r="B94" s="361"/>
      <c r="C94" s="361"/>
      <c r="D94" s="361"/>
      <c r="E94" s="361"/>
      <c r="F94" s="361"/>
      <c r="G94" s="361"/>
      <c r="H94" s="361"/>
      <c r="I94" s="361"/>
      <c r="J94" s="361"/>
      <c r="K94" s="361"/>
      <c r="L94" s="361"/>
      <c r="M94" s="361"/>
      <c r="N94" s="361"/>
      <c r="O94" s="361"/>
      <c r="P94" s="361"/>
      <c r="Q94" s="361"/>
      <c r="R94" s="361"/>
      <c r="S94" s="361"/>
      <c r="T94" s="361"/>
      <c r="U94" s="361"/>
      <c r="V94" s="361"/>
      <c r="W94" s="361"/>
      <c r="X94" s="361"/>
      <c r="Y94" s="361"/>
      <c r="Z94" s="361"/>
    </row>
    <row r="95" spans="1:26" ht="15.75" customHeight="1">
      <c r="A95" s="361"/>
      <c r="B95" s="361"/>
      <c r="C95" s="361"/>
      <c r="D95" s="361"/>
      <c r="E95" s="361"/>
      <c r="F95" s="361"/>
      <c r="G95" s="361"/>
      <c r="H95" s="361"/>
      <c r="I95" s="361"/>
      <c r="J95" s="361"/>
      <c r="K95" s="361"/>
      <c r="L95" s="361"/>
      <c r="M95" s="361"/>
      <c r="N95" s="361"/>
      <c r="O95" s="361"/>
      <c r="P95" s="361"/>
      <c r="Q95" s="361"/>
      <c r="R95" s="361"/>
      <c r="S95" s="361"/>
      <c r="T95" s="361"/>
      <c r="U95" s="361"/>
      <c r="V95" s="361"/>
      <c r="W95" s="361"/>
      <c r="X95" s="361"/>
      <c r="Y95" s="361"/>
      <c r="Z95" s="361"/>
    </row>
    <row r="96" spans="1:26" ht="15.75" customHeight="1">
      <c r="A96" s="361"/>
      <c r="B96" s="361"/>
      <c r="C96" s="361"/>
      <c r="D96" s="361"/>
      <c r="E96" s="361"/>
      <c r="F96" s="361"/>
      <c r="G96" s="361"/>
      <c r="H96" s="361"/>
      <c r="I96" s="361"/>
      <c r="J96" s="361"/>
      <c r="K96" s="361"/>
      <c r="L96" s="361"/>
      <c r="M96" s="361"/>
      <c r="N96" s="361"/>
      <c r="O96" s="361"/>
      <c r="P96" s="361"/>
      <c r="Q96" s="361"/>
      <c r="R96" s="361"/>
      <c r="S96" s="361"/>
      <c r="T96" s="361"/>
      <c r="U96" s="361"/>
      <c r="V96" s="361"/>
      <c r="W96" s="361"/>
      <c r="X96" s="361"/>
      <c r="Y96" s="361"/>
      <c r="Z96" s="361"/>
    </row>
    <row r="97" spans="1:26" ht="15.75" customHeight="1">
      <c r="A97" s="361"/>
      <c r="B97" s="361"/>
      <c r="C97" s="361"/>
      <c r="D97" s="361"/>
      <c r="E97" s="361"/>
      <c r="F97" s="361"/>
      <c r="G97" s="361"/>
      <c r="H97" s="361"/>
      <c r="I97" s="361"/>
      <c r="J97" s="361"/>
      <c r="K97" s="361"/>
      <c r="L97" s="361"/>
      <c r="M97" s="361"/>
      <c r="N97" s="361"/>
      <c r="O97" s="361"/>
      <c r="P97" s="361"/>
      <c r="Q97" s="361"/>
      <c r="R97" s="361"/>
      <c r="S97" s="361"/>
      <c r="T97" s="361"/>
      <c r="U97" s="361"/>
      <c r="V97" s="361"/>
      <c r="W97" s="361"/>
      <c r="X97" s="361"/>
      <c r="Y97" s="361"/>
      <c r="Z97" s="361"/>
    </row>
    <row r="98" spans="1:26" ht="15.75" customHeight="1">
      <c r="A98" s="361"/>
      <c r="B98" s="361"/>
      <c r="C98" s="361"/>
      <c r="D98" s="361"/>
      <c r="E98" s="361"/>
      <c r="F98" s="361"/>
      <c r="G98" s="361"/>
      <c r="H98" s="361"/>
      <c r="I98" s="361"/>
      <c r="J98" s="361"/>
      <c r="K98" s="361"/>
      <c r="L98" s="361"/>
      <c r="M98" s="361"/>
      <c r="N98" s="361"/>
      <c r="O98" s="361"/>
      <c r="P98" s="361"/>
      <c r="Q98" s="361"/>
      <c r="R98" s="361"/>
      <c r="S98" s="361"/>
      <c r="T98" s="361"/>
      <c r="U98" s="361"/>
      <c r="V98" s="361"/>
      <c r="W98" s="361"/>
      <c r="X98" s="361"/>
      <c r="Y98" s="361"/>
      <c r="Z98" s="361"/>
    </row>
    <row r="99" spans="1:26" ht="15.75" customHeight="1">
      <c r="A99" s="361"/>
      <c r="B99" s="361"/>
      <c r="C99" s="361"/>
      <c r="D99" s="361"/>
      <c r="E99" s="361"/>
      <c r="F99" s="361"/>
      <c r="G99" s="361"/>
      <c r="H99" s="361"/>
      <c r="I99" s="361"/>
      <c r="J99" s="361"/>
      <c r="K99" s="361"/>
      <c r="L99" s="361"/>
      <c r="M99" s="361"/>
      <c r="N99" s="361"/>
      <c r="O99" s="361"/>
      <c r="P99" s="361"/>
      <c r="Q99" s="361"/>
      <c r="R99" s="361"/>
      <c r="S99" s="361"/>
      <c r="T99" s="361"/>
      <c r="U99" s="361"/>
      <c r="V99" s="361"/>
      <c r="W99" s="361"/>
      <c r="X99" s="361"/>
      <c r="Y99" s="361"/>
      <c r="Z99" s="361"/>
    </row>
    <row r="100" spans="1:26" ht="15.75" customHeight="1">
      <c r="A100" s="361"/>
      <c r="B100" s="361"/>
      <c r="C100" s="361"/>
      <c r="D100" s="361"/>
      <c r="E100" s="361"/>
      <c r="F100" s="361"/>
      <c r="G100" s="361"/>
      <c r="H100" s="361"/>
      <c r="I100" s="361"/>
      <c r="J100" s="361"/>
      <c r="K100" s="361"/>
      <c r="L100" s="361"/>
      <c r="M100" s="361"/>
      <c r="N100" s="361"/>
      <c r="O100" s="361"/>
      <c r="P100" s="361"/>
      <c r="Q100" s="361"/>
      <c r="R100" s="361"/>
      <c r="S100" s="361"/>
      <c r="T100" s="361"/>
      <c r="U100" s="361"/>
      <c r="V100" s="361"/>
      <c r="W100" s="361"/>
      <c r="X100" s="361"/>
      <c r="Y100" s="361"/>
      <c r="Z100" s="361"/>
    </row>
    <row r="101" spans="1:26" ht="15.75" customHeight="1">
      <c r="A101" s="361"/>
      <c r="B101" s="361"/>
      <c r="C101" s="361"/>
      <c r="D101" s="361"/>
      <c r="E101" s="361"/>
      <c r="F101" s="361"/>
      <c r="G101" s="361"/>
      <c r="H101" s="361"/>
      <c r="I101" s="361"/>
      <c r="J101" s="361"/>
      <c r="K101" s="361"/>
      <c r="L101" s="361"/>
      <c r="M101" s="361"/>
      <c r="N101" s="361"/>
      <c r="O101" s="361"/>
      <c r="P101" s="361"/>
      <c r="Q101" s="361"/>
      <c r="R101" s="361"/>
      <c r="S101" s="361"/>
      <c r="T101" s="361"/>
      <c r="U101" s="361"/>
      <c r="V101" s="361"/>
      <c r="W101" s="361"/>
      <c r="X101" s="361"/>
      <c r="Y101" s="361"/>
      <c r="Z101" s="361"/>
    </row>
    <row r="102" spans="1:26" ht="15.75" customHeight="1">
      <c r="A102" s="361"/>
      <c r="B102" s="361"/>
      <c r="C102" s="361"/>
      <c r="D102" s="361"/>
      <c r="E102" s="361"/>
      <c r="F102" s="361"/>
      <c r="G102" s="361"/>
      <c r="H102" s="361"/>
      <c r="I102" s="361"/>
      <c r="J102" s="361"/>
      <c r="K102" s="361"/>
      <c r="L102" s="361"/>
      <c r="M102" s="361"/>
      <c r="N102" s="361"/>
      <c r="O102" s="361"/>
      <c r="P102" s="361"/>
      <c r="Q102" s="361"/>
      <c r="R102" s="361"/>
      <c r="S102" s="361"/>
      <c r="T102" s="361"/>
      <c r="U102" s="361"/>
      <c r="V102" s="361"/>
      <c r="W102" s="361"/>
      <c r="X102" s="361"/>
      <c r="Y102" s="361"/>
      <c r="Z102" s="361"/>
    </row>
    <row r="103" spans="1:26" ht="15.75" customHeight="1">
      <c r="A103" s="361"/>
      <c r="B103" s="361"/>
      <c r="C103" s="361"/>
      <c r="D103" s="361"/>
      <c r="E103" s="361"/>
      <c r="F103" s="361"/>
      <c r="G103" s="361"/>
      <c r="H103" s="361"/>
      <c r="I103" s="361"/>
      <c r="J103" s="361"/>
      <c r="K103" s="361"/>
      <c r="L103" s="361"/>
      <c r="M103" s="361"/>
      <c r="N103" s="361"/>
      <c r="O103" s="361"/>
      <c r="P103" s="361"/>
      <c r="Q103" s="361"/>
      <c r="R103" s="361"/>
      <c r="S103" s="361"/>
      <c r="T103" s="361"/>
      <c r="U103" s="361"/>
      <c r="V103" s="361"/>
      <c r="W103" s="361"/>
      <c r="X103" s="361"/>
      <c r="Y103" s="361"/>
      <c r="Z103" s="361"/>
    </row>
    <row r="104" spans="1:26" ht="15.75" customHeight="1">
      <c r="A104" s="361"/>
      <c r="B104" s="361"/>
      <c r="C104" s="361"/>
      <c r="D104" s="361"/>
      <c r="E104" s="361"/>
      <c r="F104" s="361"/>
      <c r="G104" s="361"/>
      <c r="H104" s="361"/>
      <c r="I104" s="361"/>
      <c r="J104" s="361"/>
      <c r="K104" s="361"/>
      <c r="L104" s="361"/>
      <c r="M104" s="361"/>
      <c r="N104" s="361"/>
      <c r="O104" s="361"/>
      <c r="P104" s="361"/>
      <c r="Q104" s="361"/>
      <c r="R104" s="361"/>
      <c r="S104" s="361"/>
      <c r="T104" s="361"/>
      <c r="U104" s="361"/>
      <c r="V104" s="361"/>
      <c r="W104" s="361"/>
      <c r="X104" s="361"/>
      <c r="Y104" s="361"/>
      <c r="Z104" s="361"/>
    </row>
    <row r="105" spans="1:26" ht="15.75" customHeight="1">
      <c r="A105" s="361"/>
      <c r="B105" s="361"/>
      <c r="C105" s="361"/>
      <c r="D105" s="361"/>
      <c r="E105" s="361"/>
      <c r="F105" s="361"/>
      <c r="G105" s="361"/>
      <c r="H105" s="361"/>
      <c r="I105" s="361"/>
      <c r="J105" s="361"/>
      <c r="K105" s="361"/>
      <c r="L105" s="361"/>
      <c r="M105" s="361"/>
      <c r="N105" s="361"/>
      <c r="O105" s="361"/>
      <c r="P105" s="361"/>
      <c r="Q105" s="361"/>
      <c r="R105" s="361"/>
      <c r="S105" s="361"/>
      <c r="T105" s="361"/>
      <c r="U105" s="361"/>
      <c r="V105" s="361"/>
      <c r="W105" s="361"/>
      <c r="X105" s="361"/>
      <c r="Y105" s="361"/>
      <c r="Z105" s="361"/>
    </row>
    <row r="106" spans="1:26" ht="15.75" customHeight="1">
      <c r="A106" s="361"/>
      <c r="B106" s="361"/>
      <c r="C106" s="361"/>
      <c r="D106" s="361"/>
      <c r="E106" s="361"/>
      <c r="F106" s="361"/>
      <c r="G106" s="361"/>
      <c r="H106" s="361"/>
      <c r="I106" s="361"/>
      <c r="J106" s="361"/>
      <c r="K106" s="361"/>
      <c r="L106" s="361"/>
      <c r="M106" s="361"/>
      <c r="N106" s="361"/>
      <c r="O106" s="361"/>
      <c r="P106" s="361"/>
      <c r="Q106" s="361"/>
      <c r="R106" s="361"/>
      <c r="S106" s="361"/>
      <c r="T106" s="361"/>
      <c r="U106" s="361"/>
      <c r="V106" s="361"/>
      <c r="W106" s="361"/>
      <c r="X106" s="361"/>
      <c r="Y106" s="361"/>
      <c r="Z106" s="361"/>
    </row>
    <row r="107" spans="1:26" ht="15.75" customHeight="1">
      <c r="A107" s="361"/>
      <c r="B107" s="361"/>
      <c r="C107" s="361"/>
      <c r="D107" s="361"/>
      <c r="E107" s="361"/>
      <c r="F107" s="361"/>
      <c r="G107" s="361"/>
      <c r="H107" s="361"/>
      <c r="I107" s="361"/>
      <c r="J107" s="361"/>
      <c r="K107" s="361"/>
      <c r="L107" s="361"/>
      <c r="M107" s="361"/>
      <c r="N107" s="361"/>
      <c r="O107" s="361"/>
      <c r="P107" s="361"/>
      <c r="Q107" s="361"/>
      <c r="R107" s="361"/>
      <c r="S107" s="361"/>
      <c r="T107" s="361"/>
      <c r="U107" s="361"/>
      <c r="V107" s="361"/>
      <c r="W107" s="361"/>
      <c r="X107" s="361"/>
      <c r="Y107" s="361"/>
      <c r="Z107" s="361"/>
    </row>
    <row r="108" spans="1:26" ht="15.75" customHeight="1">
      <c r="A108" s="361"/>
      <c r="B108" s="361"/>
      <c r="C108" s="361"/>
      <c r="D108" s="361"/>
      <c r="E108" s="361"/>
      <c r="F108" s="361"/>
      <c r="G108" s="361"/>
      <c r="H108" s="361"/>
      <c r="I108" s="361"/>
      <c r="J108" s="361"/>
      <c r="K108" s="361"/>
      <c r="L108" s="361"/>
      <c r="M108" s="361"/>
      <c r="N108" s="361"/>
      <c r="O108" s="361"/>
      <c r="P108" s="361"/>
      <c r="Q108" s="361"/>
      <c r="R108" s="361"/>
      <c r="S108" s="361"/>
      <c r="T108" s="361"/>
      <c r="U108" s="361"/>
      <c r="V108" s="361"/>
      <c r="W108" s="361"/>
      <c r="X108" s="361"/>
      <c r="Y108" s="361"/>
      <c r="Z108" s="361"/>
    </row>
    <row r="109" spans="1:26" ht="15.75" customHeight="1">
      <c r="A109" s="361"/>
      <c r="B109" s="361"/>
      <c r="C109" s="361"/>
      <c r="D109" s="361"/>
      <c r="E109" s="361"/>
      <c r="F109" s="361"/>
      <c r="G109" s="361"/>
      <c r="H109" s="361"/>
      <c r="I109" s="361"/>
      <c r="J109" s="361"/>
      <c r="K109" s="361"/>
      <c r="L109" s="361"/>
      <c r="M109" s="361"/>
      <c r="N109" s="361"/>
      <c r="O109" s="361"/>
      <c r="P109" s="361"/>
      <c r="Q109" s="361"/>
      <c r="R109" s="361"/>
      <c r="S109" s="361"/>
      <c r="T109" s="361"/>
      <c r="U109" s="361"/>
      <c r="V109" s="361"/>
      <c r="W109" s="361"/>
      <c r="X109" s="361"/>
      <c r="Y109" s="361"/>
      <c r="Z109" s="361"/>
    </row>
    <row r="110" spans="1:26" ht="15.75" customHeight="1">
      <c r="A110" s="361"/>
      <c r="B110" s="361"/>
      <c r="C110" s="361"/>
      <c r="D110" s="361"/>
      <c r="E110" s="361"/>
      <c r="F110" s="361"/>
      <c r="G110" s="361"/>
      <c r="H110" s="361"/>
      <c r="I110" s="361"/>
      <c r="J110" s="361"/>
      <c r="K110" s="361"/>
      <c r="L110" s="361"/>
      <c r="M110" s="361"/>
      <c r="N110" s="361"/>
      <c r="O110" s="361"/>
      <c r="P110" s="361"/>
      <c r="Q110" s="361"/>
      <c r="R110" s="361"/>
      <c r="S110" s="361"/>
      <c r="T110" s="361"/>
      <c r="U110" s="361"/>
      <c r="V110" s="361"/>
      <c r="W110" s="361"/>
      <c r="X110" s="361"/>
      <c r="Y110" s="361"/>
      <c r="Z110" s="361"/>
    </row>
    <row r="111" spans="1:26" ht="15.75" customHeight="1">
      <c r="A111" s="361"/>
      <c r="B111" s="361"/>
      <c r="C111" s="361"/>
      <c r="D111" s="361"/>
      <c r="E111" s="361"/>
      <c r="F111" s="361"/>
      <c r="G111" s="361"/>
      <c r="H111" s="361"/>
      <c r="I111" s="361"/>
      <c r="J111" s="361"/>
      <c r="K111" s="361"/>
      <c r="L111" s="361"/>
      <c r="M111" s="361"/>
      <c r="N111" s="361"/>
      <c r="O111" s="361"/>
      <c r="P111" s="361"/>
      <c r="Q111" s="361"/>
      <c r="R111" s="361"/>
      <c r="S111" s="361"/>
      <c r="T111" s="361"/>
      <c r="U111" s="361"/>
      <c r="V111" s="361"/>
      <c r="W111" s="361"/>
      <c r="X111" s="361"/>
      <c r="Y111" s="361"/>
      <c r="Z111" s="361"/>
    </row>
    <row r="112" spans="1:26" ht="15.75" customHeight="1">
      <c r="A112" s="361"/>
      <c r="B112" s="361"/>
      <c r="C112" s="361"/>
      <c r="D112" s="361"/>
      <c r="E112" s="361"/>
      <c r="F112" s="361"/>
      <c r="G112" s="361"/>
      <c r="H112" s="361"/>
      <c r="I112" s="361"/>
      <c r="J112" s="361"/>
      <c r="K112" s="361"/>
      <c r="L112" s="361"/>
      <c r="M112" s="361"/>
      <c r="N112" s="361"/>
      <c r="O112" s="361"/>
      <c r="P112" s="361"/>
      <c r="Q112" s="361"/>
      <c r="R112" s="361"/>
      <c r="S112" s="361"/>
      <c r="T112" s="361"/>
      <c r="U112" s="361"/>
      <c r="V112" s="361"/>
      <c r="W112" s="361"/>
      <c r="X112" s="361"/>
      <c r="Y112" s="361"/>
      <c r="Z112" s="361"/>
    </row>
    <row r="113" spans="1:26" ht="15.75" customHeight="1">
      <c r="A113" s="361"/>
      <c r="B113" s="361"/>
      <c r="C113" s="361"/>
      <c r="D113" s="361"/>
      <c r="E113" s="361"/>
      <c r="F113" s="361"/>
      <c r="G113" s="361"/>
      <c r="H113" s="361"/>
      <c r="I113" s="361"/>
      <c r="J113" s="361"/>
      <c r="K113" s="361"/>
      <c r="L113" s="361"/>
      <c r="M113" s="361"/>
      <c r="N113" s="361"/>
      <c r="O113" s="361"/>
      <c r="P113" s="361"/>
      <c r="Q113" s="361"/>
      <c r="R113" s="361"/>
      <c r="S113" s="361"/>
      <c r="T113" s="361"/>
      <c r="U113" s="361"/>
      <c r="V113" s="361"/>
      <c r="W113" s="361"/>
      <c r="X113" s="361"/>
      <c r="Y113" s="361"/>
      <c r="Z113" s="361"/>
    </row>
    <row r="114" spans="1:26" ht="15.75" customHeight="1">
      <c r="A114" s="361"/>
      <c r="B114" s="361"/>
      <c r="C114" s="361"/>
      <c r="D114" s="361"/>
      <c r="E114" s="361"/>
      <c r="F114" s="361"/>
      <c r="G114" s="361"/>
      <c r="H114" s="361"/>
      <c r="I114" s="361"/>
      <c r="J114" s="361"/>
      <c r="K114" s="361"/>
      <c r="L114" s="361"/>
      <c r="M114" s="361"/>
      <c r="N114" s="361"/>
      <c r="O114" s="361"/>
      <c r="P114" s="361"/>
      <c r="Q114" s="361"/>
      <c r="R114" s="361"/>
      <c r="S114" s="361"/>
      <c r="T114" s="361"/>
      <c r="U114" s="361"/>
      <c r="V114" s="361"/>
      <c r="W114" s="361"/>
      <c r="X114" s="361"/>
      <c r="Y114" s="361"/>
      <c r="Z114" s="361"/>
    </row>
    <row r="115" spans="1:26" ht="15.75" customHeight="1">
      <c r="A115" s="361"/>
      <c r="B115" s="361"/>
      <c r="C115" s="361"/>
      <c r="D115" s="361"/>
      <c r="E115" s="361"/>
      <c r="F115" s="361"/>
      <c r="G115" s="361"/>
      <c r="H115" s="361"/>
      <c r="I115" s="361"/>
      <c r="J115" s="361"/>
      <c r="K115" s="361"/>
      <c r="L115" s="361"/>
      <c r="M115" s="361"/>
      <c r="N115" s="361"/>
      <c r="O115" s="361"/>
      <c r="P115" s="361"/>
      <c r="Q115" s="361"/>
      <c r="R115" s="361"/>
      <c r="S115" s="361"/>
      <c r="T115" s="361"/>
      <c r="U115" s="361"/>
      <c r="V115" s="361"/>
      <c r="W115" s="361"/>
      <c r="X115" s="361"/>
      <c r="Y115" s="361"/>
      <c r="Z115" s="361"/>
    </row>
    <row r="116" spans="1:26" ht="15.75" customHeight="1">
      <c r="A116" s="361"/>
      <c r="B116" s="361"/>
      <c r="C116" s="361"/>
      <c r="D116" s="361"/>
      <c r="E116" s="361"/>
      <c r="F116" s="361"/>
      <c r="G116" s="361"/>
      <c r="H116" s="361"/>
      <c r="I116" s="361"/>
      <c r="J116" s="361"/>
      <c r="K116" s="361"/>
      <c r="L116" s="361"/>
      <c r="M116" s="361"/>
      <c r="N116" s="361"/>
      <c r="O116" s="361"/>
      <c r="P116" s="361"/>
      <c r="Q116" s="361"/>
      <c r="R116" s="361"/>
      <c r="S116" s="361"/>
      <c r="T116" s="361"/>
      <c r="U116" s="361"/>
      <c r="V116" s="361"/>
      <c r="W116" s="361"/>
      <c r="X116" s="361"/>
      <c r="Y116" s="361"/>
      <c r="Z116" s="361"/>
    </row>
    <row r="117" spans="1:26" ht="15.75" customHeight="1">
      <c r="A117" s="361"/>
      <c r="B117" s="361"/>
      <c r="C117" s="361"/>
      <c r="D117" s="361"/>
      <c r="E117" s="361"/>
      <c r="F117" s="361"/>
      <c r="G117" s="361"/>
      <c r="H117" s="361"/>
      <c r="I117" s="361"/>
      <c r="J117" s="361"/>
      <c r="K117" s="361"/>
      <c r="L117" s="361"/>
      <c r="M117" s="361"/>
      <c r="N117" s="361"/>
      <c r="O117" s="361"/>
      <c r="P117" s="361"/>
      <c r="Q117" s="361"/>
      <c r="R117" s="361"/>
      <c r="S117" s="361"/>
      <c r="T117" s="361"/>
      <c r="U117" s="361"/>
      <c r="V117" s="361"/>
      <c r="W117" s="361"/>
      <c r="X117" s="361"/>
      <c r="Y117" s="361"/>
      <c r="Z117" s="361"/>
    </row>
    <row r="118" spans="1:26" ht="15.75" customHeight="1">
      <c r="A118" s="361"/>
      <c r="B118" s="361"/>
      <c r="C118" s="361"/>
      <c r="D118" s="361"/>
      <c r="E118" s="361"/>
      <c r="F118" s="361"/>
      <c r="G118" s="361"/>
      <c r="H118" s="361"/>
      <c r="I118" s="361"/>
      <c r="J118" s="361"/>
      <c r="K118" s="361"/>
      <c r="L118" s="361"/>
      <c r="M118" s="361"/>
      <c r="N118" s="361"/>
      <c r="O118" s="361"/>
      <c r="P118" s="361"/>
      <c r="Q118" s="361"/>
      <c r="R118" s="361"/>
      <c r="S118" s="361"/>
      <c r="T118" s="361"/>
      <c r="U118" s="361"/>
      <c r="V118" s="361"/>
      <c r="W118" s="361"/>
      <c r="X118" s="361"/>
      <c r="Y118" s="361"/>
      <c r="Z118" s="361"/>
    </row>
    <row r="119" spans="1:26" ht="15.75" customHeight="1">
      <c r="A119" s="361"/>
      <c r="B119" s="361"/>
      <c r="C119" s="361"/>
      <c r="D119" s="361"/>
      <c r="E119" s="361"/>
      <c r="F119" s="361"/>
      <c r="G119" s="361"/>
      <c r="H119" s="361"/>
      <c r="I119" s="361"/>
      <c r="J119" s="361"/>
      <c r="K119" s="361"/>
      <c r="L119" s="361"/>
      <c r="M119" s="361"/>
      <c r="N119" s="361"/>
      <c r="O119" s="361"/>
      <c r="P119" s="361"/>
      <c r="Q119" s="361"/>
      <c r="R119" s="361"/>
      <c r="S119" s="361"/>
      <c r="T119" s="361"/>
      <c r="U119" s="361"/>
      <c r="V119" s="361"/>
      <c r="W119" s="361"/>
      <c r="X119" s="361"/>
      <c r="Y119" s="361"/>
      <c r="Z119" s="361"/>
    </row>
    <row r="120" spans="1:26" ht="15.75" customHeight="1">
      <c r="A120" s="361"/>
      <c r="B120" s="361"/>
      <c r="C120" s="361"/>
      <c r="D120" s="361"/>
      <c r="E120" s="361"/>
      <c r="F120" s="361"/>
      <c r="G120" s="361"/>
      <c r="H120" s="361"/>
      <c r="I120" s="361"/>
      <c r="J120" s="361"/>
      <c r="K120" s="361"/>
      <c r="L120" s="361"/>
      <c r="M120" s="361"/>
      <c r="N120" s="361"/>
      <c r="O120" s="361"/>
      <c r="P120" s="361"/>
      <c r="Q120" s="361"/>
      <c r="R120" s="361"/>
      <c r="S120" s="361"/>
      <c r="T120" s="361"/>
      <c r="U120" s="361"/>
      <c r="V120" s="361"/>
      <c r="W120" s="361"/>
      <c r="X120" s="361"/>
      <c r="Y120" s="361"/>
      <c r="Z120" s="361"/>
    </row>
    <row r="121" spans="1:26" ht="15.75" customHeight="1">
      <c r="A121" s="361"/>
      <c r="B121" s="361"/>
      <c r="C121" s="361"/>
      <c r="D121" s="361"/>
      <c r="E121" s="361"/>
      <c r="F121" s="361"/>
      <c r="G121" s="361"/>
      <c r="H121" s="361"/>
      <c r="I121" s="361"/>
      <c r="J121" s="361"/>
      <c r="K121" s="361"/>
      <c r="L121" s="361"/>
      <c r="M121" s="361"/>
      <c r="N121" s="361"/>
      <c r="O121" s="361"/>
      <c r="P121" s="361"/>
      <c r="Q121" s="361"/>
      <c r="R121" s="361"/>
      <c r="S121" s="361"/>
      <c r="T121" s="361"/>
      <c r="U121" s="361"/>
      <c r="V121" s="361"/>
      <c r="W121" s="361"/>
      <c r="X121" s="361"/>
      <c r="Y121" s="361"/>
      <c r="Z121" s="361"/>
    </row>
    <row r="122" spans="1:26" ht="15.75" customHeight="1">
      <c r="A122" s="361"/>
      <c r="B122" s="361"/>
      <c r="C122" s="361"/>
      <c r="D122" s="361"/>
      <c r="E122" s="361"/>
      <c r="F122" s="361"/>
      <c r="G122" s="361"/>
      <c r="H122" s="361"/>
      <c r="I122" s="361"/>
      <c r="J122" s="361"/>
      <c r="K122" s="361"/>
      <c r="L122" s="361"/>
      <c r="M122" s="361"/>
      <c r="N122" s="361"/>
      <c r="O122" s="361"/>
      <c r="P122" s="361"/>
      <c r="Q122" s="361"/>
      <c r="R122" s="361"/>
      <c r="S122" s="361"/>
      <c r="T122" s="361"/>
      <c r="U122" s="361"/>
      <c r="V122" s="361"/>
      <c r="W122" s="361"/>
      <c r="X122" s="361"/>
      <c r="Y122" s="361"/>
      <c r="Z122" s="361"/>
    </row>
    <row r="123" spans="1:26" ht="15.75" customHeight="1">
      <c r="A123" s="361"/>
      <c r="B123" s="361"/>
      <c r="C123" s="361"/>
      <c r="D123" s="361"/>
      <c r="E123" s="361"/>
      <c r="F123" s="361"/>
      <c r="G123" s="361"/>
      <c r="H123" s="361"/>
      <c r="I123" s="361"/>
      <c r="J123" s="361"/>
      <c r="K123" s="361"/>
      <c r="L123" s="361"/>
      <c r="M123" s="361"/>
      <c r="N123" s="361"/>
      <c r="O123" s="361"/>
      <c r="P123" s="361"/>
      <c r="Q123" s="361"/>
      <c r="R123" s="361"/>
      <c r="S123" s="361"/>
      <c r="T123" s="361"/>
      <c r="U123" s="361"/>
      <c r="V123" s="361"/>
      <c r="W123" s="361"/>
      <c r="X123" s="361"/>
      <c r="Y123" s="361"/>
      <c r="Z123" s="361"/>
    </row>
    <row r="124" spans="1:26" ht="15.75" customHeight="1">
      <c r="A124" s="361"/>
      <c r="B124" s="361"/>
      <c r="C124" s="361"/>
      <c r="D124" s="361"/>
      <c r="E124" s="361"/>
      <c r="F124" s="361"/>
      <c r="G124" s="361"/>
      <c r="H124" s="361"/>
      <c r="I124" s="361"/>
      <c r="J124" s="361"/>
      <c r="K124" s="361"/>
      <c r="L124" s="361"/>
      <c r="M124" s="361"/>
      <c r="N124" s="361"/>
      <c r="O124" s="361"/>
      <c r="P124" s="361"/>
      <c r="Q124" s="361"/>
      <c r="R124" s="361"/>
      <c r="S124" s="361"/>
      <c r="T124" s="361"/>
      <c r="U124" s="361"/>
      <c r="V124" s="361"/>
      <c r="W124" s="361"/>
      <c r="X124" s="361"/>
      <c r="Y124" s="361"/>
      <c r="Z124" s="361"/>
    </row>
    <row r="125" spans="1:26" ht="15.75" customHeight="1">
      <c r="A125" s="361"/>
      <c r="B125" s="361"/>
      <c r="C125" s="361"/>
      <c r="D125" s="361"/>
      <c r="E125" s="361"/>
      <c r="F125" s="361"/>
      <c r="G125" s="361"/>
      <c r="H125" s="361"/>
      <c r="I125" s="361"/>
      <c r="J125" s="361"/>
      <c r="K125" s="361"/>
      <c r="L125" s="361"/>
      <c r="M125" s="361"/>
      <c r="N125" s="361"/>
      <c r="O125" s="361"/>
      <c r="P125" s="361"/>
      <c r="Q125" s="361"/>
      <c r="R125" s="361"/>
      <c r="S125" s="361"/>
      <c r="T125" s="361"/>
      <c r="U125" s="361"/>
      <c r="V125" s="361"/>
      <c r="W125" s="361"/>
      <c r="X125" s="361"/>
      <c r="Y125" s="361"/>
      <c r="Z125" s="361"/>
    </row>
    <row r="126" spans="1:26" ht="15.75" customHeight="1">
      <c r="A126" s="361"/>
      <c r="B126" s="361"/>
      <c r="C126" s="361"/>
      <c r="D126" s="361"/>
      <c r="E126" s="361"/>
      <c r="F126" s="361"/>
      <c r="G126" s="361"/>
      <c r="H126" s="361"/>
      <c r="I126" s="361"/>
      <c r="J126" s="361"/>
      <c r="K126" s="361"/>
      <c r="L126" s="361"/>
      <c r="M126" s="361"/>
      <c r="N126" s="361"/>
      <c r="O126" s="361"/>
      <c r="P126" s="361"/>
      <c r="Q126" s="361"/>
      <c r="R126" s="361"/>
      <c r="S126" s="361"/>
      <c r="T126" s="361"/>
      <c r="U126" s="361"/>
      <c r="V126" s="361"/>
      <c r="W126" s="361"/>
      <c r="X126" s="361"/>
      <c r="Y126" s="361"/>
      <c r="Z126" s="361"/>
    </row>
    <row r="127" spans="1:26" ht="15.75" customHeight="1">
      <c r="A127" s="361"/>
      <c r="B127" s="361"/>
      <c r="C127" s="361"/>
      <c r="D127" s="361"/>
      <c r="E127" s="361"/>
      <c r="F127" s="361"/>
      <c r="G127" s="361"/>
      <c r="H127" s="361"/>
      <c r="I127" s="361"/>
      <c r="J127" s="361"/>
      <c r="K127" s="361"/>
      <c r="L127" s="361"/>
      <c r="M127" s="361"/>
      <c r="N127" s="361"/>
      <c r="O127" s="361"/>
      <c r="P127" s="361"/>
      <c r="Q127" s="361"/>
      <c r="R127" s="361"/>
      <c r="S127" s="361"/>
      <c r="T127" s="361"/>
      <c r="U127" s="361"/>
      <c r="V127" s="361"/>
      <c r="W127" s="361"/>
      <c r="X127" s="361"/>
      <c r="Y127" s="361"/>
      <c r="Z127" s="361"/>
    </row>
    <row r="128" spans="1:26" ht="15.75" customHeight="1">
      <c r="A128" s="361"/>
      <c r="B128" s="361"/>
      <c r="C128" s="361"/>
      <c r="D128" s="361"/>
      <c r="E128" s="361"/>
      <c r="F128" s="361"/>
      <c r="G128" s="361"/>
      <c r="H128" s="361"/>
      <c r="I128" s="361"/>
      <c r="J128" s="361"/>
      <c r="K128" s="361"/>
      <c r="L128" s="361"/>
      <c r="M128" s="361"/>
      <c r="N128" s="361"/>
      <c r="O128" s="361"/>
      <c r="P128" s="361"/>
      <c r="Q128" s="361"/>
      <c r="R128" s="361"/>
      <c r="S128" s="361"/>
      <c r="T128" s="361"/>
      <c r="U128" s="361"/>
      <c r="V128" s="361"/>
      <c r="W128" s="361"/>
      <c r="X128" s="361"/>
      <c r="Y128" s="361"/>
      <c r="Z128" s="361"/>
    </row>
    <row r="129" spans="1:26" ht="15.75" customHeight="1">
      <c r="A129" s="361"/>
      <c r="B129" s="361"/>
      <c r="C129" s="361"/>
      <c r="D129" s="361"/>
      <c r="E129" s="361"/>
      <c r="F129" s="361"/>
      <c r="G129" s="361"/>
      <c r="H129" s="361"/>
      <c r="I129" s="361"/>
      <c r="J129" s="361"/>
      <c r="K129" s="361"/>
      <c r="L129" s="361"/>
      <c r="M129" s="361"/>
      <c r="N129" s="361"/>
      <c r="O129" s="361"/>
      <c r="P129" s="361"/>
      <c r="Q129" s="361"/>
      <c r="R129" s="361"/>
      <c r="S129" s="361"/>
      <c r="T129" s="361"/>
      <c r="U129" s="361"/>
      <c r="V129" s="361"/>
      <c r="W129" s="361"/>
      <c r="X129" s="361"/>
      <c r="Y129" s="361"/>
      <c r="Z129" s="361"/>
    </row>
    <row r="130" spans="1:26" ht="15.75" customHeight="1">
      <c r="A130" s="361"/>
      <c r="B130" s="361"/>
      <c r="C130" s="361"/>
      <c r="D130" s="361"/>
      <c r="E130" s="361"/>
      <c r="F130" s="361"/>
      <c r="G130" s="361"/>
      <c r="H130" s="361"/>
      <c r="I130" s="361"/>
      <c r="J130" s="361"/>
      <c r="K130" s="361"/>
      <c r="L130" s="361"/>
      <c r="M130" s="361"/>
      <c r="N130" s="361"/>
      <c r="O130" s="361"/>
      <c r="P130" s="361"/>
      <c r="Q130" s="361"/>
      <c r="R130" s="361"/>
      <c r="S130" s="361"/>
      <c r="T130" s="361"/>
      <c r="U130" s="361"/>
      <c r="V130" s="361"/>
      <c r="W130" s="361"/>
      <c r="X130" s="361"/>
      <c r="Y130" s="361"/>
      <c r="Z130" s="361"/>
    </row>
    <row r="131" spans="1:26" ht="15.75" customHeight="1">
      <c r="A131" s="361"/>
      <c r="B131" s="361"/>
      <c r="C131" s="361"/>
      <c r="D131" s="361"/>
      <c r="E131" s="361"/>
      <c r="F131" s="361"/>
      <c r="G131" s="361"/>
      <c r="H131" s="361"/>
      <c r="I131" s="361"/>
      <c r="J131" s="361"/>
      <c r="K131" s="361"/>
      <c r="L131" s="361"/>
      <c r="M131" s="361"/>
      <c r="N131" s="361"/>
      <c r="O131" s="361"/>
      <c r="P131" s="361"/>
      <c r="Q131" s="361"/>
      <c r="R131" s="361"/>
      <c r="S131" s="361"/>
      <c r="T131" s="361"/>
      <c r="U131" s="361"/>
      <c r="V131" s="361"/>
      <c r="W131" s="361"/>
      <c r="X131" s="361"/>
      <c r="Y131" s="361"/>
      <c r="Z131" s="361"/>
    </row>
    <row r="132" spans="1:26" ht="15.75" customHeight="1">
      <c r="A132" s="361"/>
      <c r="B132" s="361"/>
      <c r="C132" s="361"/>
      <c r="D132" s="361"/>
      <c r="E132" s="361"/>
      <c r="F132" s="361"/>
      <c r="G132" s="361"/>
      <c r="H132" s="361"/>
      <c r="I132" s="361"/>
      <c r="J132" s="361"/>
      <c r="K132" s="361"/>
      <c r="L132" s="361"/>
      <c r="M132" s="361"/>
      <c r="N132" s="361"/>
      <c r="O132" s="361"/>
      <c r="P132" s="361"/>
      <c r="Q132" s="361"/>
      <c r="R132" s="361"/>
      <c r="S132" s="361"/>
      <c r="T132" s="361"/>
      <c r="U132" s="361"/>
      <c r="V132" s="361"/>
      <c r="W132" s="361"/>
      <c r="X132" s="361"/>
      <c r="Y132" s="361"/>
      <c r="Z132" s="361"/>
    </row>
    <row r="133" spans="1:26" ht="15.75" customHeight="1">
      <c r="A133" s="361"/>
      <c r="B133" s="361"/>
      <c r="C133" s="361"/>
      <c r="D133" s="361"/>
      <c r="E133" s="361"/>
      <c r="F133" s="361"/>
      <c r="G133" s="361"/>
      <c r="H133" s="361"/>
      <c r="I133" s="361"/>
      <c r="J133" s="361"/>
      <c r="K133" s="361"/>
      <c r="L133" s="361"/>
      <c r="M133" s="361"/>
      <c r="N133" s="361"/>
      <c r="O133" s="361"/>
      <c r="P133" s="361"/>
      <c r="Q133" s="361"/>
      <c r="R133" s="361"/>
      <c r="S133" s="361"/>
      <c r="T133" s="361"/>
      <c r="U133" s="361"/>
      <c r="V133" s="361"/>
      <c r="W133" s="361"/>
      <c r="X133" s="361"/>
      <c r="Y133" s="361"/>
      <c r="Z133" s="361"/>
    </row>
    <row r="134" spans="1:26" ht="15.75" customHeight="1">
      <c r="A134" s="361"/>
      <c r="B134" s="361"/>
      <c r="C134" s="361"/>
      <c r="D134" s="361"/>
      <c r="E134" s="361"/>
      <c r="F134" s="361"/>
      <c r="G134" s="361"/>
      <c r="H134" s="361"/>
      <c r="I134" s="361"/>
      <c r="J134" s="361"/>
      <c r="K134" s="361"/>
      <c r="L134" s="361"/>
      <c r="M134" s="361"/>
      <c r="N134" s="361"/>
      <c r="O134" s="361"/>
      <c r="P134" s="361"/>
      <c r="Q134" s="361"/>
      <c r="R134" s="361"/>
      <c r="S134" s="361"/>
      <c r="T134" s="361"/>
      <c r="U134" s="361"/>
      <c r="V134" s="361"/>
      <c r="W134" s="361"/>
      <c r="X134" s="361"/>
      <c r="Y134" s="361"/>
      <c r="Z134" s="361"/>
    </row>
    <row r="135" spans="1:26" ht="15.75" customHeight="1">
      <c r="A135" s="361"/>
      <c r="B135" s="361"/>
      <c r="C135" s="361"/>
      <c r="D135" s="361"/>
      <c r="E135" s="361"/>
      <c r="F135" s="361"/>
      <c r="G135" s="361"/>
      <c r="H135" s="361"/>
      <c r="I135" s="361"/>
      <c r="J135" s="361"/>
      <c r="K135" s="361"/>
      <c r="L135" s="361"/>
      <c r="M135" s="361"/>
      <c r="N135" s="361"/>
      <c r="O135" s="361"/>
      <c r="P135" s="361"/>
      <c r="Q135" s="361"/>
      <c r="R135" s="361"/>
      <c r="S135" s="361"/>
      <c r="T135" s="361"/>
      <c r="U135" s="361"/>
      <c r="V135" s="361"/>
      <c r="W135" s="361"/>
      <c r="X135" s="361"/>
      <c r="Y135" s="361"/>
      <c r="Z135" s="361"/>
    </row>
    <row r="136" spans="1:26" ht="15.75" customHeight="1">
      <c r="A136" s="361"/>
      <c r="B136" s="361"/>
      <c r="C136" s="361"/>
      <c r="D136" s="361"/>
      <c r="E136" s="361"/>
      <c r="F136" s="361"/>
      <c r="G136" s="361"/>
      <c r="H136" s="361"/>
      <c r="I136" s="361"/>
      <c r="J136" s="361"/>
      <c r="K136" s="361"/>
      <c r="L136" s="361"/>
      <c r="M136" s="361"/>
      <c r="N136" s="361"/>
      <c r="O136" s="361"/>
      <c r="P136" s="361"/>
      <c r="Q136" s="361"/>
      <c r="R136" s="361"/>
      <c r="S136" s="361"/>
      <c r="T136" s="361"/>
      <c r="U136" s="361"/>
      <c r="V136" s="361"/>
      <c r="W136" s="361"/>
      <c r="X136" s="361"/>
      <c r="Y136" s="361"/>
      <c r="Z136" s="361"/>
    </row>
    <row r="137" spans="1:26" ht="15.75" customHeight="1">
      <c r="A137" s="361"/>
      <c r="B137" s="361"/>
      <c r="C137" s="361"/>
      <c r="D137" s="361"/>
      <c r="E137" s="361"/>
      <c r="F137" s="361"/>
      <c r="G137" s="361"/>
      <c r="H137" s="361"/>
      <c r="I137" s="361"/>
      <c r="J137" s="361"/>
      <c r="K137" s="361"/>
      <c r="L137" s="361"/>
      <c r="M137" s="361"/>
      <c r="N137" s="361"/>
      <c r="O137" s="361"/>
      <c r="P137" s="361"/>
      <c r="Q137" s="361"/>
      <c r="R137" s="361"/>
      <c r="S137" s="361"/>
      <c r="T137" s="361"/>
      <c r="U137" s="361"/>
      <c r="V137" s="361"/>
      <c r="W137" s="361"/>
      <c r="X137" s="361"/>
      <c r="Y137" s="361"/>
      <c r="Z137" s="361"/>
    </row>
    <row r="138" spans="1:26" ht="15.75" customHeight="1">
      <c r="A138" s="361"/>
      <c r="B138" s="361"/>
      <c r="C138" s="361"/>
      <c r="D138" s="361"/>
      <c r="E138" s="361"/>
      <c r="F138" s="361"/>
      <c r="G138" s="361"/>
      <c r="H138" s="361"/>
      <c r="I138" s="361"/>
      <c r="J138" s="361"/>
      <c r="K138" s="361"/>
      <c r="L138" s="361"/>
      <c r="M138" s="361"/>
      <c r="N138" s="361"/>
      <c r="O138" s="361"/>
      <c r="P138" s="361"/>
      <c r="Q138" s="361"/>
      <c r="R138" s="361"/>
      <c r="S138" s="361"/>
      <c r="T138" s="361"/>
      <c r="U138" s="361"/>
      <c r="V138" s="361"/>
      <c r="W138" s="361"/>
      <c r="X138" s="361"/>
      <c r="Y138" s="361"/>
      <c r="Z138" s="361"/>
    </row>
    <row r="139" spans="1:26" ht="15.75" customHeight="1">
      <c r="A139" s="361"/>
      <c r="B139" s="361"/>
      <c r="C139" s="361"/>
      <c r="D139" s="361"/>
      <c r="E139" s="361"/>
      <c r="F139" s="361"/>
      <c r="G139" s="361"/>
      <c r="H139" s="361"/>
      <c r="I139" s="361"/>
      <c r="J139" s="361"/>
      <c r="K139" s="361"/>
      <c r="L139" s="361"/>
      <c r="M139" s="361"/>
      <c r="N139" s="361"/>
      <c r="O139" s="361"/>
      <c r="P139" s="361"/>
      <c r="Q139" s="361"/>
      <c r="R139" s="361"/>
      <c r="S139" s="361"/>
      <c r="T139" s="361"/>
      <c r="U139" s="361"/>
      <c r="V139" s="361"/>
      <c r="W139" s="361"/>
      <c r="X139" s="361"/>
      <c r="Y139" s="361"/>
      <c r="Z139" s="361"/>
    </row>
    <row r="140" spans="1:26" ht="15.75" customHeight="1">
      <c r="A140" s="361"/>
      <c r="B140" s="361"/>
      <c r="C140" s="361"/>
      <c r="D140" s="361"/>
      <c r="E140" s="361"/>
      <c r="F140" s="361"/>
      <c r="G140" s="361"/>
      <c r="H140" s="361"/>
      <c r="I140" s="361"/>
      <c r="J140" s="361"/>
      <c r="K140" s="361"/>
      <c r="L140" s="361"/>
      <c r="M140" s="361"/>
      <c r="N140" s="361"/>
      <c r="O140" s="361"/>
      <c r="P140" s="361"/>
      <c r="Q140" s="361"/>
      <c r="R140" s="361"/>
      <c r="S140" s="361"/>
      <c r="T140" s="361"/>
      <c r="U140" s="361"/>
      <c r="V140" s="361"/>
      <c r="W140" s="361"/>
      <c r="X140" s="361"/>
      <c r="Y140" s="361"/>
      <c r="Z140" s="361"/>
    </row>
    <row r="141" spans="1:26" ht="15.75" customHeight="1">
      <c r="A141" s="361"/>
      <c r="B141" s="361"/>
      <c r="C141" s="361"/>
      <c r="D141" s="361"/>
      <c r="E141" s="361"/>
      <c r="F141" s="361"/>
      <c r="G141" s="361"/>
      <c r="H141" s="361"/>
      <c r="I141" s="361"/>
      <c r="J141" s="361"/>
      <c r="K141" s="361"/>
      <c r="L141" s="361"/>
      <c r="M141" s="361"/>
      <c r="N141" s="361"/>
      <c r="O141" s="361"/>
      <c r="P141" s="361"/>
      <c r="Q141" s="361"/>
      <c r="R141" s="361"/>
      <c r="S141" s="361"/>
      <c r="T141" s="361"/>
      <c r="U141" s="361"/>
      <c r="V141" s="361"/>
      <c r="W141" s="361"/>
      <c r="X141" s="361"/>
      <c r="Y141" s="361"/>
      <c r="Z141" s="361"/>
    </row>
    <row r="142" spans="1:26" ht="15.75" customHeight="1">
      <c r="A142" s="361"/>
      <c r="B142" s="361"/>
      <c r="C142" s="361"/>
      <c r="D142" s="361"/>
      <c r="E142" s="361"/>
      <c r="F142" s="361"/>
      <c r="G142" s="361"/>
      <c r="H142" s="361"/>
      <c r="I142" s="361"/>
      <c r="J142" s="361"/>
      <c r="K142" s="361"/>
      <c r="L142" s="361"/>
      <c r="M142" s="361"/>
      <c r="N142" s="361"/>
      <c r="O142" s="361"/>
      <c r="P142" s="361"/>
      <c r="Q142" s="361"/>
      <c r="R142" s="361"/>
      <c r="S142" s="361"/>
      <c r="T142" s="361"/>
      <c r="U142" s="361"/>
      <c r="V142" s="361"/>
      <c r="W142" s="361"/>
      <c r="X142" s="361"/>
      <c r="Y142" s="361"/>
      <c r="Z142" s="361"/>
    </row>
    <row r="143" spans="1:26" ht="15.75" customHeight="1">
      <c r="A143" s="361"/>
      <c r="B143" s="361"/>
      <c r="C143" s="361"/>
      <c r="D143" s="361"/>
      <c r="E143" s="361"/>
      <c r="F143" s="361"/>
      <c r="G143" s="361"/>
      <c r="H143" s="361"/>
      <c r="I143" s="361"/>
      <c r="J143" s="361"/>
      <c r="K143" s="361"/>
      <c r="L143" s="361"/>
      <c r="M143" s="361"/>
      <c r="N143" s="361"/>
      <c r="O143" s="361"/>
      <c r="P143" s="361"/>
      <c r="Q143" s="361"/>
      <c r="R143" s="361"/>
      <c r="S143" s="361"/>
      <c r="T143" s="361"/>
      <c r="U143" s="361"/>
      <c r="V143" s="361"/>
      <c r="W143" s="361"/>
      <c r="X143" s="361"/>
      <c r="Y143" s="361"/>
      <c r="Z143" s="361"/>
    </row>
    <row r="144" spans="1:26" ht="15.75" customHeight="1">
      <c r="A144" s="361"/>
      <c r="B144" s="361"/>
      <c r="C144" s="361"/>
      <c r="D144" s="361"/>
      <c r="E144" s="361"/>
      <c r="F144" s="361"/>
      <c r="G144" s="361"/>
      <c r="H144" s="361"/>
      <c r="I144" s="361"/>
      <c r="J144" s="361"/>
      <c r="K144" s="361"/>
      <c r="L144" s="361"/>
      <c r="M144" s="361"/>
      <c r="N144" s="361"/>
      <c r="O144" s="361"/>
      <c r="P144" s="361"/>
      <c r="Q144" s="361"/>
      <c r="R144" s="361"/>
      <c r="S144" s="361"/>
      <c r="T144" s="361"/>
      <c r="U144" s="361"/>
      <c r="V144" s="361"/>
      <c r="W144" s="361"/>
      <c r="X144" s="361"/>
      <c r="Y144" s="361"/>
      <c r="Z144" s="361"/>
    </row>
    <row r="145" spans="1:26" ht="15.75" customHeight="1">
      <c r="A145" s="361"/>
      <c r="B145" s="361"/>
      <c r="C145" s="361"/>
      <c r="D145" s="361"/>
      <c r="E145" s="361"/>
      <c r="F145" s="361"/>
      <c r="G145" s="361"/>
      <c r="H145" s="361"/>
      <c r="I145" s="361"/>
      <c r="J145" s="361"/>
      <c r="K145" s="361"/>
      <c r="L145" s="361"/>
      <c r="M145" s="361"/>
      <c r="N145" s="361"/>
      <c r="O145" s="361"/>
      <c r="P145" s="361"/>
      <c r="Q145" s="361"/>
      <c r="R145" s="361"/>
      <c r="S145" s="361"/>
      <c r="T145" s="361"/>
      <c r="U145" s="361"/>
      <c r="V145" s="361"/>
      <c r="W145" s="361"/>
      <c r="X145" s="361"/>
      <c r="Y145" s="361"/>
      <c r="Z145" s="361"/>
    </row>
    <row r="146" spans="1:26" ht="15.75" customHeight="1">
      <c r="A146" s="361"/>
      <c r="B146" s="361"/>
      <c r="C146" s="361"/>
      <c r="D146" s="361"/>
      <c r="E146" s="361"/>
      <c r="F146" s="361"/>
      <c r="G146" s="361"/>
      <c r="H146" s="361"/>
      <c r="I146" s="361"/>
      <c r="J146" s="361"/>
      <c r="K146" s="361"/>
      <c r="L146" s="361"/>
      <c r="M146" s="361"/>
      <c r="N146" s="361"/>
      <c r="O146" s="361"/>
      <c r="P146" s="361"/>
      <c r="Q146" s="361"/>
      <c r="R146" s="361"/>
      <c r="S146" s="361"/>
      <c r="T146" s="361"/>
      <c r="U146" s="361"/>
      <c r="V146" s="361"/>
      <c r="W146" s="361"/>
      <c r="X146" s="361"/>
      <c r="Y146" s="361"/>
      <c r="Z146" s="361"/>
    </row>
    <row r="147" spans="1:26" ht="15.75" customHeight="1">
      <c r="A147" s="361"/>
      <c r="B147" s="361"/>
      <c r="C147" s="361"/>
      <c r="D147" s="361"/>
      <c r="E147" s="361"/>
      <c r="F147" s="361"/>
      <c r="G147" s="361"/>
      <c r="H147" s="361"/>
      <c r="I147" s="361"/>
      <c r="J147" s="361"/>
      <c r="K147" s="361"/>
      <c r="L147" s="361"/>
      <c r="M147" s="361"/>
      <c r="N147" s="361"/>
      <c r="O147" s="361"/>
      <c r="P147" s="361"/>
      <c r="Q147" s="361"/>
      <c r="R147" s="361"/>
      <c r="S147" s="361"/>
      <c r="T147" s="361"/>
      <c r="U147" s="361"/>
      <c r="V147" s="361"/>
      <c r="W147" s="361"/>
      <c r="X147" s="361"/>
      <c r="Y147" s="361"/>
      <c r="Z147" s="361"/>
    </row>
    <row r="148" spans="1:26" ht="15.75" customHeight="1">
      <c r="A148" s="361"/>
      <c r="B148" s="361"/>
      <c r="C148" s="361"/>
      <c r="D148" s="361"/>
      <c r="E148" s="361"/>
      <c r="F148" s="361"/>
      <c r="G148" s="361"/>
      <c r="H148" s="361"/>
      <c r="I148" s="361"/>
      <c r="J148" s="361"/>
      <c r="K148" s="361"/>
      <c r="L148" s="361"/>
      <c r="M148" s="361"/>
      <c r="N148" s="361"/>
      <c r="O148" s="361"/>
      <c r="P148" s="361"/>
      <c r="Q148" s="361"/>
      <c r="R148" s="361"/>
      <c r="S148" s="361"/>
      <c r="T148" s="361"/>
      <c r="U148" s="361"/>
      <c r="V148" s="361"/>
      <c r="W148" s="361"/>
      <c r="X148" s="361"/>
      <c r="Y148" s="361"/>
      <c r="Z148" s="361"/>
    </row>
    <row r="149" spans="1:26" ht="15.75" customHeight="1">
      <c r="A149" s="361"/>
      <c r="B149" s="361"/>
      <c r="C149" s="361"/>
      <c r="D149" s="361"/>
      <c r="E149" s="361"/>
      <c r="F149" s="361"/>
      <c r="G149" s="361"/>
      <c r="H149" s="361"/>
      <c r="I149" s="361"/>
      <c r="J149" s="361"/>
      <c r="K149" s="361"/>
      <c r="L149" s="361"/>
      <c r="M149" s="361"/>
      <c r="N149" s="361"/>
      <c r="O149" s="361"/>
      <c r="P149" s="361"/>
      <c r="Q149" s="361"/>
      <c r="R149" s="361"/>
      <c r="S149" s="361"/>
      <c r="T149" s="361"/>
      <c r="U149" s="361"/>
      <c r="V149" s="361"/>
      <c r="W149" s="361"/>
      <c r="X149" s="361"/>
      <c r="Y149" s="361"/>
      <c r="Z149" s="361"/>
    </row>
    <row r="150" spans="1:26" ht="15.75" customHeight="1">
      <c r="A150" s="361"/>
      <c r="B150" s="361"/>
      <c r="C150" s="361"/>
      <c r="D150" s="361"/>
      <c r="E150" s="361"/>
      <c r="F150" s="361"/>
      <c r="G150" s="361"/>
      <c r="H150" s="361"/>
      <c r="I150" s="361"/>
      <c r="J150" s="361"/>
      <c r="K150" s="361"/>
      <c r="L150" s="361"/>
      <c r="M150" s="361"/>
      <c r="N150" s="361"/>
      <c r="O150" s="361"/>
      <c r="P150" s="361"/>
      <c r="Q150" s="361"/>
      <c r="R150" s="361"/>
      <c r="S150" s="361"/>
      <c r="T150" s="361"/>
      <c r="U150" s="361"/>
      <c r="V150" s="361"/>
      <c r="W150" s="361"/>
      <c r="X150" s="361"/>
      <c r="Y150" s="361"/>
      <c r="Z150" s="361"/>
    </row>
    <row r="151" spans="1:26" ht="15.75" customHeight="1">
      <c r="A151" s="361"/>
      <c r="B151" s="361"/>
      <c r="C151" s="361"/>
      <c r="D151" s="361"/>
      <c r="E151" s="361"/>
      <c r="F151" s="361"/>
      <c r="G151" s="361"/>
      <c r="H151" s="361"/>
      <c r="I151" s="361"/>
      <c r="J151" s="361"/>
      <c r="K151" s="361"/>
      <c r="L151" s="361"/>
      <c r="M151" s="361"/>
      <c r="N151" s="361"/>
      <c r="O151" s="361"/>
      <c r="P151" s="361"/>
      <c r="Q151" s="361"/>
      <c r="R151" s="361"/>
      <c r="S151" s="361"/>
      <c r="T151" s="361"/>
      <c r="U151" s="361"/>
      <c r="V151" s="361"/>
      <c r="W151" s="361"/>
      <c r="X151" s="361"/>
      <c r="Y151" s="361"/>
      <c r="Z151" s="361"/>
    </row>
    <row r="152" spans="1:26" ht="15.75" customHeight="1">
      <c r="A152" s="361"/>
      <c r="B152" s="361"/>
      <c r="C152" s="361"/>
      <c r="D152" s="361"/>
      <c r="E152" s="361"/>
      <c r="F152" s="361"/>
      <c r="G152" s="361"/>
      <c r="H152" s="361"/>
      <c r="I152" s="361"/>
      <c r="J152" s="361"/>
      <c r="K152" s="361"/>
      <c r="L152" s="361"/>
      <c r="M152" s="361"/>
      <c r="N152" s="361"/>
      <c r="O152" s="361"/>
      <c r="P152" s="361"/>
      <c r="Q152" s="361"/>
      <c r="R152" s="361"/>
      <c r="S152" s="361"/>
      <c r="T152" s="361"/>
      <c r="U152" s="361"/>
      <c r="V152" s="361"/>
      <c r="W152" s="361"/>
      <c r="X152" s="361"/>
      <c r="Y152" s="361"/>
      <c r="Z152" s="361"/>
    </row>
    <row r="153" spans="1:26" ht="15.75" customHeight="1">
      <c r="A153" s="361"/>
      <c r="B153" s="361"/>
      <c r="C153" s="361"/>
      <c r="D153" s="361"/>
      <c r="E153" s="361"/>
      <c r="F153" s="361"/>
      <c r="G153" s="361"/>
      <c r="H153" s="361"/>
      <c r="I153" s="361"/>
      <c r="J153" s="361"/>
      <c r="K153" s="361"/>
      <c r="L153" s="361"/>
      <c r="M153" s="361"/>
      <c r="N153" s="361"/>
      <c r="O153" s="361"/>
      <c r="P153" s="361"/>
      <c r="Q153" s="361"/>
      <c r="R153" s="361"/>
      <c r="S153" s="361"/>
      <c r="T153" s="361"/>
      <c r="U153" s="361"/>
      <c r="V153" s="361"/>
      <c r="W153" s="361"/>
      <c r="X153" s="361"/>
      <c r="Y153" s="361"/>
      <c r="Z153" s="361"/>
    </row>
    <row r="154" spans="1:26" ht="15.75" customHeight="1">
      <c r="A154" s="361"/>
      <c r="B154" s="361"/>
      <c r="C154" s="361"/>
      <c r="D154" s="361"/>
      <c r="E154" s="361"/>
      <c r="F154" s="361"/>
      <c r="G154" s="361"/>
      <c r="H154" s="361"/>
      <c r="I154" s="361"/>
      <c r="J154" s="361"/>
      <c r="K154" s="361"/>
      <c r="L154" s="361"/>
      <c r="M154" s="361"/>
      <c r="N154" s="361"/>
      <c r="O154" s="361"/>
      <c r="P154" s="361"/>
      <c r="Q154" s="361"/>
      <c r="R154" s="361"/>
      <c r="S154" s="361"/>
      <c r="T154" s="361"/>
      <c r="U154" s="361"/>
      <c r="V154" s="361"/>
      <c r="W154" s="361"/>
      <c r="X154" s="361"/>
      <c r="Y154" s="361"/>
      <c r="Z154" s="361"/>
    </row>
    <row r="155" spans="1:26" ht="15.75" customHeight="1">
      <c r="A155" s="361"/>
      <c r="B155" s="361"/>
      <c r="C155" s="361"/>
      <c r="D155" s="361"/>
      <c r="E155" s="361"/>
      <c r="F155" s="361"/>
      <c r="G155" s="361"/>
      <c r="H155" s="361"/>
      <c r="I155" s="361"/>
      <c r="J155" s="361"/>
      <c r="K155" s="361"/>
      <c r="L155" s="361"/>
      <c r="M155" s="361"/>
      <c r="N155" s="361"/>
      <c r="O155" s="361"/>
      <c r="P155" s="361"/>
      <c r="Q155" s="361"/>
      <c r="R155" s="361"/>
      <c r="S155" s="361"/>
      <c r="T155" s="361"/>
      <c r="U155" s="361"/>
      <c r="V155" s="361"/>
      <c r="W155" s="361"/>
      <c r="X155" s="361"/>
      <c r="Y155" s="361"/>
      <c r="Z155" s="361"/>
    </row>
    <row r="156" spans="1:26" ht="15.75" customHeight="1">
      <c r="A156" s="361"/>
      <c r="B156" s="361"/>
      <c r="C156" s="361"/>
      <c r="D156" s="361"/>
      <c r="E156" s="361"/>
      <c r="F156" s="361"/>
      <c r="G156" s="361"/>
      <c r="H156" s="361"/>
      <c r="I156" s="361"/>
      <c r="J156" s="361"/>
      <c r="K156" s="361"/>
      <c r="L156" s="361"/>
      <c r="M156" s="361"/>
      <c r="N156" s="361"/>
      <c r="O156" s="361"/>
      <c r="P156" s="361"/>
      <c r="Q156" s="361"/>
      <c r="R156" s="361"/>
      <c r="S156" s="361"/>
      <c r="T156" s="361"/>
      <c r="U156" s="361"/>
      <c r="V156" s="361"/>
      <c r="W156" s="361"/>
      <c r="X156" s="361"/>
      <c r="Y156" s="361"/>
      <c r="Z156" s="361"/>
    </row>
    <row r="157" spans="1:26" ht="15.75" customHeight="1">
      <c r="A157" s="361"/>
      <c r="B157" s="361"/>
      <c r="C157" s="361"/>
      <c r="D157" s="361"/>
      <c r="E157" s="361"/>
      <c r="F157" s="361"/>
      <c r="G157" s="361"/>
      <c r="H157" s="361"/>
      <c r="I157" s="361"/>
      <c r="J157" s="361"/>
      <c r="K157" s="361"/>
      <c r="L157" s="361"/>
      <c r="M157" s="361"/>
      <c r="N157" s="361"/>
      <c r="O157" s="361"/>
      <c r="P157" s="361"/>
      <c r="Q157" s="361"/>
      <c r="R157" s="361"/>
      <c r="S157" s="361"/>
      <c r="T157" s="361"/>
      <c r="U157" s="361"/>
      <c r="V157" s="361"/>
      <c r="W157" s="361"/>
      <c r="X157" s="361"/>
      <c r="Y157" s="361"/>
      <c r="Z157" s="361"/>
    </row>
    <row r="158" spans="1:26" ht="15.75" customHeight="1">
      <c r="A158" s="361"/>
      <c r="B158" s="361"/>
      <c r="C158" s="361"/>
      <c r="D158" s="361"/>
      <c r="E158" s="361"/>
      <c r="F158" s="361"/>
      <c r="G158" s="361"/>
      <c r="H158" s="361"/>
      <c r="I158" s="361"/>
      <c r="J158" s="361"/>
      <c r="K158" s="361"/>
      <c r="L158" s="361"/>
      <c r="M158" s="361"/>
      <c r="N158" s="361"/>
      <c r="O158" s="361"/>
      <c r="P158" s="361"/>
      <c r="Q158" s="361"/>
      <c r="R158" s="361"/>
      <c r="S158" s="361"/>
      <c r="T158" s="361"/>
      <c r="U158" s="361"/>
      <c r="V158" s="361"/>
      <c r="W158" s="361"/>
      <c r="X158" s="361"/>
      <c r="Y158" s="361"/>
      <c r="Z158" s="361"/>
    </row>
    <row r="159" spans="1:26" ht="15.75" customHeight="1">
      <c r="A159" s="361"/>
      <c r="B159" s="361"/>
      <c r="C159" s="361"/>
      <c r="D159" s="361"/>
      <c r="E159" s="361"/>
      <c r="F159" s="361"/>
      <c r="G159" s="361"/>
      <c r="H159" s="361"/>
      <c r="I159" s="361"/>
      <c r="J159" s="361"/>
      <c r="K159" s="361"/>
      <c r="L159" s="361"/>
      <c r="M159" s="361"/>
      <c r="N159" s="361"/>
      <c r="O159" s="361"/>
      <c r="P159" s="361"/>
      <c r="Q159" s="361"/>
      <c r="R159" s="361"/>
      <c r="S159" s="361"/>
      <c r="T159" s="361"/>
      <c r="U159" s="361"/>
      <c r="V159" s="361"/>
      <c r="W159" s="361"/>
      <c r="X159" s="361"/>
      <c r="Y159" s="361"/>
      <c r="Z159" s="361"/>
    </row>
    <row r="160" spans="1:26" ht="15.75" customHeight="1">
      <c r="A160" s="361"/>
      <c r="B160" s="361"/>
      <c r="C160" s="361"/>
      <c r="D160" s="361"/>
      <c r="E160" s="361"/>
      <c r="F160" s="361"/>
      <c r="G160" s="361"/>
      <c r="H160" s="361"/>
      <c r="I160" s="361"/>
      <c r="J160" s="361"/>
      <c r="K160" s="361"/>
      <c r="L160" s="361"/>
      <c r="M160" s="361"/>
      <c r="N160" s="361"/>
      <c r="O160" s="361"/>
      <c r="P160" s="361"/>
      <c r="Q160" s="361"/>
      <c r="R160" s="361"/>
      <c r="S160" s="361"/>
      <c r="T160" s="361"/>
      <c r="U160" s="361"/>
      <c r="V160" s="361"/>
      <c r="W160" s="361"/>
      <c r="X160" s="361"/>
      <c r="Y160" s="361"/>
      <c r="Z160" s="361"/>
    </row>
    <row r="161" spans="1:26" ht="15.75" customHeight="1">
      <c r="A161" s="361"/>
      <c r="B161" s="361"/>
      <c r="C161" s="361"/>
      <c r="D161" s="361"/>
      <c r="E161" s="361"/>
      <c r="F161" s="361"/>
      <c r="G161" s="361"/>
      <c r="H161" s="361"/>
      <c r="I161" s="361"/>
      <c r="J161" s="361"/>
      <c r="K161" s="361"/>
      <c r="L161" s="361"/>
      <c r="M161" s="361"/>
      <c r="N161" s="361"/>
      <c r="O161" s="361"/>
      <c r="P161" s="361"/>
      <c r="Q161" s="361"/>
      <c r="R161" s="361"/>
      <c r="S161" s="361"/>
      <c r="T161" s="361"/>
      <c r="U161" s="361"/>
      <c r="V161" s="361"/>
      <c r="W161" s="361"/>
      <c r="X161" s="361"/>
      <c r="Y161" s="361"/>
      <c r="Z161" s="361"/>
    </row>
    <row r="162" spans="1:26" ht="15.75" customHeight="1">
      <c r="A162" s="361"/>
      <c r="B162" s="361"/>
      <c r="C162" s="361"/>
      <c r="D162" s="361"/>
      <c r="E162" s="361"/>
      <c r="F162" s="361"/>
      <c r="G162" s="361"/>
      <c r="H162" s="361"/>
      <c r="I162" s="361"/>
      <c r="J162" s="361"/>
      <c r="K162" s="361"/>
      <c r="L162" s="361"/>
      <c r="M162" s="361"/>
      <c r="N162" s="361"/>
      <c r="O162" s="361"/>
      <c r="P162" s="361"/>
      <c r="Q162" s="361"/>
      <c r="R162" s="361"/>
      <c r="S162" s="361"/>
      <c r="T162" s="361"/>
      <c r="U162" s="361"/>
      <c r="V162" s="361"/>
      <c r="W162" s="361"/>
      <c r="X162" s="361"/>
      <c r="Y162" s="361"/>
      <c r="Z162" s="361"/>
    </row>
    <row r="163" spans="1:26" ht="15.75" customHeight="1">
      <c r="A163" s="361"/>
      <c r="B163" s="361"/>
      <c r="C163" s="361"/>
      <c r="D163" s="361"/>
      <c r="E163" s="361"/>
      <c r="F163" s="361"/>
      <c r="G163" s="361"/>
      <c r="H163" s="361"/>
      <c r="I163" s="361"/>
      <c r="J163" s="361"/>
      <c r="K163" s="361"/>
      <c r="L163" s="361"/>
      <c r="M163" s="361"/>
      <c r="N163" s="361"/>
      <c r="O163" s="361"/>
      <c r="P163" s="361"/>
      <c r="Q163" s="361"/>
      <c r="R163" s="361"/>
      <c r="S163" s="361"/>
      <c r="T163" s="361"/>
      <c r="U163" s="361"/>
      <c r="V163" s="361"/>
      <c r="W163" s="361"/>
      <c r="X163" s="361"/>
      <c r="Y163" s="361"/>
      <c r="Z163" s="361"/>
    </row>
    <row r="164" spans="1:26" ht="15.75" customHeight="1">
      <c r="A164" s="361"/>
      <c r="B164" s="361"/>
      <c r="C164" s="361"/>
      <c r="D164" s="361"/>
      <c r="E164" s="361"/>
      <c r="F164" s="361"/>
      <c r="G164" s="361"/>
      <c r="H164" s="361"/>
      <c r="I164" s="361"/>
      <c r="J164" s="361"/>
      <c r="K164" s="361"/>
      <c r="L164" s="361"/>
      <c r="M164" s="361"/>
      <c r="N164" s="361"/>
      <c r="O164" s="361"/>
      <c r="P164" s="361"/>
      <c r="Q164" s="361"/>
      <c r="R164" s="361"/>
      <c r="S164" s="361"/>
      <c r="T164" s="361"/>
      <c r="U164" s="361"/>
      <c r="V164" s="361"/>
      <c r="W164" s="361"/>
      <c r="X164" s="361"/>
      <c r="Y164" s="361"/>
      <c r="Z164" s="361"/>
    </row>
    <row r="165" spans="1:26" ht="15.75" customHeight="1">
      <c r="A165" s="361"/>
      <c r="B165" s="361"/>
      <c r="C165" s="361"/>
      <c r="D165" s="361"/>
      <c r="E165" s="361"/>
      <c r="F165" s="361"/>
      <c r="G165" s="361"/>
      <c r="H165" s="361"/>
      <c r="I165" s="361"/>
      <c r="J165" s="361"/>
      <c r="K165" s="361"/>
      <c r="L165" s="361"/>
      <c r="M165" s="361"/>
      <c r="N165" s="361"/>
      <c r="O165" s="361"/>
      <c r="P165" s="361"/>
      <c r="Q165" s="361"/>
      <c r="R165" s="361"/>
      <c r="S165" s="361"/>
      <c r="T165" s="361"/>
      <c r="U165" s="361"/>
      <c r="V165" s="361"/>
      <c r="W165" s="361"/>
      <c r="X165" s="361"/>
      <c r="Y165" s="361"/>
      <c r="Z165" s="361"/>
    </row>
    <row r="166" spans="1:26" ht="15.75" customHeight="1">
      <c r="A166" s="361"/>
      <c r="B166" s="361"/>
      <c r="C166" s="361"/>
      <c r="D166" s="361"/>
      <c r="E166" s="361"/>
      <c r="F166" s="361"/>
      <c r="G166" s="361"/>
      <c r="H166" s="361"/>
      <c r="I166" s="361"/>
      <c r="J166" s="361"/>
      <c r="K166" s="361"/>
      <c r="L166" s="361"/>
      <c r="M166" s="361"/>
      <c r="N166" s="361"/>
      <c r="O166" s="361"/>
      <c r="P166" s="361"/>
      <c r="Q166" s="361"/>
      <c r="R166" s="361"/>
      <c r="S166" s="361"/>
      <c r="T166" s="361"/>
      <c r="U166" s="361"/>
      <c r="V166" s="361"/>
      <c r="W166" s="361"/>
      <c r="X166" s="361"/>
      <c r="Y166" s="361"/>
      <c r="Z166" s="361"/>
    </row>
    <row r="167" spans="1:26" ht="15.75" customHeight="1">
      <c r="A167" s="361"/>
      <c r="B167" s="361"/>
      <c r="C167" s="361"/>
      <c r="D167" s="361"/>
      <c r="E167" s="361"/>
      <c r="F167" s="361"/>
      <c r="G167" s="361"/>
      <c r="H167" s="361"/>
      <c r="I167" s="361"/>
      <c r="J167" s="361"/>
      <c r="K167" s="361"/>
      <c r="L167" s="361"/>
      <c r="M167" s="361"/>
      <c r="N167" s="361"/>
      <c r="O167" s="361"/>
      <c r="P167" s="361"/>
      <c r="Q167" s="361"/>
      <c r="R167" s="361"/>
      <c r="S167" s="361"/>
      <c r="T167" s="361"/>
      <c r="U167" s="361"/>
      <c r="V167" s="361"/>
      <c r="W167" s="361"/>
      <c r="X167" s="361"/>
      <c r="Y167" s="361"/>
      <c r="Z167" s="361"/>
    </row>
    <row r="168" spans="1:26" ht="15.75" customHeight="1">
      <c r="A168" s="361"/>
      <c r="B168" s="361"/>
      <c r="C168" s="361"/>
      <c r="D168" s="361"/>
      <c r="E168" s="361"/>
      <c r="F168" s="361"/>
      <c r="G168" s="361"/>
      <c r="H168" s="361"/>
      <c r="I168" s="361"/>
      <c r="J168" s="361"/>
      <c r="K168" s="361"/>
      <c r="L168" s="361"/>
      <c r="M168" s="361"/>
      <c r="N168" s="361"/>
      <c r="O168" s="361"/>
      <c r="P168" s="361"/>
      <c r="Q168" s="361"/>
      <c r="R168" s="361"/>
      <c r="S168" s="361"/>
      <c r="T168" s="361"/>
      <c r="U168" s="361"/>
      <c r="V168" s="361"/>
      <c r="W168" s="361"/>
      <c r="X168" s="361"/>
      <c r="Y168" s="361"/>
      <c r="Z168" s="361"/>
    </row>
    <row r="169" spans="1:26" ht="15.75" customHeight="1">
      <c r="A169" s="361"/>
      <c r="B169" s="361"/>
      <c r="C169" s="361"/>
      <c r="D169" s="361"/>
      <c r="E169" s="361"/>
      <c r="F169" s="361"/>
      <c r="G169" s="361"/>
      <c r="H169" s="361"/>
      <c r="I169" s="361"/>
      <c r="J169" s="361"/>
      <c r="K169" s="361"/>
      <c r="L169" s="361"/>
      <c r="M169" s="361"/>
      <c r="N169" s="361"/>
      <c r="O169" s="361"/>
      <c r="P169" s="361"/>
      <c r="Q169" s="361"/>
      <c r="R169" s="361"/>
      <c r="S169" s="361"/>
      <c r="T169" s="361"/>
      <c r="U169" s="361"/>
      <c r="V169" s="361"/>
      <c r="W169" s="361"/>
      <c r="X169" s="361"/>
      <c r="Y169" s="361"/>
      <c r="Z169" s="361"/>
    </row>
    <row r="170" spans="1:26" ht="15.75" customHeight="1">
      <c r="A170" s="361"/>
      <c r="B170" s="361"/>
      <c r="C170" s="361"/>
      <c r="D170" s="361"/>
      <c r="E170" s="361"/>
      <c r="F170" s="361"/>
      <c r="G170" s="361"/>
      <c r="H170" s="361"/>
      <c r="I170" s="361"/>
      <c r="J170" s="361"/>
      <c r="K170" s="361"/>
      <c r="L170" s="361"/>
      <c r="M170" s="361"/>
      <c r="N170" s="361"/>
      <c r="O170" s="361"/>
      <c r="P170" s="361"/>
      <c r="Q170" s="361"/>
      <c r="R170" s="361"/>
      <c r="S170" s="361"/>
      <c r="T170" s="361"/>
      <c r="U170" s="361"/>
      <c r="V170" s="361"/>
      <c r="W170" s="361"/>
      <c r="X170" s="361"/>
      <c r="Y170" s="361"/>
      <c r="Z170" s="361"/>
    </row>
    <row r="171" spans="1:26" ht="15.75" customHeight="1">
      <c r="A171" s="361"/>
      <c r="B171" s="361"/>
      <c r="C171" s="361"/>
      <c r="D171" s="361"/>
      <c r="E171" s="361"/>
      <c r="F171" s="361"/>
      <c r="G171" s="361"/>
      <c r="H171" s="361"/>
      <c r="I171" s="361"/>
      <c r="J171" s="361"/>
      <c r="K171" s="361"/>
      <c r="L171" s="361"/>
      <c r="M171" s="361"/>
      <c r="N171" s="361"/>
      <c r="O171" s="361"/>
      <c r="P171" s="361"/>
      <c r="Q171" s="361"/>
      <c r="R171" s="361"/>
      <c r="S171" s="361"/>
      <c r="T171" s="361"/>
      <c r="U171" s="361"/>
      <c r="V171" s="361"/>
      <c r="W171" s="361"/>
      <c r="X171" s="361"/>
      <c r="Y171" s="361"/>
      <c r="Z171" s="361"/>
    </row>
    <row r="172" spans="1:26" ht="15.75" customHeight="1">
      <c r="A172" s="361"/>
      <c r="B172" s="361"/>
      <c r="C172" s="361"/>
      <c r="D172" s="361"/>
      <c r="E172" s="361"/>
      <c r="F172" s="361"/>
      <c r="G172" s="361"/>
      <c r="H172" s="361"/>
      <c r="I172" s="361"/>
      <c r="J172" s="361"/>
      <c r="K172" s="361"/>
      <c r="L172" s="361"/>
      <c r="M172" s="361"/>
      <c r="N172" s="361"/>
      <c r="O172" s="361"/>
      <c r="P172" s="361"/>
      <c r="Q172" s="361"/>
      <c r="R172" s="361"/>
      <c r="S172" s="361"/>
      <c r="T172" s="361"/>
      <c r="U172" s="361"/>
      <c r="V172" s="361"/>
      <c r="W172" s="361"/>
      <c r="X172" s="361"/>
      <c r="Y172" s="361"/>
      <c r="Z172" s="361"/>
    </row>
    <row r="173" spans="1:26" ht="15.75" customHeight="1">
      <c r="A173" s="361"/>
      <c r="B173" s="361"/>
      <c r="C173" s="361"/>
      <c r="D173" s="361"/>
      <c r="E173" s="361"/>
      <c r="F173" s="361"/>
      <c r="G173" s="361"/>
      <c r="H173" s="361"/>
      <c r="I173" s="361"/>
      <c r="J173" s="361"/>
      <c r="K173" s="361"/>
      <c r="L173" s="361"/>
      <c r="M173" s="361"/>
      <c r="N173" s="361"/>
      <c r="O173" s="361"/>
      <c r="P173" s="361"/>
      <c r="Q173" s="361"/>
      <c r="R173" s="361"/>
      <c r="S173" s="361"/>
      <c r="T173" s="361"/>
      <c r="U173" s="361"/>
      <c r="V173" s="361"/>
      <c r="W173" s="361"/>
      <c r="X173" s="361"/>
      <c r="Y173" s="361"/>
      <c r="Z173" s="361"/>
    </row>
    <row r="174" spans="1:26" ht="15.75" customHeight="1">
      <c r="A174" s="361"/>
      <c r="B174" s="361"/>
      <c r="C174" s="361"/>
      <c r="D174" s="361"/>
      <c r="E174" s="361"/>
      <c r="F174" s="361"/>
      <c r="G174" s="361"/>
      <c r="H174" s="361"/>
      <c r="I174" s="361"/>
      <c r="J174" s="361"/>
      <c r="K174" s="361"/>
      <c r="L174" s="361"/>
      <c r="M174" s="361"/>
      <c r="N174" s="361"/>
      <c r="O174" s="361"/>
      <c r="P174" s="361"/>
      <c r="Q174" s="361"/>
      <c r="R174" s="361"/>
      <c r="S174" s="361"/>
      <c r="T174" s="361"/>
      <c r="U174" s="361"/>
      <c r="V174" s="361"/>
      <c r="W174" s="361"/>
      <c r="X174" s="361"/>
      <c r="Y174" s="361"/>
      <c r="Z174" s="361"/>
    </row>
    <row r="175" spans="1:26" ht="15.75" customHeight="1">
      <c r="A175" s="361"/>
      <c r="B175" s="361"/>
      <c r="C175" s="361"/>
      <c r="D175" s="361"/>
      <c r="E175" s="361"/>
      <c r="F175" s="361"/>
      <c r="G175" s="361"/>
      <c r="H175" s="361"/>
      <c r="I175" s="361"/>
      <c r="J175" s="361"/>
      <c r="K175" s="361"/>
      <c r="L175" s="361"/>
      <c r="M175" s="361"/>
      <c r="N175" s="361"/>
      <c r="O175" s="361"/>
      <c r="P175" s="361"/>
      <c r="Q175" s="361"/>
      <c r="R175" s="361"/>
      <c r="S175" s="361"/>
      <c r="T175" s="361"/>
      <c r="U175" s="361"/>
      <c r="V175" s="361"/>
      <c r="W175" s="361"/>
      <c r="X175" s="361"/>
      <c r="Y175" s="361"/>
      <c r="Z175" s="361"/>
    </row>
    <row r="176" spans="1:26" ht="15.75" customHeight="1">
      <c r="A176" s="361"/>
      <c r="B176" s="361"/>
      <c r="C176" s="361"/>
      <c r="D176" s="361"/>
      <c r="E176" s="361"/>
      <c r="F176" s="361"/>
      <c r="G176" s="361"/>
      <c r="H176" s="361"/>
      <c r="I176" s="361"/>
      <c r="J176" s="361"/>
      <c r="K176" s="361"/>
      <c r="L176" s="361"/>
      <c r="M176" s="361"/>
      <c r="N176" s="361"/>
      <c r="O176" s="361"/>
      <c r="P176" s="361"/>
      <c r="Q176" s="361"/>
      <c r="R176" s="361"/>
      <c r="S176" s="361"/>
      <c r="T176" s="361"/>
      <c r="U176" s="361"/>
      <c r="V176" s="361"/>
      <c r="W176" s="361"/>
      <c r="X176" s="361"/>
      <c r="Y176" s="361"/>
      <c r="Z176" s="361"/>
    </row>
    <row r="177" spans="1:26" ht="15.75" customHeight="1">
      <c r="A177" s="361"/>
      <c r="B177" s="361"/>
      <c r="C177" s="361"/>
      <c r="D177" s="361"/>
      <c r="E177" s="361"/>
      <c r="F177" s="361"/>
      <c r="G177" s="361"/>
      <c r="H177" s="361"/>
      <c r="I177" s="361"/>
      <c r="J177" s="361"/>
      <c r="K177" s="361"/>
      <c r="L177" s="361"/>
      <c r="M177" s="361"/>
      <c r="N177" s="361"/>
      <c r="O177" s="361"/>
      <c r="P177" s="361"/>
      <c r="Q177" s="361"/>
      <c r="R177" s="361"/>
      <c r="S177" s="361"/>
      <c r="T177" s="361"/>
      <c r="U177" s="361"/>
      <c r="V177" s="361"/>
      <c r="W177" s="361"/>
      <c r="X177" s="361"/>
      <c r="Y177" s="361"/>
      <c r="Z177" s="361"/>
    </row>
    <row r="178" spans="1:26" ht="15.75" customHeight="1">
      <c r="A178" s="361"/>
      <c r="B178" s="361"/>
      <c r="C178" s="361"/>
      <c r="D178" s="361"/>
      <c r="E178" s="361"/>
      <c r="F178" s="361"/>
      <c r="G178" s="361"/>
      <c r="H178" s="361"/>
      <c r="I178" s="361"/>
      <c r="J178" s="361"/>
      <c r="K178" s="361"/>
      <c r="L178" s="361"/>
      <c r="M178" s="361"/>
      <c r="N178" s="361"/>
      <c r="O178" s="361"/>
      <c r="P178" s="361"/>
      <c r="Q178" s="361"/>
      <c r="R178" s="361"/>
      <c r="S178" s="361"/>
      <c r="T178" s="361"/>
      <c r="U178" s="361"/>
      <c r="V178" s="361"/>
      <c r="W178" s="361"/>
      <c r="X178" s="361"/>
      <c r="Y178" s="361"/>
      <c r="Z178" s="361"/>
    </row>
    <row r="179" spans="1:26" ht="15.75" customHeight="1">
      <c r="A179" s="361"/>
      <c r="B179" s="361"/>
      <c r="C179" s="361"/>
      <c r="D179" s="361"/>
      <c r="E179" s="361"/>
      <c r="F179" s="361"/>
      <c r="G179" s="361"/>
      <c r="H179" s="361"/>
      <c r="I179" s="361"/>
      <c r="J179" s="361"/>
      <c r="K179" s="361"/>
      <c r="L179" s="361"/>
      <c r="M179" s="361"/>
      <c r="N179" s="361"/>
      <c r="O179" s="361"/>
      <c r="P179" s="361"/>
      <c r="Q179" s="361"/>
      <c r="R179" s="361"/>
      <c r="S179" s="361"/>
      <c r="T179" s="361"/>
      <c r="U179" s="361"/>
      <c r="V179" s="361"/>
      <c r="W179" s="361"/>
      <c r="X179" s="361"/>
      <c r="Y179" s="361"/>
      <c r="Z179" s="361"/>
    </row>
    <row r="180" spans="1:26" ht="15.75" customHeight="1">
      <c r="A180" s="361"/>
      <c r="B180" s="361"/>
      <c r="C180" s="361"/>
      <c r="D180" s="361"/>
      <c r="E180" s="361"/>
      <c r="F180" s="361"/>
      <c r="G180" s="361"/>
      <c r="H180" s="361"/>
      <c r="I180" s="361"/>
      <c r="J180" s="361"/>
      <c r="K180" s="361"/>
      <c r="L180" s="361"/>
      <c r="M180" s="361"/>
      <c r="N180" s="361"/>
      <c r="O180" s="361"/>
      <c r="P180" s="361"/>
      <c r="Q180" s="361"/>
      <c r="R180" s="361"/>
      <c r="S180" s="361"/>
      <c r="T180" s="361"/>
      <c r="U180" s="361"/>
      <c r="V180" s="361"/>
      <c r="W180" s="361"/>
      <c r="X180" s="361"/>
      <c r="Y180" s="361"/>
      <c r="Z180" s="361"/>
    </row>
    <row r="181" spans="1:26" ht="15.75" customHeight="1">
      <c r="A181" s="361"/>
      <c r="B181" s="361"/>
      <c r="C181" s="361"/>
      <c r="D181" s="361"/>
      <c r="E181" s="361"/>
      <c r="F181" s="361"/>
      <c r="G181" s="361"/>
      <c r="H181" s="361"/>
      <c r="I181" s="361"/>
      <c r="J181" s="361"/>
      <c r="K181" s="361"/>
      <c r="L181" s="361"/>
      <c r="M181" s="361"/>
      <c r="N181" s="361"/>
      <c r="O181" s="361"/>
      <c r="P181" s="361"/>
      <c r="Q181" s="361"/>
      <c r="R181" s="361"/>
      <c r="S181" s="361"/>
      <c r="T181" s="361"/>
      <c r="U181" s="361"/>
      <c r="V181" s="361"/>
      <c r="W181" s="361"/>
      <c r="X181" s="361"/>
      <c r="Y181" s="361"/>
      <c r="Z181" s="361"/>
    </row>
    <row r="182" spans="1:26" ht="15.75" customHeight="1">
      <c r="A182" s="361"/>
      <c r="B182" s="361"/>
      <c r="C182" s="361"/>
      <c r="D182" s="361"/>
      <c r="E182" s="361"/>
      <c r="F182" s="361"/>
      <c r="G182" s="361"/>
      <c r="H182" s="361"/>
      <c r="I182" s="361"/>
      <c r="J182" s="361"/>
      <c r="K182" s="361"/>
      <c r="L182" s="361"/>
      <c r="M182" s="361"/>
      <c r="N182" s="361"/>
      <c r="O182" s="361"/>
      <c r="P182" s="361"/>
      <c r="Q182" s="361"/>
      <c r="R182" s="361"/>
      <c r="S182" s="361"/>
      <c r="T182" s="361"/>
      <c r="U182" s="361"/>
      <c r="V182" s="361"/>
      <c r="W182" s="361"/>
      <c r="X182" s="361"/>
      <c r="Y182" s="361"/>
      <c r="Z182" s="361"/>
    </row>
    <row r="183" spans="1:26" ht="15.75" customHeight="1">
      <c r="A183" s="361"/>
      <c r="B183" s="361"/>
      <c r="C183" s="361"/>
      <c r="D183" s="361"/>
      <c r="E183" s="361"/>
      <c r="F183" s="361"/>
      <c r="G183" s="361"/>
      <c r="H183" s="361"/>
      <c r="I183" s="361"/>
      <c r="J183" s="361"/>
      <c r="K183" s="361"/>
      <c r="L183" s="361"/>
      <c r="M183" s="361"/>
      <c r="N183" s="361"/>
      <c r="O183" s="361"/>
      <c r="P183" s="361"/>
      <c r="Q183" s="361"/>
      <c r="R183" s="361"/>
      <c r="S183" s="361"/>
      <c r="T183" s="361"/>
      <c r="U183" s="361"/>
      <c r="V183" s="361"/>
      <c r="W183" s="361"/>
      <c r="X183" s="361"/>
      <c r="Y183" s="361"/>
      <c r="Z183" s="361"/>
    </row>
    <row r="184" spans="1:26" ht="15.75" customHeight="1">
      <c r="A184" s="361"/>
      <c r="B184" s="361"/>
      <c r="C184" s="361"/>
      <c r="D184" s="361"/>
      <c r="E184" s="361"/>
      <c r="F184" s="361"/>
      <c r="G184" s="361"/>
      <c r="H184" s="361"/>
      <c r="I184" s="361"/>
      <c r="J184" s="361"/>
      <c r="K184" s="361"/>
      <c r="L184" s="361"/>
      <c r="M184" s="361"/>
      <c r="N184" s="361"/>
      <c r="O184" s="361"/>
      <c r="P184" s="361"/>
      <c r="Q184" s="361"/>
      <c r="R184" s="361"/>
      <c r="S184" s="361"/>
      <c r="T184" s="361"/>
      <c r="U184" s="361"/>
      <c r="V184" s="361"/>
      <c r="W184" s="361"/>
      <c r="X184" s="361"/>
      <c r="Y184" s="361"/>
      <c r="Z184" s="361"/>
    </row>
    <row r="185" spans="1:26" ht="15.75" customHeight="1">
      <c r="A185" s="361"/>
      <c r="B185" s="361"/>
      <c r="C185" s="361"/>
      <c r="D185" s="361"/>
      <c r="E185" s="361"/>
      <c r="F185" s="361"/>
      <c r="G185" s="361"/>
      <c r="H185" s="361"/>
      <c r="I185" s="361"/>
      <c r="J185" s="361"/>
      <c r="K185" s="361"/>
      <c r="L185" s="361"/>
      <c r="M185" s="361"/>
      <c r="N185" s="361"/>
      <c r="O185" s="361"/>
      <c r="P185" s="361"/>
      <c r="Q185" s="361"/>
      <c r="R185" s="361"/>
      <c r="S185" s="361"/>
      <c r="T185" s="361"/>
      <c r="U185" s="361"/>
      <c r="V185" s="361"/>
      <c r="W185" s="361"/>
      <c r="X185" s="361"/>
      <c r="Y185" s="361"/>
      <c r="Z185" s="361"/>
    </row>
    <row r="186" spans="1:26" ht="15.75" customHeight="1">
      <c r="A186" s="361"/>
      <c r="B186" s="361"/>
      <c r="C186" s="361"/>
      <c r="D186" s="361"/>
      <c r="E186" s="361"/>
      <c r="F186" s="361"/>
      <c r="G186" s="361"/>
      <c r="H186" s="361"/>
      <c r="I186" s="361"/>
      <c r="J186" s="361"/>
      <c r="K186" s="361"/>
      <c r="L186" s="361"/>
      <c r="M186" s="361"/>
      <c r="N186" s="361"/>
      <c r="O186" s="361"/>
      <c r="P186" s="361"/>
      <c r="Q186" s="361"/>
      <c r="R186" s="361"/>
      <c r="S186" s="361"/>
      <c r="T186" s="361"/>
      <c r="U186" s="361"/>
      <c r="V186" s="361"/>
      <c r="W186" s="361"/>
      <c r="X186" s="361"/>
      <c r="Y186" s="361"/>
      <c r="Z186" s="361"/>
    </row>
    <row r="187" spans="1:26" ht="15.75" customHeight="1">
      <c r="A187" s="361"/>
      <c r="B187" s="361"/>
      <c r="C187" s="361"/>
      <c r="D187" s="361"/>
      <c r="E187" s="361"/>
      <c r="F187" s="361"/>
      <c r="G187" s="361"/>
      <c r="H187" s="361"/>
      <c r="I187" s="361"/>
      <c r="J187" s="361"/>
      <c r="K187" s="361"/>
      <c r="L187" s="361"/>
      <c r="M187" s="361"/>
      <c r="N187" s="361"/>
      <c r="O187" s="361"/>
      <c r="P187" s="361"/>
      <c r="Q187" s="361"/>
      <c r="R187" s="361"/>
      <c r="S187" s="361"/>
      <c r="T187" s="361"/>
      <c r="U187" s="361"/>
      <c r="V187" s="361"/>
      <c r="W187" s="361"/>
      <c r="X187" s="361"/>
      <c r="Y187" s="361"/>
      <c r="Z187" s="361"/>
    </row>
    <row r="188" spans="1:26" ht="15.75" customHeight="1">
      <c r="A188" s="361"/>
      <c r="B188" s="361"/>
      <c r="C188" s="361"/>
      <c r="D188" s="361"/>
      <c r="E188" s="361"/>
      <c r="F188" s="361"/>
      <c r="G188" s="361"/>
      <c r="H188" s="361"/>
      <c r="I188" s="361"/>
      <c r="J188" s="361"/>
      <c r="K188" s="361"/>
      <c r="L188" s="361"/>
      <c r="M188" s="361"/>
      <c r="N188" s="361"/>
      <c r="O188" s="361"/>
      <c r="P188" s="361"/>
      <c r="Q188" s="361"/>
      <c r="R188" s="361"/>
      <c r="S188" s="361"/>
      <c r="T188" s="361"/>
      <c r="U188" s="361"/>
      <c r="V188" s="361"/>
      <c r="W188" s="361"/>
      <c r="X188" s="361"/>
      <c r="Y188" s="361"/>
      <c r="Z188" s="361"/>
    </row>
    <row r="189" spans="1:26" ht="15.75" customHeight="1">
      <c r="A189" s="361"/>
      <c r="B189" s="361"/>
      <c r="C189" s="361"/>
      <c r="D189" s="361"/>
      <c r="E189" s="361"/>
      <c r="F189" s="361"/>
      <c r="G189" s="361"/>
      <c r="H189" s="361"/>
      <c r="I189" s="361"/>
      <c r="J189" s="361"/>
      <c r="K189" s="361"/>
      <c r="L189" s="361"/>
      <c r="M189" s="361"/>
      <c r="N189" s="361"/>
      <c r="O189" s="361"/>
      <c r="P189" s="361"/>
      <c r="Q189" s="361"/>
      <c r="R189" s="361"/>
      <c r="S189" s="361"/>
      <c r="T189" s="361"/>
      <c r="U189" s="361"/>
      <c r="V189" s="361"/>
      <c r="W189" s="361"/>
      <c r="X189" s="361"/>
      <c r="Y189" s="361"/>
      <c r="Z189" s="361"/>
    </row>
    <row r="190" spans="1:26" ht="15.75" customHeight="1">
      <c r="A190" s="361"/>
      <c r="B190" s="361"/>
      <c r="C190" s="361"/>
      <c r="D190" s="361"/>
      <c r="E190" s="361"/>
      <c r="F190" s="361"/>
      <c r="G190" s="361"/>
      <c r="H190" s="361"/>
      <c r="I190" s="361"/>
      <c r="J190" s="361"/>
      <c r="K190" s="361"/>
      <c r="L190" s="361"/>
      <c r="M190" s="361"/>
      <c r="N190" s="361"/>
      <c r="O190" s="361"/>
      <c r="P190" s="361"/>
      <c r="Q190" s="361"/>
      <c r="R190" s="361"/>
      <c r="S190" s="361"/>
      <c r="T190" s="361"/>
      <c r="U190" s="361"/>
      <c r="V190" s="361"/>
      <c r="W190" s="361"/>
      <c r="X190" s="361"/>
      <c r="Y190" s="361"/>
      <c r="Z190" s="361"/>
    </row>
    <row r="191" spans="1:26" ht="15.75" customHeight="1">
      <c r="A191" s="361"/>
      <c r="B191" s="361"/>
      <c r="C191" s="361"/>
      <c r="D191" s="361"/>
      <c r="E191" s="361"/>
      <c r="F191" s="361"/>
      <c r="G191" s="361"/>
      <c r="H191" s="361"/>
      <c r="I191" s="361"/>
      <c r="J191" s="361"/>
      <c r="K191" s="361"/>
      <c r="L191" s="361"/>
      <c r="M191" s="361"/>
      <c r="N191" s="361"/>
      <c r="O191" s="361"/>
      <c r="P191" s="361"/>
      <c r="Q191" s="361"/>
      <c r="R191" s="361"/>
      <c r="S191" s="361"/>
      <c r="T191" s="361"/>
      <c r="U191" s="361"/>
      <c r="V191" s="361"/>
      <c r="W191" s="361"/>
      <c r="X191" s="361"/>
      <c r="Y191" s="361"/>
      <c r="Z191" s="361"/>
    </row>
    <row r="192" spans="1:26" ht="15.75" customHeight="1">
      <c r="A192" s="361"/>
      <c r="B192" s="361"/>
      <c r="C192" s="361"/>
      <c r="D192" s="361"/>
      <c r="E192" s="361"/>
      <c r="F192" s="361"/>
      <c r="G192" s="361"/>
      <c r="H192" s="361"/>
      <c r="I192" s="361"/>
      <c r="J192" s="361"/>
      <c r="K192" s="361"/>
      <c r="L192" s="361"/>
      <c r="M192" s="361"/>
      <c r="N192" s="361"/>
      <c r="O192" s="361"/>
      <c r="P192" s="361"/>
      <c r="Q192" s="361"/>
      <c r="R192" s="361"/>
      <c r="S192" s="361"/>
      <c r="T192" s="361"/>
      <c r="U192" s="361"/>
      <c r="V192" s="361"/>
      <c r="W192" s="361"/>
      <c r="X192" s="361"/>
      <c r="Y192" s="361"/>
      <c r="Z192" s="361"/>
    </row>
    <row r="193" spans="1:26" ht="15.75" customHeight="1">
      <c r="A193" s="361"/>
      <c r="B193" s="361"/>
      <c r="C193" s="361"/>
      <c r="D193" s="361"/>
      <c r="E193" s="361"/>
      <c r="F193" s="361"/>
      <c r="G193" s="361"/>
      <c r="H193" s="361"/>
      <c r="I193" s="361"/>
      <c r="J193" s="361"/>
      <c r="K193" s="361"/>
      <c r="L193" s="361"/>
      <c r="M193" s="361"/>
      <c r="N193" s="361"/>
      <c r="O193" s="361"/>
      <c r="P193" s="361"/>
      <c r="Q193" s="361"/>
      <c r="R193" s="361"/>
      <c r="S193" s="361"/>
      <c r="T193" s="361"/>
      <c r="U193" s="361"/>
      <c r="V193" s="361"/>
      <c r="W193" s="361"/>
      <c r="X193" s="361"/>
      <c r="Y193" s="361"/>
      <c r="Z193" s="361"/>
    </row>
    <row r="194" spans="1:26" ht="15.75" customHeight="1">
      <c r="A194" s="361"/>
      <c r="B194" s="361"/>
      <c r="C194" s="361"/>
      <c r="D194" s="361"/>
      <c r="E194" s="361"/>
      <c r="F194" s="361"/>
      <c r="G194" s="361"/>
      <c r="H194" s="361"/>
      <c r="I194" s="361"/>
      <c r="J194" s="361"/>
      <c r="K194" s="361"/>
      <c r="L194" s="361"/>
      <c r="M194" s="361"/>
      <c r="N194" s="361"/>
      <c r="O194" s="361"/>
      <c r="P194" s="361"/>
      <c r="Q194" s="361"/>
      <c r="R194" s="361"/>
      <c r="S194" s="361"/>
      <c r="T194" s="361"/>
      <c r="U194" s="361"/>
      <c r="V194" s="361"/>
      <c r="W194" s="361"/>
      <c r="X194" s="361"/>
      <c r="Y194" s="361"/>
      <c r="Z194" s="361"/>
    </row>
    <row r="195" spans="1:26" ht="15.75" customHeight="1">
      <c r="A195" s="361"/>
      <c r="B195" s="361"/>
      <c r="C195" s="361"/>
      <c r="D195" s="361"/>
      <c r="E195" s="361"/>
      <c r="F195" s="361"/>
      <c r="G195" s="361"/>
      <c r="H195" s="361"/>
      <c r="I195" s="361"/>
      <c r="J195" s="361"/>
      <c r="K195" s="361"/>
      <c r="L195" s="361"/>
      <c r="M195" s="361"/>
      <c r="N195" s="361"/>
      <c r="O195" s="361"/>
      <c r="P195" s="361"/>
      <c r="Q195" s="361"/>
      <c r="R195" s="361"/>
      <c r="S195" s="361"/>
      <c r="T195" s="361"/>
      <c r="U195" s="361"/>
      <c r="V195" s="361"/>
      <c r="W195" s="361"/>
      <c r="X195" s="361"/>
      <c r="Y195" s="361"/>
      <c r="Z195" s="361"/>
    </row>
    <row r="196" spans="1:26" ht="15.75" customHeight="1">
      <c r="A196" s="361"/>
      <c r="B196" s="361"/>
      <c r="C196" s="361"/>
      <c r="D196" s="361"/>
      <c r="E196" s="361"/>
      <c r="F196" s="361"/>
      <c r="G196" s="361"/>
      <c r="H196" s="361"/>
      <c r="I196" s="361"/>
      <c r="J196" s="361"/>
      <c r="K196" s="361"/>
      <c r="L196" s="361"/>
      <c r="M196" s="361"/>
      <c r="N196" s="361"/>
      <c r="O196" s="361"/>
      <c r="P196" s="361"/>
      <c r="Q196" s="361"/>
      <c r="R196" s="361"/>
      <c r="S196" s="361"/>
      <c r="T196" s="361"/>
      <c r="U196" s="361"/>
      <c r="V196" s="361"/>
      <c r="W196" s="361"/>
      <c r="X196" s="361"/>
      <c r="Y196" s="361"/>
      <c r="Z196" s="361"/>
    </row>
    <row r="197" spans="1:26" ht="15.75" customHeight="1">
      <c r="A197" s="361"/>
      <c r="B197" s="361"/>
      <c r="C197" s="361"/>
      <c r="D197" s="361"/>
      <c r="E197" s="361"/>
      <c r="F197" s="361"/>
      <c r="G197" s="361"/>
      <c r="H197" s="361"/>
      <c r="I197" s="361"/>
      <c r="J197" s="361"/>
      <c r="K197" s="361"/>
      <c r="L197" s="361"/>
      <c r="M197" s="361"/>
      <c r="N197" s="361"/>
      <c r="O197" s="361"/>
      <c r="P197" s="361"/>
      <c r="Q197" s="361"/>
      <c r="R197" s="361"/>
      <c r="S197" s="361"/>
      <c r="T197" s="361"/>
      <c r="U197" s="361"/>
      <c r="V197" s="361"/>
      <c r="W197" s="361"/>
      <c r="X197" s="361"/>
      <c r="Y197" s="361"/>
      <c r="Z197" s="361"/>
    </row>
    <row r="198" spans="1:26" ht="15.75" customHeight="1">
      <c r="A198" s="361"/>
      <c r="B198" s="361"/>
      <c r="C198" s="361"/>
      <c r="D198" s="361"/>
      <c r="E198" s="361"/>
      <c r="F198" s="361"/>
      <c r="G198" s="361"/>
      <c r="H198" s="361"/>
      <c r="I198" s="361"/>
      <c r="J198" s="361"/>
      <c r="K198" s="361"/>
      <c r="L198" s="361"/>
      <c r="M198" s="361"/>
      <c r="N198" s="361"/>
      <c r="O198" s="361"/>
      <c r="P198" s="361"/>
      <c r="Q198" s="361"/>
      <c r="R198" s="361"/>
      <c r="S198" s="361"/>
      <c r="T198" s="361"/>
      <c r="U198" s="361"/>
      <c r="V198" s="361"/>
      <c r="W198" s="361"/>
      <c r="X198" s="361"/>
      <c r="Y198" s="361"/>
      <c r="Z198" s="361"/>
    </row>
    <row r="199" spans="1:26" ht="15.75" customHeight="1">
      <c r="A199" s="361"/>
      <c r="B199" s="361"/>
      <c r="C199" s="361"/>
      <c r="D199" s="361"/>
      <c r="E199" s="361"/>
      <c r="F199" s="361"/>
      <c r="G199" s="361"/>
      <c r="H199" s="361"/>
      <c r="I199" s="361"/>
      <c r="J199" s="361"/>
      <c r="K199" s="361"/>
      <c r="L199" s="361"/>
      <c r="M199" s="361"/>
      <c r="N199" s="361"/>
      <c r="O199" s="361"/>
      <c r="P199" s="361"/>
      <c r="Q199" s="361"/>
      <c r="R199" s="361"/>
      <c r="S199" s="361"/>
      <c r="T199" s="361"/>
      <c r="U199" s="361"/>
      <c r="V199" s="361"/>
      <c r="W199" s="361"/>
      <c r="X199" s="361"/>
      <c r="Y199" s="361"/>
      <c r="Z199" s="361"/>
    </row>
    <row r="200" spans="1:26" ht="15.75" customHeight="1">
      <c r="A200" s="361"/>
      <c r="B200" s="361"/>
      <c r="C200" s="361"/>
      <c r="D200" s="361"/>
      <c r="E200" s="361"/>
      <c r="F200" s="361"/>
      <c r="G200" s="361"/>
      <c r="H200" s="361"/>
      <c r="I200" s="361"/>
      <c r="J200" s="361"/>
      <c r="K200" s="361"/>
      <c r="L200" s="361"/>
      <c r="M200" s="361"/>
      <c r="N200" s="361"/>
      <c r="O200" s="361"/>
      <c r="P200" s="361"/>
      <c r="Q200" s="361"/>
      <c r="R200" s="361"/>
      <c r="S200" s="361"/>
      <c r="T200" s="361"/>
      <c r="U200" s="361"/>
      <c r="V200" s="361"/>
      <c r="W200" s="361"/>
      <c r="X200" s="361"/>
      <c r="Y200" s="361"/>
      <c r="Z200" s="361"/>
    </row>
    <row r="201" spans="1:26" ht="15.75" customHeight="1">
      <c r="A201" s="361"/>
      <c r="B201" s="361"/>
      <c r="C201" s="361"/>
      <c r="D201" s="361"/>
      <c r="E201" s="361"/>
      <c r="F201" s="361"/>
      <c r="G201" s="361"/>
      <c r="H201" s="361"/>
      <c r="I201" s="361"/>
      <c r="J201" s="361"/>
      <c r="K201" s="361"/>
      <c r="L201" s="361"/>
      <c r="M201" s="361"/>
      <c r="N201" s="361"/>
      <c r="O201" s="361"/>
      <c r="P201" s="361"/>
      <c r="Q201" s="361"/>
      <c r="R201" s="361"/>
      <c r="S201" s="361"/>
      <c r="T201" s="361"/>
      <c r="U201" s="361"/>
      <c r="V201" s="361"/>
      <c r="W201" s="361"/>
      <c r="X201" s="361"/>
      <c r="Y201" s="361"/>
      <c r="Z201" s="361"/>
    </row>
    <row r="202" spans="1:26" ht="15.75" customHeight="1">
      <c r="A202" s="361"/>
      <c r="B202" s="361"/>
      <c r="C202" s="361"/>
      <c r="D202" s="361"/>
      <c r="E202" s="361"/>
      <c r="F202" s="361"/>
      <c r="G202" s="361"/>
      <c r="H202" s="361"/>
      <c r="I202" s="361"/>
      <c r="J202" s="361"/>
      <c r="K202" s="361"/>
      <c r="L202" s="361"/>
      <c r="M202" s="361"/>
      <c r="N202" s="361"/>
      <c r="O202" s="361"/>
      <c r="P202" s="361"/>
      <c r="Q202" s="361"/>
      <c r="R202" s="361"/>
      <c r="S202" s="361"/>
      <c r="T202" s="361"/>
      <c r="U202" s="361"/>
      <c r="V202" s="361"/>
      <c r="W202" s="361"/>
      <c r="X202" s="361"/>
      <c r="Y202" s="361"/>
      <c r="Z202" s="361"/>
    </row>
    <row r="203" spans="1:26" ht="15.75" customHeight="1">
      <c r="A203" s="361"/>
      <c r="B203" s="361"/>
      <c r="C203" s="361"/>
      <c r="D203" s="361"/>
      <c r="E203" s="361"/>
      <c r="F203" s="361"/>
      <c r="G203" s="361"/>
      <c r="H203" s="361"/>
      <c r="I203" s="361"/>
      <c r="J203" s="361"/>
      <c r="K203" s="361"/>
      <c r="L203" s="361"/>
      <c r="M203" s="361"/>
      <c r="N203" s="361"/>
      <c r="O203" s="361"/>
      <c r="P203" s="361"/>
      <c r="Q203" s="361"/>
      <c r="R203" s="361"/>
      <c r="S203" s="361"/>
      <c r="T203" s="361"/>
      <c r="U203" s="361"/>
      <c r="V203" s="361"/>
      <c r="W203" s="361"/>
      <c r="X203" s="361"/>
      <c r="Y203" s="361"/>
      <c r="Z203" s="361"/>
    </row>
    <row r="204" spans="1:26" ht="15.75" customHeight="1">
      <c r="A204" s="361"/>
      <c r="B204" s="361"/>
      <c r="C204" s="361"/>
      <c r="D204" s="361"/>
      <c r="E204" s="361"/>
      <c r="F204" s="361"/>
      <c r="G204" s="361"/>
      <c r="H204" s="361"/>
      <c r="I204" s="361"/>
      <c r="J204" s="361"/>
      <c r="K204" s="361"/>
      <c r="L204" s="361"/>
      <c r="M204" s="361"/>
      <c r="N204" s="361"/>
      <c r="O204" s="361"/>
      <c r="P204" s="361"/>
      <c r="Q204" s="361"/>
      <c r="R204" s="361"/>
      <c r="S204" s="361"/>
      <c r="T204" s="361"/>
      <c r="U204" s="361"/>
      <c r="V204" s="361"/>
      <c r="W204" s="361"/>
      <c r="X204" s="361"/>
      <c r="Y204" s="361"/>
      <c r="Z204" s="361"/>
    </row>
    <row r="205" spans="1:26" ht="15.75" customHeight="1">
      <c r="A205" s="361"/>
      <c r="B205" s="361"/>
      <c r="C205" s="361"/>
      <c r="D205" s="361"/>
      <c r="E205" s="361"/>
      <c r="F205" s="361"/>
      <c r="G205" s="361"/>
      <c r="H205" s="361"/>
      <c r="I205" s="361"/>
      <c r="J205" s="361"/>
      <c r="K205" s="361"/>
      <c r="L205" s="361"/>
      <c r="M205" s="361"/>
      <c r="N205" s="361"/>
      <c r="O205" s="361"/>
      <c r="P205" s="361"/>
      <c r="Q205" s="361"/>
      <c r="R205" s="361"/>
      <c r="S205" s="361"/>
      <c r="T205" s="361"/>
      <c r="U205" s="361"/>
      <c r="V205" s="361"/>
      <c r="W205" s="361"/>
      <c r="X205" s="361"/>
      <c r="Y205" s="361"/>
      <c r="Z205" s="361"/>
    </row>
    <row r="206" spans="1:26" ht="15.75" customHeight="1">
      <c r="A206" s="361"/>
      <c r="B206" s="361"/>
      <c r="C206" s="361"/>
      <c r="D206" s="361"/>
      <c r="E206" s="361"/>
      <c r="F206" s="361"/>
      <c r="G206" s="361"/>
      <c r="H206" s="361"/>
      <c r="I206" s="361"/>
      <c r="J206" s="361"/>
      <c r="K206" s="361"/>
      <c r="L206" s="361"/>
      <c r="M206" s="361"/>
      <c r="N206" s="361"/>
      <c r="O206" s="361"/>
      <c r="P206" s="361"/>
      <c r="Q206" s="361"/>
      <c r="R206" s="361"/>
      <c r="S206" s="361"/>
      <c r="T206" s="361"/>
      <c r="U206" s="361"/>
      <c r="V206" s="361"/>
      <c r="W206" s="361"/>
      <c r="X206" s="361"/>
      <c r="Y206" s="361"/>
      <c r="Z206" s="361"/>
    </row>
    <row r="207" spans="1:26" ht="15.75" customHeight="1">
      <c r="A207" s="361"/>
      <c r="B207" s="361"/>
      <c r="C207" s="361"/>
      <c r="D207" s="361"/>
      <c r="E207" s="361"/>
      <c r="F207" s="361"/>
      <c r="G207" s="361"/>
      <c r="H207" s="361"/>
      <c r="I207" s="361"/>
      <c r="J207" s="361"/>
      <c r="K207" s="361"/>
      <c r="L207" s="361"/>
      <c r="M207" s="361"/>
      <c r="N207" s="361"/>
      <c r="O207" s="361"/>
      <c r="P207" s="361"/>
      <c r="Q207" s="361"/>
      <c r="R207" s="361"/>
      <c r="S207" s="361"/>
      <c r="T207" s="361"/>
      <c r="U207" s="361"/>
      <c r="V207" s="361"/>
      <c r="W207" s="361"/>
      <c r="X207" s="361"/>
      <c r="Y207" s="361"/>
      <c r="Z207" s="361"/>
    </row>
    <row r="208" spans="1:26" ht="15.75" customHeight="1">
      <c r="A208" s="361"/>
      <c r="B208" s="361"/>
      <c r="C208" s="361"/>
      <c r="D208" s="361"/>
      <c r="E208" s="361"/>
      <c r="F208" s="361"/>
      <c r="G208" s="361"/>
      <c r="H208" s="361"/>
      <c r="I208" s="361"/>
      <c r="J208" s="361"/>
      <c r="K208" s="361"/>
      <c r="L208" s="361"/>
      <c r="M208" s="361"/>
      <c r="N208" s="361"/>
      <c r="O208" s="361"/>
      <c r="P208" s="361"/>
      <c r="Q208" s="361"/>
      <c r="R208" s="361"/>
      <c r="S208" s="361"/>
      <c r="T208" s="361"/>
      <c r="U208" s="361"/>
      <c r="V208" s="361"/>
      <c r="W208" s="361"/>
      <c r="X208" s="361"/>
      <c r="Y208" s="361"/>
      <c r="Z208" s="361"/>
    </row>
    <row r="209" spans="1:26" ht="15.75" customHeight="1">
      <c r="A209" s="361"/>
      <c r="B209" s="361"/>
      <c r="C209" s="361"/>
      <c r="D209" s="361"/>
      <c r="E209" s="361"/>
      <c r="F209" s="361"/>
      <c r="G209" s="361"/>
      <c r="H209" s="361"/>
      <c r="I209" s="361"/>
      <c r="J209" s="361"/>
      <c r="K209" s="361"/>
      <c r="L209" s="361"/>
      <c r="M209" s="361"/>
      <c r="N209" s="361"/>
      <c r="O209" s="361"/>
      <c r="P209" s="361"/>
      <c r="Q209" s="361"/>
      <c r="R209" s="361"/>
      <c r="S209" s="361"/>
      <c r="T209" s="361"/>
      <c r="U209" s="361"/>
      <c r="V209" s="361"/>
      <c r="W209" s="361"/>
      <c r="X209" s="361"/>
      <c r="Y209" s="361"/>
      <c r="Z209" s="361"/>
    </row>
    <row r="210" spans="1:26" ht="15.75" customHeight="1">
      <c r="A210" s="361"/>
      <c r="B210" s="361"/>
      <c r="C210" s="361"/>
      <c r="D210" s="361"/>
      <c r="E210" s="361"/>
      <c r="F210" s="361"/>
      <c r="G210" s="361"/>
      <c r="H210" s="361"/>
      <c r="I210" s="361"/>
      <c r="J210" s="361"/>
      <c r="K210" s="361"/>
      <c r="L210" s="361"/>
      <c r="M210" s="361"/>
      <c r="N210" s="361"/>
      <c r="O210" s="361"/>
      <c r="P210" s="361"/>
      <c r="Q210" s="361"/>
      <c r="R210" s="361"/>
      <c r="S210" s="361"/>
      <c r="T210" s="361"/>
      <c r="U210" s="361"/>
      <c r="V210" s="361"/>
      <c r="W210" s="361"/>
      <c r="X210" s="361"/>
      <c r="Y210" s="361"/>
      <c r="Z210" s="361"/>
    </row>
    <row r="211" spans="1:26" ht="15.75" customHeight="1">
      <c r="A211" s="361"/>
      <c r="B211" s="361"/>
      <c r="C211" s="361"/>
      <c r="D211" s="361"/>
      <c r="E211" s="361"/>
      <c r="F211" s="361"/>
      <c r="G211" s="361"/>
      <c r="H211" s="361"/>
      <c r="I211" s="361"/>
      <c r="J211" s="361"/>
      <c r="K211" s="361"/>
      <c r="L211" s="361"/>
      <c r="M211" s="361"/>
      <c r="N211" s="361"/>
      <c r="O211" s="361"/>
      <c r="P211" s="361"/>
      <c r="Q211" s="361"/>
      <c r="R211" s="361"/>
      <c r="S211" s="361"/>
      <c r="T211" s="361"/>
      <c r="U211" s="361"/>
      <c r="V211" s="361"/>
      <c r="W211" s="361"/>
      <c r="X211" s="361"/>
      <c r="Y211" s="361"/>
      <c r="Z211" s="361"/>
    </row>
    <row r="212" spans="1:26" ht="15.75" customHeight="1">
      <c r="A212" s="361"/>
      <c r="B212" s="361"/>
      <c r="C212" s="361"/>
      <c r="D212" s="361"/>
      <c r="E212" s="361"/>
      <c r="F212" s="361"/>
      <c r="G212" s="361"/>
      <c r="H212" s="361"/>
      <c r="I212" s="361"/>
      <c r="J212" s="361"/>
      <c r="K212" s="361"/>
      <c r="L212" s="361"/>
      <c r="M212" s="361"/>
      <c r="N212" s="361"/>
      <c r="O212" s="361"/>
      <c r="P212" s="361"/>
      <c r="Q212" s="361"/>
      <c r="R212" s="361"/>
      <c r="S212" s="361"/>
      <c r="T212" s="361"/>
      <c r="U212" s="361"/>
      <c r="V212" s="361"/>
      <c r="W212" s="361"/>
      <c r="X212" s="361"/>
      <c r="Y212" s="361"/>
      <c r="Z212" s="361"/>
    </row>
    <row r="213" spans="1:26" ht="15.75" customHeight="1">
      <c r="A213" s="361"/>
      <c r="B213" s="361"/>
      <c r="C213" s="361"/>
      <c r="D213" s="361"/>
      <c r="E213" s="361"/>
      <c r="F213" s="361"/>
      <c r="G213" s="361"/>
      <c r="H213" s="361"/>
      <c r="I213" s="361"/>
      <c r="J213" s="361"/>
      <c r="K213" s="361"/>
      <c r="L213" s="361"/>
      <c r="M213" s="361"/>
      <c r="N213" s="361"/>
      <c r="O213" s="361"/>
      <c r="P213" s="361"/>
      <c r="Q213" s="361"/>
      <c r="R213" s="361"/>
      <c r="S213" s="361"/>
      <c r="T213" s="361"/>
      <c r="U213" s="361"/>
      <c r="V213" s="361"/>
      <c r="W213" s="361"/>
      <c r="X213" s="361"/>
      <c r="Y213" s="361"/>
      <c r="Z213" s="361"/>
    </row>
    <row r="214" spans="1:26" ht="15.75" customHeight="1">
      <c r="A214" s="361"/>
      <c r="B214" s="361"/>
      <c r="C214" s="361"/>
      <c r="D214" s="361"/>
      <c r="E214" s="361"/>
      <c r="F214" s="361"/>
      <c r="G214" s="361"/>
      <c r="H214" s="361"/>
      <c r="I214" s="361"/>
      <c r="J214" s="361"/>
      <c r="K214" s="361"/>
      <c r="L214" s="361"/>
      <c r="M214" s="361"/>
      <c r="N214" s="361"/>
      <c r="O214" s="361"/>
      <c r="P214" s="361"/>
      <c r="Q214" s="361"/>
      <c r="R214" s="361"/>
      <c r="S214" s="361"/>
      <c r="T214" s="361"/>
      <c r="U214" s="361"/>
      <c r="V214" s="361"/>
      <c r="W214" s="361"/>
      <c r="X214" s="361"/>
      <c r="Y214" s="361"/>
      <c r="Z214" s="361"/>
    </row>
    <row r="215" spans="1:26" ht="15.75" customHeight="1">
      <c r="A215" s="361"/>
      <c r="B215" s="361"/>
      <c r="C215" s="361"/>
      <c r="D215" s="361"/>
      <c r="E215" s="361"/>
      <c r="F215" s="361"/>
      <c r="G215" s="361"/>
      <c r="H215" s="361"/>
      <c r="I215" s="361"/>
      <c r="J215" s="361"/>
      <c r="K215" s="361"/>
      <c r="L215" s="361"/>
      <c r="M215" s="361"/>
      <c r="N215" s="361"/>
      <c r="O215" s="361"/>
      <c r="P215" s="361"/>
      <c r="Q215" s="361"/>
      <c r="R215" s="361"/>
      <c r="S215" s="361"/>
      <c r="T215" s="361"/>
      <c r="U215" s="361"/>
      <c r="V215" s="361"/>
      <c r="W215" s="361"/>
      <c r="X215" s="361"/>
      <c r="Y215" s="361"/>
      <c r="Z215" s="361"/>
    </row>
    <row r="216" spans="1:26" ht="15.75" customHeight="1">
      <c r="A216" s="361"/>
      <c r="B216" s="361"/>
      <c r="C216" s="361"/>
      <c r="D216" s="361"/>
      <c r="E216" s="361"/>
      <c r="F216" s="361"/>
      <c r="G216" s="361"/>
      <c r="H216" s="361"/>
      <c r="I216" s="361"/>
      <c r="J216" s="361"/>
      <c r="K216" s="361"/>
      <c r="L216" s="361"/>
      <c r="M216" s="361"/>
      <c r="N216" s="361"/>
      <c r="O216" s="361"/>
      <c r="P216" s="361"/>
      <c r="Q216" s="361"/>
      <c r="R216" s="361"/>
      <c r="S216" s="361"/>
      <c r="T216" s="361"/>
      <c r="U216" s="361"/>
      <c r="V216" s="361"/>
      <c r="W216" s="361"/>
      <c r="X216" s="361"/>
      <c r="Y216" s="361"/>
      <c r="Z216" s="361"/>
    </row>
    <row r="217" spans="1:26" ht="15.75" customHeight="1">
      <c r="A217" s="361"/>
      <c r="B217" s="361"/>
      <c r="C217" s="361"/>
      <c r="D217" s="361"/>
      <c r="E217" s="361"/>
      <c r="F217" s="361"/>
      <c r="G217" s="361"/>
      <c r="H217" s="361"/>
      <c r="I217" s="361"/>
      <c r="J217" s="361"/>
      <c r="K217" s="361"/>
      <c r="L217" s="361"/>
      <c r="M217" s="361"/>
      <c r="N217" s="361"/>
      <c r="O217" s="361"/>
      <c r="P217" s="361"/>
      <c r="Q217" s="361"/>
      <c r="R217" s="361"/>
      <c r="S217" s="361"/>
      <c r="T217" s="361"/>
      <c r="U217" s="361"/>
      <c r="V217" s="361"/>
      <c r="W217" s="361"/>
      <c r="X217" s="361"/>
      <c r="Y217" s="361"/>
      <c r="Z217" s="361"/>
    </row>
    <row r="218" spans="1:26" ht="15.75" customHeight="1">
      <c r="A218" s="361"/>
      <c r="B218" s="361"/>
      <c r="C218" s="361"/>
      <c r="D218" s="361"/>
      <c r="E218" s="361"/>
      <c r="F218" s="361"/>
      <c r="G218" s="361"/>
      <c r="H218" s="361"/>
      <c r="I218" s="361"/>
      <c r="J218" s="361"/>
      <c r="K218" s="361"/>
      <c r="L218" s="361"/>
      <c r="M218" s="361"/>
      <c r="N218" s="361"/>
      <c r="O218" s="361"/>
      <c r="P218" s="361"/>
      <c r="Q218" s="361"/>
      <c r="R218" s="361"/>
      <c r="S218" s="361"/>
      <c r="T218" s="361"/>
      <c r="U218" s="361"/>
      <c r="V218" s="361"/>
      <c r="W218" s="361"/>
      <c r="X218" s="361"/>
      <c r="Y218" s="361"/>
      <c r="Z218" s="361"/>
    </row>
    <row r="219" spans="1:26" ht="15.75" customHeight="1">
      <c r="A219" s="361"/>
      <c r="B219" s="361"/>
      <c r="C219" s="361"/>
      <c r="D219" s="361"/>
      <c r="E219" s="361"/>
      <c r="F219" s="361"/>
      <c r="G219" s="361"/>
      <c r="H219" s="361"/>
      <c r="I219" s="361"/>
      <c r="J219" s="361"/>
      <c r="K219" s="361"/>
      <c r="L219" s="361"/>
      <c r="M219" s="361"/>
      <c r="N219" s="361"/>
      <c r="O219" s="361"/>
      <c r="P219" s="361"/>
      <c r="Q219" s="361"/>
      <c r="R219" s="361"/>
      <c r="S219" s="361"/>
      <c r="T219" s="361"/>
      <c r="U219" s="361"/>
      <c r="V219" s="361"/>
      <c r="W219" s="361"/>
      <c r="X219" s="361"/>
      <c r="Y219" s="361"/>
      <c r="Z219" s="361"/>
    </row>
    <row r="220" spans="1:26" ht="15.75" customHeight="1">
      <c r="A220" s="361"/>
      <c r="B220" s="361"/>
      <c r="C220" s="361"/>
      <c r="D220" s="361"/>
      <c r="E220" s="361"/>
      <c r="F220" s="361"/>
      <c r="G220" s="361"/>
      <c r="H220" s="361"/>
      <c r="I220" s="361"/>
      <c r="J220" s="361"/>
      <c r="K220" s="361"/>
      <c r="L220" s="361"/>
      <c r="M220" s="361"/>
      <c r="N220" s="361"/>
      <c r="O220" s="361"/>
      <c r="P220" s="361"/>
      <c r="Q220" s="361"/>
      <c r="R220" s="361"/>
      <c r="S220" s="361"/>
      <c r="T220" s="361"/>
      <c r="U220" s="361"/>
      <c r="V220" s="361"/>
      <c r="W220" s="361"/>
      <c r="X220" s="361"/>
      <c r="Y220" s="361"/>
      <c r="Z220" s="361"/>
    </row>
    <row r="221" spans="1:26" ht="15.75" customHeight="1">
      <c r="A221" s="361"/>
      <c r="B221" s="361"/>
      <c r="C221" s="361"/>
      <c r="D221" s="361"/>
      <c r="E221" s="361"/>
      <c r="F221" s="361"/>
      <c r="G221" s="361"/>
      <c r="H221" s="361"/>
      <c r="I221" s="361"/>
      <c r="J221" s="361"/>
      <c r="K221" s="361"/>
      <c r="L221" s="361"/>
      <c r="M221" s="361"/>
      <c r="N221" s="361"/>
      <c r="O221" s="361"/>
      <c r="P221" s="361"/>
      <c r="Q221" s="361"/>
      <c r="R221" s="361"/>
      <c r="S221" s="361"/>
      <c r="T221" s="361"/>
      <c r="U221" s="361"/>
      <c r="V221" s="361"/>
      <c r="W221" s="361"/>
      <c r="X221" s="361"/>
      <c r="Y221" s="361"/>
      <c r="Z221" s="361"/>
    </row>
    <row r="222" spans="1:26" ht="15.75" customHeight="1">
      <c r="A222" s="361"/>
      <c r="B222" s="361"/>
      <c r="C222" s="361"/>
      <c r="D222" s="361"/>
      <c r="E222" s="361"/>
      <c r="F222" s="361"/>
      <c r="G222" s="361"/>
      <c r="H222" s="361"/>
      <c r="I222" s="361"/>
      <c r="J222" s="361"/>
      <c r="K222" s="361"/>
      <c r="L222" s="361"/>
      <c r="M222" s="361"/>
      <c r="N222" s="361"/>
      <c r="O222" s="361"/>
      <c r="P222" s="361"/>
      <c r="Q222" s="361"/>
      <c r="R222" s="361"/>
      <c r="S222" s="361"/>
      <c r="T222" s="361"/>
      <c r="U222" s="361"/>
      <c r="V222" s="361"/>
      <c r="W222" s="361"/>
      <c r="X222" s="361"/>
      <c r="Y222" s="361"/>
      <c r="Z222" s="361"/>
    </row>
    <row r="223" spans="1:26" ht="15.75" customHeight="1">
      <c r="A223" s="361"/>
      <c r="B223" s="361"/>
      <c r="C223" s="361"/>
      <c r="D223" s="361"/>
      <c r="E223" s="361"/>
      <c r="F223" s="361"/>
      <c r="G223" s="361"/>
      <c r="H223" s="361"/>
      <c r="I223" s="361"/>
      <c r="J223" s="361"/>
      <c r="K223" s="361"/>
      <c r="L223" s="361"/>
      <c r="M223" s="361"/>
      <c r="N223" s="361"/>
      <c r="O223" s="361"/>
      <c r="P223" s="361"/>
      <c r="Q223" s="361"/>
      <c r="R223" s="361"/>
      <c r="S223" s="361"/>
      <c r="T223" s="361"/>
      <c r="U223" s="361"/>
      <c r="V223" s="361"/>
      <c r="W223" s="361"/>
      <c r="X223" s="361"/>
      <c r="Y223" s="361"/>
      <c r="Z223" s="361"/>
    </row>
    <row r="224" spans="1:26" ht="15.75" customHeight="1">
      <c r="A224" s="361"/>
      <c r="B224" s="361"/>
      <c r="C224" s="361"/>
      <c r="D224" s="361"/>
      <c r="E224" s="361"/>
      <c r="F224" s="361"/>
      <c r="G224" s="361"/>
      <c r="H224" s="361"/>
      <c r="I224" s="361"/>
      <c r="J224" s="361"/>
      <c r="K224" s="361"/>
      <c r="L224" s="361"/>
      <c r="M224" s="361"/>
      <c r="N224" s="361"/>
      <c r="O224" s="361"/>
      <c r="P224" s="361"/>
      <c r="Q224" s="361"/>
      <c r="R224" s="361"/>
      <c r="S224" s="361"/>
      <c r="T224" s="361"/>
      <c r="U224" s="361"/>
      <c r="V224" s="361"/>
      <c r="W224" s="361"/>
      <c r="X224" s="361"/>
      <c r="Y224" s="361"/>
      <c r="Z224" s="361"/>
    </row>
    <row r="225" spans="1:26" ht="15.75" customHeight="1">
      <c r="A225" s="361"/>
      <c r="B225" s="361"/>
      <c r="C225" s="361"/>
      <c r="D225" s="361"/>
      <c r="E225" s="361"/>
      <c r="F225" s="361"/>
      <c r="G225" s="361"/>
      <c r="H225" s="361"/>
      <c r="I225" s="361"/>
      <c r="J225" s="361"/>
      <c r="K225" s="361"/>
      <c r="L225" s="361"/>
      <c r="M225" s="361"/>
      <c r="N225" s="361"/>
      <c r="O225" s="361"/>
      <c r="P225" s="361"/>
      <c r="Q225" s="361"/>
      <c r="R225" s="361"/>
      <c r="S225" s="361"/>
      <c r="T225" s="361"/>
      <c r="U225" s="361"/>
      <c r="V225" s="361"/>
      <c r="W225" s="361"/>
      <c r="X225" s="361"/>
      <c r="Y225" s="361"/>
      <c r="Z225" s="361"/>
    </row>
    <row r="226" spans="1:26" ht="15.75" customHeight="1">
      <c r="A226" s="361"/>
      <c r="B226" s="361"/>
      <c r="C226" s="361"/>
      <c r="D226" s="361"/>
      <c r="E226" s="361"/>
      <c r="F226" s="361"/>
      <c r="G226" s="361"/>
      <c r="H226" s="361"/>
      <c r="I226" s="361"/>
      <c r="J226" s="361"/>
      <c r="K226" s="361"/>
      <c r="L226" s="361"/>
      <c r="M226" s="361"/>
      <c r="N226" s="361"/>
      <c r="O226" s="361"/>
      <c r="P226" s="361"/>
      <c r="Q226" s="361"/>
      <c r="R226" s="361"/>
      <c r="S226" s="361"/>
      <c r="T226" s="361"/>
      <c r="U226" s="361"/>
      <c r="V226" s="361"/>
      <c r="W226" s="361"/>
      <c r="X226" s="361"/>
      <c r="Y226" s="361"/>
      <c r="Z226" s="361"/>
    </row>
    <row r="227" spans="1:26" ht="15.75" customHeight="1">
      <c r="A227" s="361"/>
      <c r="B227" s="361"/>
      <c r="C227" s="361"/>
      <c r="D227" s="361"/>
      <c r="E227" s="361"/>
      <c r="F227" s="361"/>
      <c r="G227" s="361"/>
      <c r="H227" s="361"/>
      <c r="I227" s="361"/>
      <c r="J227" s="361"/>
      <c r="K227" s="361"/>
      <c r="L227" s="361"/>
      <c r="M227" s="361"/>
      <c r="N227" s="361"/>
      <c r="O227" s="361"/>
      <c r="P227" s="361"/>
      <c r="Q227" s="361"/>
      <c r="R227" s="361"/>
      <c r="S227" s="361"/>
      <c r="T227" s="361"/>
      <c r="U227" s="361"/>
      <c r="V227" s="361"/>
      <c r="W227" s="361"/>
      <c r="X227" s="361"/>
      <c r="Y227" s="361"/>
      <c r="Z227" s="361"/>
    </row>
    <row r="228" spans="1:26" ht="15.75" customHeight="1">
      <c r="A228" s="361"/>
      <c r="B228" s="361"/>
      <c r="C228" s="361"/>
      <c r="D228" s="361"/>
      <c r="E228" s="361"/>
      <c r="F228" s="361"/>
      <c r="G228" s="361"/>
      <c r="H228" s="361"/>
      <c r="I228" s="361"/>
      <c r="J228" s="361"/>
      <c r="K228" s="361"/>
      <c r="L228" s="361"/>
      <c r="M228" s="361"/>
      <c r="N228" s="361"/>
      <c r="O228" s="361"/>
      <c r="P228" s="361"/>
      <c r="Q228" s="361"/>
      <c r="R228" s="361"/>
      <c r="S228" s="361"/>
      <c r="T228" s="361"/>
      <c r="U228" s="361"/>
      <c r="V228" s="361"/>
      <c r="W228" s="361"/>
      <c r="X228" s="361"/>
      <c r="Y228" s="361"/>
      <c r="Z228" s="361"/>
    </row>
    <row r="229" spans="1:26" ht="15.75" customHeight="1">
      <c r="A229" s="361"/>
      <c r="B229" s="361"/>
      <c r="C229" s="361"/>
      <c r="D229" s="361"/>
      <c r="E229" s="361"/>
      <c r="F229" s="361"/>
      <c r="G229" s="361"/>
      <c r="H229" s="361"/>
      <c r="I229" s="361"/>
      <c r="J229" s="361"/>
      <c r="K229" s="361"/>
      <c r="L229" s="361"/>
      <c r="M229" s="361"/>
      <c r="N229" s="361"/>
      <c r="O229" s="361"/>
      <c r="P229" s="361"/>
      <c r="Q229" s="361"/>
      <c r="R229" s="361"/>
      <c r="S229" s="361"/>
      <c r="T229" s="361"/>
      <c r="U229" s="361"/>
      <c r="V229" s="361"/>
      <c r="W229" s="361"/>
      <c r="X229" s="361"/>
      <c r="Y229" s="361"/>
      <c r="Z229" s="361"/>
    </row>
    <row r="230" spans="1:26" ht="15.75" customHeight="1">
      <c r="A230" s="361"/>
      <c r="B230" s="361"/>
      <c r="C230" s="361"/>
      <c r="D230" s="361"/>
      <c r="E230" s="361"/>
      <c r="F230" s="361"/>
      <c r="G230" s="361"/>
      <c r="H230" s="361"/>
      <c r="I230" s="361"/>
      <c r="J230" s="361"/>
      <c r="K230" s="361"/>
      <c r="L230" s="361"/>
      <c r="M230" s="361"/>
      <c r="N230" s="361"/>
      <c r="O230" s="361"/>
      <c r="P230" s="361"/>
      <c r="Q230" s="361"/>
      <c r="R230" s="361"/>
      <c r="S230" s="361"/>
      <c r="T230" s="361"/>
      <c r="U230" s="361"/>
      <c r="V230" s="361"/>
      <c r="W230" s="361"/>
      <c r="X230" s="361"/>
      <c r="Y230" s="361"/>
      <c r="Z230" s="361"/>
    </row>
    <row r="231" spans="1:26" ht="15.75" customHeight="1">
      <c r="A231" s="361"/>
      <c r="B231" s="361"/>
      <c r="C231" s="361"/>
      <c r="D231" s="361"/>
      <c r="E231" s="361"/>
      <c r="F231" s="361"/>
      <c r="G231" s="361"/>
      <c r="H231" s="361"/>
      <c r="I231" s="361"/>
      <c r="J231" s="361"/>
      <c r="K231" s="361"/>
      <c r="L231" s="361"/>
      <c r="M231" s="361"/>
      <c r="N231" s="361"/>
      <c r="O231" s="361"/>
      <c r="P231" s="361"/>
      <c r="Q231" s="361"/>
      <c r="R231" s="361"/>
      <c r="S231" s="361"/>
      <c r="T231" s="361"/>
      <c r="U231" s="361"/>
      <c r="V231" s="361"/>
      <c r="W231" s="361"/>
      <c r="X231" s="361"/>
      <c r="Y231" s="361"/>
      <c r="Z231" s="361"/>
    </row>
    <row r="232" spans="1:26" ht="15.75" customHeight="1">
      <c r="A232" s="361"/>
      <c r="B232" s="361"/>
      <c r="C232" s="361"/>
      <c r="D232" s="361"/>
      <c r="E232" s="361"/>
      <c r="F232" s="361"/>
      <c r="G232" s="361"/>
      <c r="H232" s="361"/>
      <c r="I232" s="361"/>
      <c r="J232" s="361"/>
      <c r="K232" s="361"/>
      <c r="L232" s="361"/>
      <c r="M232" s="361"/>
      <c r="N232" s="361"/>
      <c r="O232" s="361"/>
      <c r="P232" s="361"/>
      <c r="Q232" s="361"/>
      <c r="R232" s="361"/>
      <c r="S232" s="361"/>
      <c r="T232" s="361"/>
      <c r="U232" s="361"/>
      <c r="V232" s="361"/>
      <c r="W232" s="361"/>
      <c r="X232" s="361"/>
      <c r="Y232" s="361"/>
      <c r="Z232" s="361"/>
    </row>
    <row r="233" spans="1:26" ht="15.75" customHeight="1">
      <c r="A233" s="361"/>
      <c r="B233" s="361"/>
      <c r="C233" s="361"/>
      <c r="D233" s="361"/>
      <c r="E233" s="361"/>
      <c r="F233" s="361"/>
      <c r="G233" s="361"/>
      <c r="H233" s="361"/>
      <c r="I233" s="361"/>
      <c r="J233" s="361"/>
      <c r="K233" s="361"/>
      <c r="L233" s="361"/>
      <c r="M233" s="361"/>
      <c r="N233" s="361"/>
      <c r="O233" s="361"/>
      <c r="P233" s="361"/>
      <c r="Q233" s="361"/>
      <c r="R233" s="361"/>
      <c r="S233" s="361"/>
      <c r="T233" s="361"/>
      <c r="U233" s="361"/>
      <c r="V233" s="361"/>
      <c r="W233" s="361"/>
      <c r="X233" s="361"/>
      <c r="Y233" s="361"/>
      <c r="Z233" s="361"/>
    </row>
    <row r="234" spans="1:26" ht="15.75" customHeight="1">
      <c r="A234" s="361"/>
      <c r="B234" s="361"/>
      <c r="C234" s="361"/>
      <c r="D234" s="361"/>
      <c r="E234" s="361"/>
      <c r="F234" s="361"/>
      <c r="G234" s="361"/>
      <c r="H234" s="361"/>
      <c r="I234" s="361"/>
      <c r="J234" s="361"/>
      <c r="K234" s="361"/>
      <c r="L234" s="361"/>
      <c r="M234" s="361"/>
      <c r="N234" s="361"/>
      <c r="O234" s="361"/>
      <c r="P234" s="361"/>
      <c r="Q234" s="361"/>
      <c r="R234" s="361"/>
      <c r="S234" s="361"/>
      <c r="T234" s="361"/>
      <c r="U234" s="361"/>
      <c r="V234" s="361"/>
      <c r="W234" s="361"/>
      <c r="X234" s="361"/>
      <c r="Y234" s="361"/>
      <c r="Z234" s="361"/>
    </row>
    <row r="235" spans="1:26" ht="15.75" customHeight="1">
      <c r="A235" s="361"/>
      <c r="B235" s="361"/>
      <c r="C235" s="361"/>
      <c r="D235" s="361"/>
      <c r="E235" s="361"/>
      <c r="F235" s="361"/>
      <c r="G235" s="361"/>
      <c r="H235" s="361"/>
      <c r="I235" s="361"/>
      <c r="J235" s="361"/>
      <c r="K235" s="361"/>
      <c r="L235" s="361"/>
      <c r="M235" s="361"/>
      <c r="N235" s="361"/>
      <c r="O235" s="361"/>
      <c r="P235" s="361"/>
      <c r="Q235" s="361"/>
      <c r="R235" s="361"/>
      <c r="S235" s="361"/>
      <c r="T235" s="361"/>
      <c r="U235" s="361"/>
      <c r="V235" s="361"/>
      <c r="W235" s="361"/>
      <c r="X235" s="361"/>
      <c r="Y235" s="361"/>
      <c r="Z235" s="361"/>
    </row>
    <row r="236" spans="1:26" ht="15.75" customHeight="1">
      <c r="A236" s="361"/>
      <c r="B236" s="361"/>
      <c r="C236" s="361"/>
      <c r="D236" s="361"/>
      <c r="E236" s="361"/>
      <c r="F236" s="361"/>
      <c r="G236" s="361"/>
      <c r="H236" s="361"/>
      <c r="I236" s="361"/>
      <c r="J236" s="361"/>
      <c r="K236" s="361"/>
      <c r="L236" s="361"/>
      <c r="M236" s="361"/>
      <c r="N236" s="361"/>
      <c r="O236" s="361"/>
      <c r="P236" s="361"/>
      <c r="Q236" s="361"/>
      <c r="R236" s="361"/>
      <c r="S236" s="361"/>
      <c r="T236" s="361"/>
      <c r="U236" s="361"/>
      <c r="V236" s="361"/>
      <c r="W236" s="361"/>
      <c r="X236" s="361"/>
      <c r="Y236" s="361"/>
      <c r="Z236" s="361"/>
    </row>
    <row r="237" spans="1:26" ht="15.75" customHeight="1">
      <c r="A237" s="361"/>
      <c r="B237" s="361"/>
      <c r="C237" s="361"/>
      <c r="D237" s="361"/>
      <c r="E237" s="361"/>
      <c r="F237" s="361"/>
      <c r="G237" s="361"/>
      <c r="H237" s="361"/>
      <c r="I237" s="361"/>
      <c r="J237" s="361"/>
      <c r="K237" s="361"/>
      <c r="L237" s="361"/>
      <c r="M237" s="361"/>
      <c r="N237" s="361"/>
      <c r="O237" s="361"/>
      <c r="P237" s="361"/>
      <c r="Q237" s="361"/>
      <c r="R237" s="361"/>
      <c r="S237" s="361"/>
      <c r="T237" s="361"/>
      <c r="U237" s="361"/>
      <c r="V237" s="361"/>
      <c r="W237" s="361"/>
      <c r="X237" s="361"/>
      <c r="Y237" s="361"/>
      <c r="Z237" s="361"/>
    </row>
    <row r="238" spans="1:26" ht="15.75" customHeight="1">
      <c r="A238" s="361"/>
      <c r="B238" s="361"/>
      <c r="C238" s="361"/>
      <c r="D238" s="361"/>
      <c r="E238" s="361"/>
      <c r="F238" s="361"/>
      <c r="G238" s="361"/>
      <c r="H238" s="361"/>
      <c r="I238" s="361"/>
      <c r="J238" s="361"/>
      <c r="K238" s="361"/>
      <c r="L238" s="361"/>
      <c r="M238" s="361"/>
      <c r="N238" s="361"/>
      <c r="O238" s="361"/>
      <c r="P238" s="361"/>
      <c r="Q238" s="361"/>
      <c r="R238" s="361"/>
      <c r="S238" s="361"/>
      <c r="T238" s="361"/>
      <c r="U238" s="361"/>
      <c r="V238" s="361"/>
      <c r="W238" s="361"/>
      <c r="X238" s="361"/>
      <c r="Y238" s="361"/>
      <c r="Z238" s="361"/>
    </row>
    <row r="239" spans="1:26" ht="15.75" customHeight="1">
      <c r="A239" s="361"/>
      <c r="B239" s="361"/>
      <c r="C239" s="361"/>
      <c r="D239" s="361"/>
      <c r="E239" s="361"/>
      <c r="F239" s="361"/>
      <c r="G239" s="361"/>
      <c r="H239" s="361"/>
      <c r="I239" s="361"/>
      <c r="J239" s="361"/>
      <c r="K239" s="361"/>
      <c r="L239" s="361"/>
      <c r="M239" s="361"/>
      <c r="N239" s="361"/>
      <c r="O239" s="361"/>
      <c r="P239" s="361"/>
      <c r="Q239" s="361"/>
      <c r="R239" s="361"/>
      <c r="S239" s="361"/>
      <c r="T239" s="361"/>
      <c r="U239" s="361"/>
      <c r="V239" s="361"/>
      <c r="W239" s="361"/>
      <c r="X239" s="361"/>
      <c r="Y239" s="361"/>
      <c r="Z239" s="361"/>
    </row>
    <row r="240" spans="1:26" ht="15.75" customHeight="1">
      <c r="A240" s="361"/>
      <c r="B240" s="361"/>
      <c r="C240" s="361"/>
      <c r="D240" s="361"/>
      <c r="E240" s="361"/>
      <c r="F240" s="361"/>
      <c r="G240" s="361"/>
      <c r="H240" s="361"/>
      <c r="I240" s="361"/>
      <c r="J240" s="361"/>
      <c r="K240" s="361"/>
      <c r="L240" s="361"/>
      <c r="M240" s="361"/>
      <c r="N240" s="361"/>
      <c r="O240" s="361"/>
      <c r="P240" s="361"/>
      <c r="Q240" s="361"/>
      <c r="R240" s="361"/>
      <c r="S240" s="361"/>
      <c r="T240" s="361"/>
      <c r="U240" s="361"/>
      <c r="V240" s="361"/>
      <c r="W240" s="361"/>
      <c r="X240" s="361"/>
      <c r="Y240" s="361"/>
      <c r="Z240" s="361"/>
    </row>
    <row r="241" spans="1:26" ht="15.75" customHeight="1">
      <c r="A241" s="361"/>
      <c r="B241" s="361"/>
      <c r="C241" s="361"/>
      <c r="D241" s="361"/>
      <c r="E241" s="361"/>
      <c r="F241" s="361"/>
      <c r="G241" s="361"/>
      <c r="H241" s="361"/>
      <c r="I241" s="361"/>
      <c r="J241" s="361"/>
      <c r="K241" s="361"/>
      <c r="L241" s="361"/>
      <c r="M241" s="361"/>
      <c r="N241" s="361"/>
      <c r="O241" s="361"/>
      <c r="P241" s="361"/>
      <c r="Q241" s="361"/>
      <c r="R241" s="361"/>
      <c r="S241" s="361"/>
      <c r="T241" s="361"/>
      <c r="U241" s="361"/>
      <c r="V241" s="361"/>
      <c r="W241" s="361"/>
      <c r="X241" s="361"/>
      <c r="Y241" s="361"/>
      <c r="Z241" s="361"/>
    </row>
    <row r="242" spans="1:26" ht="15.75" customHeight="1">
      <c r="A242" s="361"/>
      <c r="B242" s="361"/>
      <c r="C242" s="361"/>
      <c r="D242" s="361"/>
      <c r="E242" s="361"/>
      <c r="F242" s="361"/>
      <c r="G242" s="361"/>
      <c r="H242" s="361"/>
      <c r="I242" s="361"/>
      <c r="J242" s="361"/>
      <c r="K242" s="361"/>
      <c r="L242" s="361"/>
      <c r="M242" s="361"/>
      <c r="N242" s="361"/>
      <c r="O242" s="361"/>
      <c r="P242" s="361"/>
      <c r="Q242" s="361"/>
      <c r="R242" s="361"/>
      <c r="S242" s="361"/>
      <c r="T242" s="361"/>
      <c r="U242" s="361"/>
      <c r="V242" s="361"/>
      <c r="W242" s="361"/>
      <c r="X242" s="361"/>
      <c r="Y242" s="361"/>
      <c r="Z242" s="361"/>
    </row>
    <row r="243" spans="1:26" ht="15.75" customHeight="1">
      <c r="A243" s="361"/>
      <c r="B243" s="361"/>
      <c r="C243" s="361"/>
      <c r="D243" s="361"/>
      <c r="E243" s="361"/>
      <c r="F243" s="361"/>
      <c r="G243" s="361"/>
      <c r="H243" s="361"/>
      <c r="I243" s="361"/>
      <c r="J243" s="361"/>
      <c r="K243" s="361"/>
      <c r="L243" s="361"/>
      <c r="M243" s="361"/>
      <c r="N243" s="361"/>
      <c r="O243" s="361"/>
      <c r="P243" s="361"/>
      <c r="Q243" s="361"/>
      <c r="R243" s="361"/>
      <c r="S243" s="361"/>
      <c r="T243" s="361"/>
      <c r="U243" s="361"/>
      <c r="V243" s="361"/>
      <c r="W243" s="361"/>
      <c r="X243" s="361"/>
      <c r="Y243" s="361"/>
      <c r="Z243" s="361"/>
    </row>
    <row r="244" spans="1:26" ht="15.75" customHeight="1">
      <c r="A244" s="361"/>
      <c r="B244" s="361"/>
      <c r="C244" s="361"/>
      <c r="D244" s="361"/>
      <c r="E244" s="361"/>
      <c r="F244" s="361"/>
      <c r="G244" s="361"/>
      <c r="H244" s="361"/>
      <c r="I244" s="361"/>
      <c r="J244" s="361"/>
      <c r="K244" s="361"/>
      <c r="L244" s="361"/>
      <c r="M244" s="361"/>
      <c r="N244" s="361"/>
      <c r="O244" s="361"/>
      <c r="P244" s="361"/>
      <c r="Q244" s="361"/>
      <c r="R244" s="361"/>
      <c r="S244" s="361"/>
      <c r="T244" s="361"/>
      <c r="U244" s="361"/>
      <c r="V244" s="361"/>
      <c r="W244" s="361"/>
      <c r="X244" s="361"/>
      <c r="Y244" s="361"/>
      <c r="Z244" s="361"/>
    </row>
    <row r="245" spans="1:26" ht="15.75" customHeight="1">
      <c r="A245" s="361"/>
      <c r="B245" s="361"/>
      <c r="C245" s="361"/>
      <c r="D245" s="361"/>
      <c r="E245" s="361"/>
      <c r="F245" s="361"/>
      <c r="G245" s="361"/>
      <c r="H245" s="361"/>
      <c r="I245" s="361"/>
      <c r="J245" s="361"/>
      <c r="K245" s="361"/>
      <c r="L245" s="361"/>
      <c r="M245" s="361"/>
      <c r="N245" s="361"/>
      <c r="O245" s="361"/>
      <c r="P245" s="361"/>
      <c r="Q245" s="361"/>
      <c r="R245" s="361"/>
      <c r="S245" s="361"/>
      <c r="T245" s="361"/>
      <c r="U245" s="361"/>
      <c r="V245" s="361"/>
      <c r="W245" s="361"/>
      <c r="X245" s="361"/>
      <c r="Y245" s="361"/>
      <c r="Z245" s="361"/>
    </row>
    <row r="246" spans="1:26" ht="15.75" customHeight="1">
      <c r="A246" s="361"/>
      <c r="B246" s="361"/>
      <c r="C246" s="361"/>
      <c r="D246" s="361"/>
      <c r="E246" s="361"/>
      <c r="F246" s="361"/>
      <c r="G246" s="361"/>
      <c r="H246" s="361"/>
      <c r="I246" s="361"/>
      <c r="J246" s="361"/>
      <c r="K246" s="361"/>
      <c r="L246" s="361"/>
      <c r="M246" s="361"/>
      <c r="N246" s="361"/>
      <c r="O246" s="361"/>
      <c r="P246" s="361"/>
      <c r="Q246" s="361"/>
      <c r="R246" s="361"/>
      <c r="S246" s="361"/>
      <c r="T246" s="361"/>
      <c r="U246" s="361"/>
      <c r="V246" s="361"/>
      <c r="W246" s="361"/>
      <c r="X246" s="361"/>
      <c r="Y246" s="361"/>
      <c r="Z246" s="361"/>
    </row>
    <row r="247" spans="1:26" ht="15.75" customHeight="1">
      <c r="A247" s="361"/>
      <c r="B247" s="361"/>
      <c r="C247" s="361"/>
      <c r="D247" s="361"/>
      <c r="E247" s="361"/>
      <c r="F247" s="361"/>
      <c r="G247" s="361"/>
      <c r="H247" s="361"/>
      <c r="I247" s="361"/>
      <c r="J247" s="361"/>
      <c r="K247" s="361"/>
      <c r="L247" s="361"/>
      <c r="M247" s="361"/>
      <c r="N247" s="361"/>
      <c r="O247" s="361"/>
      <c r="P247" s="361"/>
      <c r="Q247" s="361"/>
      <c r="R247" s="361"/>
      <c r="S247" s="361"/>
      <c r="T247" s="361"/>
      <c r="U247" s="361"/>
      <c r="V247" s="361"/>
      <c r="W247" s="361"/>
      <c r="X247" s="361"/>
      <c r="Y247" s="361"/>
      <c r="Z247" s="361"/>
    </row>
    <row r="248" spans="1:26" ht="15.75" customHeight="1">
      <c r="A248" s="361"/>
      <c r="B248" s="361"/>
      <c r="C248" s="361"/>
      <c r="D248" s="361"/>
      <c r="E248" s="361"/>
      <c r="F248" s="361"/>
      <c r="G248" s="361"/>
      <c r="H248" s="361"/>
      <c r="I248" s="361"/>
      <c r="J248" s="361"/>
      <c r="K248" s="361"/>
      <c r="L248" s="361"/>
      <c r="M248" s="361"/>
      <c r="N248" s="361"/>
      <c r="O248" s="361"/>
      <c r="P248" s="361"/>
      <c r="Q248" s="361"/>
      <c r="R248" s="361"/>
      <c r="S248" s="361"/>
      <c r="T248" s="361"/>
      <c r="U248" s="361"/>
      <c r="V248" s="361"/>
      <c r="W248" s="361"/>
      <c r="X248" s="361"/>
      <c r="Y248" s="361"/>
      <c r="Z248" s="361"/>
    </row>
    <row r="249" spans="1:26" ht="15.75" customHeight="1">
      <c r="A249" s="361"/>
      <c r="B249" s="361"/>
      <c r="C249" s="361"/>
      <c r="D249" s="361"/>
      <c r="E249" s="361"/>
      <c r="F249" s="361"/>
      <c r="G249" s="361"/>
      <c r="H249" s="361"/>
      <c r="I249" s="361"/>
      <c r="J249" s="361"/>
      <c r="K249" s="361"/>
      <c r="L249" s="361"/>
      <c r="M249" s="361"/>
      <c r="N249" s="361"/>
      <c r="O249" s="361"/>
      <c r="P249" s="361"/>
      <c r="Q249" s="361"/>
      <c r="R249" s="361"/>
      <c r="S249" s="361"/>
      <c r="T249" s="361"/>
      <c r="U249" s="361"/>
      <c r="V249" s="361"/>
      <c r="W249" s="361"/>
      <c r="X249" s="361"/>
      <c r="Y249" s="361"/>
      <c r="Z249" s="361"/>
    </row>
    <row r="250" spans="1:26" ht="15.75" customHeight="1">
      <c r="A250" s="361"/>
      <c r="B250" s="361"/>
      <c r="C250" s="361"/>
      <c r="D250" s="361"/>
      <c r="E250" s="361"/>
      <c r="F250" s="361"/>
      <c r="G250" s="361"/>
      <c r="H250" s="361"/>
      <c r="I250" s="361"/>
      <c r="J250" s="361"/>
      <c r="K250" s="361"/>
      <c r="L250" s="361"/>
      <c r="M250" s="361"/>
      <c r="N250" s="361"/>
      <c r="O250" s="361"/>
      <c r="P250" s="361"/>
      <c r="Q250" s="361"/>
      <c r="R250" s="361"/>
      <c r="S250" s="361"/>
      <c r="T250" s="361"/>
      <c r="U250" s="361"/>
      <c r="V250" s="361"/>
      <c r="W250" s="361"/>
      <c r="X250" s="361"/>
      <c r="Y250" s="361"/>
      <c r="Z250" s="361"/>
    </row>
    <row r="251" spans="1:26" ht="15.75" customHeight="1">
      <c r="A251" s="361"/>
      <c r="B251" s="361"/>
      <c r="C251" s="361"/>
      <c r="D251" s="361"/>
      <c r="E251" s="361"/>
      <c r="F251" s="361"/>
      <c r="G251" s="361"/>
      <c r="H251" s="361"/>
      <c r="I251" s="361"/>
      <c r="J251" s="361"/>
      <c r="K251" s="361"/>
      <c r="L251" s="361"/>
      <c r="M251" s="361"/>
      <c r="N251" s="361"/>
      <c r="O251" s="361"/>
      <c r="P251" s="361"/>
      <c r="Q251" s="361"/>
      <c r="R251" s="361"/>
      <c r="S251" s="361"/>
      <c r="T251" s="361"/>
      <c r="U251" s="361"/>
      <c r="V251" s="361"/>
      <c r="W251" s="361"/>
      <c r="X251" s="361"/>
      <c r="Y251" s="361"/>
      <c r="Z251" s="361"/>
    </row>
    <row r="252" spans="1:26" ht="15.75" customHeight="1">
      <c r="A252" s="361"/>
      <c r="B252" s="361"/>
      <c r="C252" s="361"/>
      <c r="D252" s="361"/>
      <c r="E252" s="361"/>
      <c r="F252" s="361"/>
      <c r="G252" s="361"/>
      <c r="H252" s="361"/>
      <c r="I252" s="361"/>
      <c r="J252" s="361"/>
      <c r="K252" s="361"/>
      <c r="L252" s="361"/>
      <c r="M252" s="361"/>
      <c r="N252" s="361"/>
      <c r="O252" s="361"/>
      <c r="P252" s="361"/>
      <c r="Q252" s="361"/>
      <c r="R252" s="361"/>
      <c r="S252" s="361"/>
      <c r="T252" s="361"/>
      <c r="U252" s="361"/>
      <c r="V252" s="361"/>
      <c r="W252" s="361"/>
      <c r="X252" s="361"/>
      <c r="Y252" s="361"/>
      <c r="Z252" s="361"/>
    </row>
    <row r="253" spans="1:26" ht="15.75" customHeight="1">
      <c r="A253" s="361"/>
      <c r="B253" s="361"/>
      <c r="C253" s="361"/>
      <c r="D253" s="361"/>
      <c r="E253" s="361"/>
      <c r="F253" s="361"/>
      <c r="G253" s="361"/>
      <c r="H253" s="361"/>
      <c r="I253" s="361"/>
      <c r="J253" s="361"/>
      <c r="K253" s="361"/>
      <c r="L253" s="361"/>
      <c r="M253" s="361"/>
      <c r="N253" s="361"/>
      <c r="O253" s="361"/>
      <c r="P253" s="361"/>
      <c r="Q253" s="361"/>
      <c r="R253" s="361"/>
      <c r="S253" s="361"/>
      <c r="T253" s="361"/>
      <c r="U253" s="361"/>
      <c r="V253" s="361"/>
      <c r="W253" s="361"/>
      <c r="X253" s="361"/>
      <c r="Y253" s="361"/>
      <c r="Z253" s="361"/>
    </row>
    <row r="254" spans="1:26" ht="15.75" customHeight="1">
      <c r="A254" s="361"/>
      <c r="B254" s="361"/>
      <c r="C254" s="361"/>
      <c r="D254" s="361"/>
      <c r="E254" s="361"/>
      <c r="F254" s="361"/>
      <c r="G254" s="361"/>
      <c r="H254" s="361"/>
      <c r="I254" s="361"/>
      <c r="J254" s="361"/>
      <c r="K254" s="361"/>
      <c r="L254" s="361"/>
      <c r="M254" s="361"/>
      <c r="N254" s="361"/>
      <c r="O254" s="361"/>
      <c r="P254" s="361"/>
      <c r="Q254" s="361"/>
      <c r="R254" s="361"/>
      <c r="S254" s="361"/>
      <c r="T254" s="361"/>
      <c r="U254" s="361"/>
      <c r="V254" s="361"/>
      <c r="W254" s="361"/>
      <c r="X254" s="361"/>
      <c r="Y254" s="361"/>
      <c r="Z254" s="361"/>
    </row>
    <row r="255" spans="1:26" ht="15.75" customHeight="1">
      <c r="A255" s="361"/>
      <c r="B255" s="361"/>
      <c r="C255" s="361"/>
      <c r="D255" s="361"/>
      <c r="E255" s="361"/>
      <c r="F255" s="361"/>
      <c r="G255" s="361"/>
      <c r="H255" s="361"/>
      <c r="I255" s="361"/>
      <c r="J255" s="361"/>
      <c r="K255" s="361"/>
      <c r="L255" s="361"/>
      <c r="M255" s="361"/>
      <c r="N255" s="361"/>
      <c r="O255" s="361"/>
      <c r="P255" s="361"/>
      <c r="Q255" s="361"/>
      <c r="R255" s="361"/>
      <c r="S255" s="361"/>
      <c r="T255" s="361"/>
      <c r="U255" s="361"/>
      <c r="V255" s="361"/>
      <c r="W255" s="361"/>
      <c r="X255" s="361"/>
      <c r="Y255" s="361"/>
      <c r="Z255" s="361"/>
    </row>
    <row r="256" spans="1:26" ht="15.75" customHeight="1">
      <c r="A256" s="361"/>
      <c r="B256" s="361"/>
      <c r="C256" s="361"/>
      <c r="D256" s="361"/>
      <c r="E256" s="361"/>
      <c r="F256" s="361"/>
      <c r="G256" s="361"/>
      <c r="H256" s="361"/>
      <c r="I256" s="361"/>
      <c r="J256" s="361"/>
      <c r="K256" s="361"/>
      <c r="L256" s="361"/>
      <c r="M256" s="361"/>
      <c r="N256" s="361"/>
      <c r="O256" s="361"/>
      <c r="P256" s="361"/>
      <c r="Q256" s="361"/>
      <c r="R256" s="361"/>
      <c r="S256" s="361"/>
      <c r="T256" s="361"/>
      <c r="U256" s="361"/>
      <c r="V256" s="361"/>
      <c r="W256" s="361"/>
      <c r="X256" s="361"/>
      <c r="Y256" s="361"/>
      <c r="Z256" s="361"/>
    </row>
    <row r="257" spans="1:26" ht="15.75" customHeight="1">
      <c r="A257" s="361"/>
      <c r="B257" s="361"/>
      <c r="C257" s="361"/>
      <c r="D257" s="361"/>
      <c r="E257" s="361"/>
      <c r="F257" s="361"/>
      <c r="G257" s="361"/>
      <c r="H257" s="361"/>
      <c r="I257" s="361"/>
      <c r="J257" s="361"/>
      <c r="K257" s="361"/>
      <c r="L257" s="361"/>
      <c r="M257" s="361"/>
      <c r="N257" s="361"/>
      <c r="O257" s="361"/>
      <c r="P257" s="361"/>
      <c r="Q257" s="361"/>
      <c r="R257" s="361"/>
      <c r="S257" s="361"/>
      <c r="T257" s="361"/>
      <c r="U257" s="361"/>
      <c r="V257" s="361"/>
      <c r="W257" s="361"/>
      <c r="X257" s="361"/>
      <c r="Y257" s="361"/>
      <c r="Z257" s="361"/>
    </row>
    <row r="258" spans="1:26" ht="15.75" customHeight="1">
      <c r="A258" s="361"/>
      <c r="B258" s="361"/>
      <c r="C258" s="361"/>
      <c r="D258" s="361"/>
      <c r="E258" s="361"/>
      <c r="F258" s="361"/>
      <c r="G258" s="361"/>
      <c r="H258" s="361"/>
      <c r="I258" s="361"/>
      <c r="J258" s="361"/>
      <c r="K258" s="361"/>
      <c r="L258" s="361"/>
      <c r="M258" s="361"/>
      <c r="N258" s="361"/>
      <c r="O258" s="361"/>
      <c r="P258" s="361"/>
      <c r="Q258" s="361"/>
      <c r="R258" s="361"/>
      <c r="S258" s="361"/>
      <c r="T258" s="361"/>
      <c r="U258" s="361"/>
      <c r="V258" s="361"/>
      <c r="W258" s="361"/>
      <c r="X258" s="361"/>
      <c r="Y258" s="361"/>
      <c r="Z258" s="361"/>
    </row>
    <row r="259" spans="1:26" ht="15.75" customHeight="1">
      <c r="A259" s="361"/>
      <c r="B259" s="361"/>
      <c r="C259" s="361"/>
      <c r="D259" s="361"/>
      <c r="E259" s="361"/>
      <c r="F259" s="361"/>
      <c r="G259" s="361"/>
      <c r="H259" s="361"/>
      <c r="I259" s="361"/>
      <c r="J259" s="361"/>
      <c r="K259" s="361"/>
      <c r="L259" s="361"/>
      <c r="M259" s="361"/>
      <c r="N259" s="361"/>
      <c r="O259" s="361"/>
      <c r="P259" s="361"/>
      <c r="Q259" s="361"/>
      <c r="R259" s="361"/>
      <c r="S259" s="361"/>
      <c r="T259" s="361"/>
      <c r="U259" s="361"/>
      <c r="V259" s="361"/>
      <c r="W259" s="361"/>
      <c r="X259" s="361"/>
      <c r="Y259" s="361"/>
      <c r="Z259" s="361"/>
    </row>
    <row r="260" spans="1:26" ht="15.75" customHeight="1">
      <c r="A260" s="361"/>
      <c r="B260" s="361"/>
      <c r="C260" s="361"/>
      <c r="D260" s="361"/>
      <c r="E260" s="361"/>
      <c r="F260" s="361"/>
      <c r="G260" s="361"/>
      <c r="H260" s="361"/>
      <c r="I260" s="361"/>
      <c r="J260" s="361"/>
      <c r="K260" s="361"/>
      <c r="L260" s="361"/>
      <c r="M260" s="361"/>
      <c r="N260" s="361"/>
      <c r="O260" s="361"/>
      <c r="P260" s="361"/>
      <c r="Q260" s="361"/>
      <c r="R260" s="361"/>
      <c r="S260" s="361"/>
      <c r="T260" s="361"/>
      <c r="U260" s="361"/>
      <c r="V260" s="361"/>
      <c r="W260" s="361"/>
      <c r="X260" s="361"/>
      <c r="Y260" s="361"/>
      <c r="Z260" s="361"/>
    </row>
    <row r="261" spans="1:26" ht="15.75" customHeight="1">
      <c r="A261" s="361"/>
      <c r="B261" s="361"/>
      <c r="C261" s="361"/>
      <c r="D261" s="361"/>
      <c r="E261" s="361"/>
      <c r="F261" s="361"/>
      <c r="G261" s="361"/>
      <c r="H261" s="361"/>
      <c r="I261" s="361"/>
      <c r="J261" s="361"/>
      <c r="K261" s="361"/>
      <c r="L261" s="361"/>
      <c r="M261" s="361"/>
      <c r="N261" s="361"/>
      <c r="O261" s="361"/>
      <c r="P261" s="361"/>
      <c r="Q261" s="361"/>
      <c r="R261" s="361"/>
      <c r="S261" s="361"/>
      <c r="T261" s="361"/>
      <c r="U261" s="361"/>
      <c r="V261" s="361"/>
      <c r="W261" s="361"/>
      <c r="X261" s="361"/>
      <c r="Y261" s="361"/>
      <c r="Z261" s="361"/>
    </row>
    <row r="262" spans="1:26" ht="15.75" customHeight="1">
      <c r="A262" s="361"/>
      <c r="B262" s="361"/>
      <c r="C262" s="361"/>
      <c r="D262" s="361"/>
      <c r="E262" s="361"/>
      <c r="F262" s="361"/>
      <c r="G262" s="361"/>
      <c r="H262" s="361"/>
      <c r="I262" s="361"/>
      <c r="J262" s="361"/>
      <c r="K262" s="361"/>
      <c r="L262" s="361"/>
      <c r="M262" s="361"/>
      <c r="N262" s="361"/>
      <c r="O262" s="361"/>
      <c r="P262" s="361"/>
      <c r="Q262" s="361"/>
      <c r="R262" s="361"/>
      <c r="S262" s="361"/>
      <c r="T262" s="361"/>
      <c r="U262" s="361"/>
      <c r="V262" s="361"/>
      <c r="W262" s="361"/>
      <c r="X262" s="361"/>
      <c r="Y262" s="361"/>
      <c r="Z262" s="361"/>
    </row>
    <row r="263" spans="1:26" ht="15.75" customHeight="1">
      <c r="A263" s="361"/>
      <c r="B263" s="361"/>
      <c r="C263" s="361"/>
      <c r="D263" s="361"/>
      <c r="E263" s="361"/>
      <c r="F263" s="361"/>
      <c r="G263" s="361"/>
      <c r="H263" s="361"/>
      <c r="I263" s="361"/>
      <c r="J263" s="361"/>
      <c r="K263" s="361"/>
      <c r="L263" s="361"/>
      <c r="M263" s="361"/>
      <c r="N263" s="361"/>
      <c r="O263" s="361"/>
      <c r="P263" s="361"/>
      <c r="Q263" s="361"/>
      <c r="R263" s="361"/>
      <c r="S263" s="361"/>
      <c r="T263" s="361"/>
      <c r="U263" s="361"/>
      <c r="V263" s="361"/>
      <c r="W263" s="361"/>
      <c r="X263" s="361"/>
      <c r="Y263" s="361"/>
      <c r="Z263" s="361"/>
    </row>
    <row r="264" spans="1:26" ht="15.75" customHeight="1">
      <c r="A264" s="361"/>
      <c r="B264" s="361"/>
      <c r="C264" s="361"/>
      <c r="D264" s="361"/>
      <c r="E264" s="361"/>
      <c r="F264" s="361"/>
      <c r="G264" s="361"/>
      <c r="H264" s="361"/>
      <c r="I264" s="361"/>
      <c r="J264" s="361"/>
      <c r="K264" s="361"/>
      <c r="L264" s="361"/>
      <c r="M264" s="361"/>
      <c r="N264" s="361"/>
      <c r="O264" s="361"/>
      <c r="P264" s="361"/>
      <c r="Q264" s="361"/>
      <c r="R264" s="361"/>
      <c r="S264" s="361"/>
      <c r="T264" s="361"/>
      <c r="U264" s="361"/>
      <c r="V264" s="361"/>
      <c r="W264" s="361"/>
      <c r="X264" s="361"/>
      <c r="Y264" s="361"/>
      <c r="Z264" s="361"/>
    </row>
    <row r="265" spans="1:26" ht="15.75" customHeight="1">
      <c r="A265" s="361"/>
      <c r="B265" s="361"/>
      <c r="C265" s="361"/>
      <c r="D265" s="361"/>
      <c r="E265" s="361"/>
      <c r="F265" s="361"/>
      <c r="G265" s="361"/>
      <c r="H265" s="361"/>
      <c r="I265" s="361"/>
      <c r="J265" s="361"/>
      <c r="K265" s="361"/>
      <c r="L265" s="361"/>
      <c r="M265" s="361"/>
      <c r="N265" s="361"/>
      <c r="O265" s="361"/>
      <c r="P265" s="361"/>
      <c r="Q265" s="361"/>
      <c r="R265" s="361"/>
      <c r="S265" s="361"/>
      <c r="T265" s="361"/>
      <c r="U265" s="361"/>
      <c r="V265" s="361"/>
      <c r="W265" s="361"/>
      <c r="X265" s="361"/>
      <c r="Y265" s="361"/>
      <c r="Z265" s="361"/>
    </row>
    <row r="266" spans="1:26" ht="15.75" customHeight="1">
      <c r="A266" s="361"/>
      <c r="B266" s="361"/>
      <c r="C266" s="361"/>
      <c r="D266" s="361"/>
      <c r="E266" s="361"/>
      <c r="F266" s="361"/>
      <c r="G266" s="361"/>
      <c r="H266" s="361"/>
      <c r="I266" s="361"/>
      <c r="J266" s="361"/>
      <c r="K266" s="361"/>
      <c r="L266" s="361"/>
      <c r="M266" s="361"/>
      <c r="N266" s="361"/>
      <c r="O266" s="361"/>
      <c r="P266" s="361"/>
      <c r="Q266" s="361"/>
      <c r="R266" s="361"/>
      <c r="S266" s="361"/>
      <c r="T266" s="361"/>
      <c r="U266" s="361"/>
      <c r="V266" s="361"/>
      <c r="W266" s="361"/>
      <c r="X266" s="361"/>
      <c r="Y266" s="361"/>
      <c r="Z266" s="361"/>
    </row>
    <row r="267" spans="1:26" ht="15.75" customHeight="1">
      <c r="A267" s="361"/>
      <c r="B267" s="361"/>
      <c r="C267" s="361"/>
      <c r="D267" s="361"/>
      <c r="E267" s="361"/>
      <c r="F267" s="361"/>
      <c r="G267" s="361"/>
      <c r="H267" s="361"/>
      <c r="I267" s="361"/>
      <c r="J267" s="361"/>
      <c r="K267" s="361"/>
      <c r="L267" s="361"/>
      <c r="M267" s="361"/>
      <c r="N267" s="361"/>
      <c r="O267" s="361"/>
      <c r="P267" s="361"/>
      <c r="Q267" s="361"/>
      <c r="R267" s="361"/>
      <c r="S267" s="361"/>
      <c r="T267" s="361"/>
      <c r="U267" s="361"/>
      <c r="V267" s="361"/>
      <c r="W267" s="361"/>
      <c r="X267" s="361"/>
      <c r="Y267" s="361"/>
      <c r="Z267" s="361"/>
    </row>
    <row r="268" spans="1:26" ht="15.75" customHeight="1">
      <c r="A268" s="361"/>
      <c r="B268" s="361"/>
      <c r="C268" s="361"/>
      <c r="D268" s="361"/>
      <c r="E268" s="361"/>
      <c r="F268" s="361"/>
      <c r="G268" s="361"/>
      <c r="H268" s="361"/>
      <c r="I268" s="361"/>
      <c r="J268" s="361"/>
      <c r="K268" s="361"/>
      <c r="L268" s="361"/>
      <c r="M268" s="361"/>
      <c r="N268" s="361"/>
      <c r="O268" s="361"/>
      <c r="P268" s="361"/>
      <c r="Q268" s="361"/>
      <c r="R268" s="361"/>
      <c r="S268" s="361"/>
      <c r="T268" s="361"/>
      <c r="U268" s="361"/>
      <c r="V268" s="361"/>
      <c r="W268" s="361"/>
      <c r="X268" s="361"/>
      <c r="Y268" s="361"/>
      <c r="Z268" s="361"/>
    </row>
    <row r="269" spans="1:26" ht="15.75" customHeight="1">
      <c r="A269" s="361"/>
      <c r="B269" s="361"/>
      <c r="C269" s="361"/>
      <c r="D269" s="361"/>
      <c r="E269" s="361"/>
      <c r="F269" s="361"/>
      <c r="G269" s="361"/>
      <c r="H269" s="361"/>
      <c r="I269" s="361"/>
      <c r="J269" s="361"/>
      <c r="K269" s="361"/>
      <c r="L269" s="361"/>
      <c r="M269" s="361"/>
      <c r="N269" s="361"/>
      <c r="O269" s="361"/>
      <c r="P269" s="361"/>
      <c r="Q269" s="361"/>
      <c r="R269" s="361"/>
      <c r="S269" s="361"/>
      <c r="T269" s="361"/>
      <c r="U269" s="361"/>
      <c r="V269" s="361"/>
      <c r="W269" s="361"/>
      <c r="X269" s="361"/>
      <c r="Y269" s="361"/>
      <c r="Z269" s="361"/>
    </row>
    <row r="270" spans="1:26" ht="15.75" customHeight="1">
      <c r="A270" s="361"/>
      <c r="B270" s="361"/>
      <c r="C270" s="361"/>
      <c r="D270" s="361"/>
      <c r="E270" s="361"/>
      <c r="F270" s="361"/>
      <c r="G270" s="361"/>
      <c r="H270" s="361"/>
      <c r="I270" s="361"/>
      <c r="J270" s="361"/>
      <c r="K270" s="361"/>
      <c r="L270" s="361"/>
      <c r="M270" s="361"/>
      <c r="N270" s="361"/>
      <c r="O270" s="361"/>
      <c r="P270" s="361"/>
      <c r="Q270" s="361"/>
      <c r="R270" s="361"/>
      <c r="S270" s="361"/>
      <c r="T270" s="361"/>
      <c r="U270" s="361"/>
      <c r="V270" s="361"/>
      <c r="W270" s="361"/>
      <c r="X270" s="361"/>
      <c r="Y270" s="361"/>
      <c r="Z270" s="361"/>
    </row>
    <row r="271" spans="1:26" ht="15.75" customHeight="1">
      <c r="A271" s="361"/>
      <c r="B271" s="361"/>
      <c r="C271" s="361"/>
      <c r="D271" s="361"/>
      <c r="E271" s="361"/>
      <c r="F271" s="361"/>
      <c r="G271" s="361"/>
      <c r="H271" s="361"/>
      <c r="I271" s="361"/>
      <c r="J271" s="361"/>
      <c r="K271" s="361"/>
      <c r="L271" s="361"/>
      <c r="M271" s="361"/>
      <c r="N271" s="361"/>
      <c r="O271" s="361"/>
      <c r="P271" s="361"/>
      <c r="Q271" s="361"/>
      <c r="R271" s="361"/>
      <c r="S271" s="361"/>
      <c r="T271" s="361"/>
      <c r="U271" s="361"/>
      <c r="V271" s="361"/>
      <c r="W271" s="361"/>
      <c r="X271" s="361"/>
      <c r="Y271" s="361"/>
      <c r="Z271" s="361"/>
    </row>
    <row r="272" spans="1:26" ht="15.75" customHeight="1">
      <c r="A272" s="361"/>
      <c r="B272" s="361"/>
      <c r="C272" s="361"/>
      <c r="D272" s="361"/>
      <c r="E272" s="361"/>
      <c r="F272" s="361"/>
      <c r="G272" s="361"/>
      <c r="H272" s="361"/>
      <c r="I272" s="361"/>
      <c r="J272" s="361"/>
      <c r="K272" s="361"/>
      <c r="L272" s="361"/>
      <c r="M272" s="361"/>
      <c r="N272" s="361"/>
      <c r="O272" s="361"/>
      <c r="P272" s="361"/>
      <c r="Q272" s="361"/>
      <c r="R272" s="361"/>
      <c r="S272" s="361"/>
      <c r="T272" s="361"/>
      <c r="U272" s="361"/>
      <c r="V272" s="361"/>
      <c r="W272" s="361"/>
      <c r="X272" s="361"/>
      <c r="Y272" s="361"/>
      <c r="Z272" s="361"/>
    </row>
    <row r="273" spans="1:26" ht="15.75" customHeight="1">
      <c r="A273" s="361"/>
      <c r="B273" s="361"/>
      <c r="C273" s="361"/>
      <c r="D273" s="361"/>
      <c r="E273" s="361"/>
      <c r="F273" s="361"/>
      <c r="G273" s="361"/>
      <c r="H273" s="361"/>
      <c r="I273" s="361"/>
      <c r="J273" s="361"/>
      <c r="K273" s="361"/>
      <c r="L273" s="361"/>
      <c r="M273" s="361"/>
      <c r="N273" s="361"/>
      <c r="O273" s="361"/>
      <c r="P273" s="361"/>
      <c r="Q273" s="361"/>
      <c r="R273" s="361"/>
      <c r="S273" s="361"/>
      <c r="T273" s="361"/>
      <c r="U273" s="361"/>
      <c r="V273" s="361"/>
      <c r="W273" s="361"/>
      <c r="X273" s="361"/>
      <c r="Y273" s="361"/>
      <c r="Z273" s="361"/>
    </row>
    <row r="274" spans="1:26" ht="15.75" customHeight="1">
      <c r="A274" s="361"/>
      <c r="B274" s="361"/>
      <c r="C274" s="361"/>
      <c r="D274" s="361"/>
      <c r="E274" s="361"/>
      <c r="F274" s="361"/>
      <c r="G274" s="361"/>
      <c r="H274" s="361"/>
      <c r="I274" s="361"/>
      <c r="J274" s="361"/>
      <c r="K274" s="361"/>
      <c r="L274" s="361"/>
      <c r="M274" s="361"/>
      <c r="N274" s="361"/>
      <c r="O274" s="361"/>
      <c r="P274" s="361"/>
      <c r="Q274" s="361"/>
      <c r="R274" s="361"/>
      <c r="S274" s="361"/>
      <c r="T274" s="361"/>
      <c r="U274" s="361"/>
      <c r="V274" s="361"/>
      <c r="W274" s="361"/>
      <c r="X274" s="361"/>
      <c r="Y274" s="361"/>
      <c r="Z274" s="361"/>
    </row>
    <row r="275" spans="1:26" ht="15.75" customHeight="1">
      <c r="A275" s="361"/>
      <c r="B275" s="361"/>
      <c r="C275" s="361"/>
      <c r="D275" s="361"/>
      <c r="E275" s="361"/>
      <c r="F275" s="361"/>
      <c r="G275" s="361"/>
      <c r="H275" s="361"/>
      <c r="I275" s="361"/>
      <c r="J275" s="361"/>
      <c r="K275" s="361"/>
      <c r="L275" s="361"/>
      <c r="M275" s="361"/>
      <c r="N275" s="361"/>
      <c r="O275" s="361"/>
      <c r="P275" s="361"/>
      <c r="Q275" s="361"/>
      <c r="R275" s="361"/>
      <c r="S275" s="361"/>
      <c r="T275" s="361"/>
      <c r="U275" s="361"/>
      <c r="V275" s="361"/>
      <c r="W275" s="361"/>
      <c r="X275" s="361"/>
      <c r="Y275" s="361"/>
      <c r="Z275" s="361"/>
    </row>
    <row r="276" spans="1:26" ht="15.75" customHeight="1">
      <c r="A276" s="361"/>
      <c r="B276" s="361"/>
      <c r="C276" s="361"/>
      <c r="D276" s="361"/>
      <c r="E276" s="361"/>
      <c r="F276" s="361"/>
      <c r="G276" s="361"/>
      <c r="H276" s="361"/>
      <c r="I276" s="361"/>
      <c r="J276" s="361"/>
      <c r="K276" s="361"/>
      <c r="L276" s="361"/>
      <c r="M276" s="361"/>
      <c r="N276" s="361"/>
      <c r="O276" s="361"/>
      <c r="P276" s="361"/>
      <c r="Q276" s="361"/>
      <c r="R276" s="361"/>
      <c r="S276" s="361"/>
      <c r="T276" s="361"/>
      <c r="U276" s="361"/>
      <c r="V276" s="361"/>
      <c r="W276" s="361"/>
      <c r="X276" s="361"/>
      <c r="Y276" s="361"/>
      <c r="Z276" s="361"/>
    </row>
    <row r="277" spans="1:26" ht="15.75" customHeight="1">
      <c r="A277" s="361"/>
      <c r="B277" s="361"/>
      <c r="C277" s="361"/>
      <c r="D277" s="361"/>
      <c r="E277" s="361"/>
      <c r="F277" s="361"/>
      <c r="G277" s="361"/>
      <c r="H277" s="361"/>
      <c r="I277" s="361"/>
      <c r="J277" s="361"/>
      <c r="K277" s="361"/>
      <c r="L277" s="361"/>
      <c r="M277" s="361"/>
      <c r="N277" s="361"/>
      <c r="O277" s="361"/>
      <c r="P277" s="361"/>
      <c r="Q277" s="361"/>
      <c r="R277" s="361"/>
      <c r="S277" s="361"/>
      <c r="T277" s="361"/>
      <c r="U277" s="361"/>
      <c r="V277" s="361"/>
      <c r="W277" s="361"/>
      <c r="X277" s="361"/>
      <c r="Y277" s="361"/>
      <c r="Z277" s="361"/>
    </row>
    <row r="278" spans="1:26" ht="15.75" customHeight="1">
      <c r="A278" s="361"/>
      <c r="B278" s="361"/>
      <c r="C278" s="361"/>
      <c r="D278" s="361"/>
      <c r="E278" s="361"/>
      <c r="F278" s="361"/>
      <c r="G278" s="361"/>
      <c r="H278" s="361"/>
      <c r="I278" s="361"/>
      <c r="J278" s="361"/>
      <c r="K278" s="361"/>
      <c r="L278" s="361"/>
      <c r="M278" s="361"/>
      <c r="N278" s="361"/>
      <c r="O278" s="361"/>
      <c r="P278" s="361"/>
      <c r="Q278" s="361"/>
      <c r="R278" s="361"/>
      <c r="S278" s="361"/>
      <c r="T278" s="361"/>
      <c r="U278" s="361"/>
      <c r="V278" s="361"/>
      <c r="W278" s="361"/>
      <c r="X278" s="361"/>
      <c r="Y278" s="361"/>
      <c r="Z278" s="361"/>
    </row>
    <row r="279" spans="1:26" ht="15.75" customHeight="1">
      <c r="A279" s="361"/>
      <c r="B279" s="361"/>
      <c r="C279" s="361"/>
      <c r="D279" s="361"/>
      <c r="E279" s="361"/>
      <c r="F279" s="361"/>
      <c r="G279" s="361"/>
      <c r="H279" s="361"/>
      <c r="I279" s="361"/>
      <c r="J279" s="361"/>
      <c r="K279" s="361"/>
      <c r="L279" s="361"/>
      <c r="M279" s="361"/>
      <c r="N279" s="361"/>
      <c r="O279" s="361"/>
      <c r="P279" s="361"/>
      <c r="Q279" s="361"/>
      <c r="R279" s="361"/>
      <c r="S279" s="361"/>
      <c r="T279" s="361"/>
      <c r="U279" s="361"/>
      <c r="V279" s="361"/>
      <c r="W279" s="361"/>
      <c r="X279" s="361"/>
      <c r="Y279" s="361"/>
      <c r="Z279" s="361"/>
    </row>
    <row r="280" spans="1:26" ht="15.75" customHeight="1">
      <c r="A280" s="361"/>
      <c r="B280" s="361"/>
      <c r="C280" s="361"/>
      <c r="D280" s="361"/>
      <c r="E280" s="361"/>
      <c r="F280" s="361"/>
      <c r="G280" s="361"/>
      <c r="H280" s="361"/>
      <c r="I280" s="361"/>
      <c r="J280" s="361"/>
      <c r="K280" s="361"/>
      <c r="L280" s="361"/>
      <c r="M280" s="361"/>
      <c r="N280" s="361"/>
      <c r="O280" s="361"/>
      <c r="P280" s="361"/>
      <c r="Q280" s="361"/>
      <c r="R280" s="361"/>
      <c r="S280" s="361"/>
      <c r="T280" s="361"/>
      <c r="U280" s="361"/>
      <c r="V280" s="361"/>
      <c r="W280" s="361"/>
      <c r="X280" s="361"/>
      <c r="Y280" s="361"/>
      <c r="Z280" s="361"/>
    </row>
    <row r="281" spans="1:26" ht="15.75" customHeight="1">
      <c r="A281" s="361"/>
      <c r="B281" s="361"/>
      <c r="C281" s="361"/>
      <c r="D281" s="361"/>
      <c r="E281" s="361"/>
      <c r="F281" s="361"/>
      <c r="G281" s="361"/>
      <c r="H281" s="361"/>
      <c r="I281" s="361"/>
      <c r="J281" s="361"/>
      <c r="K281" s="361"/>
      <c r="L281" s="361"/>
      <c r="M281" s="361"/>
      <c r="N281" s="361"/>
      <c r="O281" s="361"/>
      <c r="P281" s="361"/>
      <c r="Q281" s="361"/>
      <c r="R281" s="361"/>
      <c r="S281" s="361"/>
      <c r="T281" s="361"/>
      <c r="U281" s="361"/>
      <c r="V281" s="361"/>
      <c r="W281" s="361"/>
      <c r="X281" s="361"/>
      <c r="Y281" s="361"/>
      <c r="Z281" s="361"/>
    </row>
    <row r="282" spans="1:26" ht="15.75" customHeight="1">
      <c r="A282" s="361"/>
      <c r="B282" s="361"/>
      <c r="C282" s="361"/>
      <c r="D282" s="361"/>
      <c r="E282" s="361"/>
      <c r="F282" s="361"/>
      <c r="G282" s="361"/>
      <c r="H282" s="361"/>
      <c r="I282" s="361"/>
      <c r="J282" s="361"/>
      <c r="K282" s="361"/>
      <c r="L282" s="361"/>
      <c r="M282" s="361"/>
      <c r="N282" s="361"/>
      <c r="O282" s="361"/>
      <c r="P282" s="361"/>
      <c r="Q282" s="361"/>
      <c r="R282" s="361"/>
      <c r="S282" s="361"/>
      <c r="T282" s="361"/>
      <c r="U282" s="361"/>
      <c r="V282" s="361"/>
      <c r="W282" s="361"/>
      <c r="X282" s="361"/>
      <c r="Y282" s="361"/>
      <c r="Z282" s="361"/>
    </row>
    <row r="283" spans="1:26" ht="15.75" customHeight="1">
      <c r="A283" s="361"/>
      <c r="B283" s="361"/>
      <c r="C283" s="361"/>
      <c r="D283" s="361"/>
      <c r="E283" s="361"/>
      <c r="F283" s="361"/>
      <c r="G283" s="361"/>
      <c r="H283" s="361"/>
      <c r="I283" s="361"/>
      <c r="J283" s="361"/>
      <c r="K283" s="361"/>
      <c r="L283" s="361"/>
      <c r="M283" s="361"/>
      <c r="N283" s="361"/>
      <c r="O283" s="361"/>
      <c r="P283" s="361"/>
      <c r="Q283" s="361"/>
      <c r="R283" s="361"/>
      <c r="S283" s="361"/>
      <c r="T283" s="361"/>
      <c r="U283" s="361"/>
      <c r="V283" s="361"/>
      <c r="W283" s="361"/>
      <c r="X283" s="361"/>
      <c r="Y283" s="361"/>
      <c r="Z283" s="361"/>
    </row>
    <row r="284" spans="1:26" ht="15.75" customHeight="1">
      <c r="A284" s="361"/>
      <c r="B284" s="361"/>
      <c r="C284" s="361"/>
      <c r="D284" s="361"/>
      <c r="E284" s="361"/>
      <c r="F284" s="361"/>
      <c r="G284" s="361"/>
      <c r="H284" s="361"/>
      <c r="I284" s="361"/>
      <c r="J284" s="361"/>
      <c r="K284" s="361"/>
      <c r="L284" s="361"/>
      <c r="M284" s="361"/>
      <c r="N284" s="361"/>
      <c r="O284" s="361"/>
      <c r="P284" s="361"/>
      <c r="Q284" s="361"/>
      <c r="R284" s="361"/>
      <c r="S284" s="361"/>
      <c r="T284" s="361"/>
      <c r="U284" s="361"/>
      <c r="V284" s="361"/>
      <c r="W284" s="361"/>
      <c r="X284" s="361"/>
      <c r="Y284" s="361"/>
      <c r="Z284" s="361"/>
    </row>
    <row r="285" spans="1:26" ht="15.75" customHeight="1">
      <c r="A285" s="361"/>
      <c r="B285" s="361"/>
      <c r="C285" s="361"/>
      <c r="D285" s="361"/>
      <c r="E285" s="361"/>
      <c r="F285" s="361"/>
      <c r="G285" s="361"/>
      <c r="H285" s="361"/>
      <c r="I285" s="361"/>
      <c r="J285" s="361"/>
      <c r="K285" s="361"/>
      <c r="L285" s="361"/>
      <c r="M285" s="361"/>
      <c r="N285" s="361"/>
      <c r="O285" s="361"/>
      <c r="P285" s="361"/>
      <c r="Q285" s="361"/>
      <c r="R285" s="361"/>
      <c r="S285" s="361"/>
      <c r="T285" s="361"/>
      <c r="U285" s="361"/>
      <c r="V285" s="361"/>
      <c r="W285" s="361"/>
      <c r="X285" s="361"/>
      <c r="Y285" s="361"/>
      <c r="Z285" s="361"/>
    </row>
    <row r="286" spans="1:26" ht="15.75" customHeight="1">
      <c r="A286" s="361"/>
      <c r="B286" s="361"/>
      <c r="C286" s="361"/>
      <c r="D286" s="361"/>
      <c r="E286" s="361"/>
      <c r="F286" s="361"/>
      <c r="G286" s="361"/>
      <c r="H286" s="361"/>
      <c r="I286" s="361"/>
      <c r="J286" s="361"/>
      <c r="K286" s="361"/>
      <c r="L286" s="361"/>
      <c r="M286" s="361"/>
      <c r="N286" s="361"/>
      <c r="O286" s="361"/>
      <c r="P286" s="361"/>
      <c r="Q286" s="361"/>
      <c r="R286" s="361"/>
      <c r="S286" s="361"/>
      <c r="T286" s="361"/>
      <c r="U286" s="361"/>
      <c r="V286" s="361"/>
      <c r="W286" s="361"/>
      <c r="X286" s="361"/>
      <c r="Y286" s="361"/>
      <c r="Z286" s="361"/>
    </row>
    <row r="287" spans="1:26" ht="15.75" customHeight="1">
      <c r="A287" s="361"/>
      <c r="B287" s="361"/>
      <c r="C287" s="361"/>
      <c r="D287" s="361"/>
      <c r="E287" s="361"/>
      <c r="F287" s="361"/>
      <c r="G287" s="361"/>
      <c r="H287" s="361"/>
      <c r="I287" s="361"/>
      <c r="J287" s="361"/>
      <c r="K287" s="361"/>
      <c r="L287" s="361"/>
      <c r="M287" s="361"/>
      <c r="N287" s="361"/>
      <c r="O287" s="361"/>
      <c r="P287" s="361"/>
      <c r="Q287" s="361"/>
      <c r="R287" s="361"/>
      <c r="S287" s="361"/>
      <c r="T287" s="361"/>
      <c r="U287" s="361"/>
      <c r="V287" s="361"/>
      <c r="W287" s="361"/>
      <c r="X287" s="361"/>
      <c r="Y287" s="361"/>
      <c r="Z287" s="361"/>
    </row>
    <row r="288" spans="1:26" ht="15.75" customHeight="1">
      <c r="A288" s="361"/>
      <c r="B288" s="361"/>
      <c r="C288" s="361"/>
      <c r="D288" s="361"/>
      <c r="E288" s="361"/>
      <c r="F288" s="361"/>
      <c r="G288" s="361"/>
      <c r="H288" s="361"/>
      <c r="I288" s="361"/>
      <c r="J288" s="361"/>
      <c r="K288" s="361"/>
      <c r="L288" s="361"/>
      <c r="M288" s="361"/>
      <c r="N288" s="361"/>
      <c r="O288" s="361"/>
      <c r="P288" s="361"/>
      <c r="Q288" s="361"/>
      <c r="R288" s="361"/>
      <c r="S288" s="361"/>
      <c r="T288" s="361"/>
      <c r="U288" s="361"/>
      <c r="V288" s="361"/>
      <c r="W288" s="361"/>
      <c r="X288" s="361"/>
      <c r="Y288" s="361"/>
      <c r="Z288" s="361"/>
    </row>
    <row r="289" spans="1:26" ht="15.75" customHeight="1">
      <c r="A289" s="361"/>
      <c r="B289" s="361"/>
      <c r="C289" s="361"/>
      <c r="D289" s="361"/>
      <c r="E289" s="361"/>
      <c r="F289" s="361"/>
      <c r="G289" s="361"/>
      <c r="H289" s="361"/>
      <c r="I289" s="361"/>
      <c r="J289" s="361"/>
      <c r="K289" s="361"/>
      <c r="L289" s="361"/>
      <c r="M289" s="361"/>
      <c r="N289" s="361"/>
      <c r="O289" s="361"/>
      <c r="P289" s="361"/>
      <c r="Q289" s="361"/>
      <c r="R289" s="361"/>
      <c r="S289" s="361"/>
      <c r="T289" s="361"/>
      <c r="U289" s="361"/>
      <c r="V289" s="361"/>
      <c r="W289" s="361"/>
      <c r="X289" s="361"/>
      <c r="Y289" s="361"/>
      <c r="Z289" s="361"/>
    </row>
    <row r="290" spans="1:26" ht="15.75" customHeight="1">
      <c r="A290" s="361"/>
      <c r="B290" s="361"/>
      <c r="C290" s="361"/>
      <c r="D290" s="361"/>
      <c r="E290" s="361"/>
      <c r="F290" s="361"/>
      <c r="G290" s="361"/>
      <c r="H290" s="361"/>
      <c r="I290" s="361"/>
      <c r="J290" s="361"/>
      <c r="K290" s="361"/>
      <c r="L290" s="361"/>
      <c r="M290" s="361"/>
      <c r="N290" s="361"/>
      <c r="O290" s="361"/>
      <c r="P290" s="361"/>
      <c r="Q290" s="361"/>
      <c r="R290" s="361"/>
      <c r="S290" s="361"/>
      <c r="T290" s="361"/>
      <c r="U290" s="361"/>
      <c r="V290" s="361"/>
      <c r="W290" s="361"/>
      <c r="X290" s="361"/>
      <c r="Y290" s="361"/>
      <c r="Z290" s="361"/>
    </row>
    <row r="291" spans="1:26" ht="15.75" customHeight="1">
      <c r="A291" s="361"/>
      <c r="B291" s="361"/>
      <c r="C291" s="361"/>
      <c r="D291" s="361"/>
      <c r="E291" s="361"/>
      <c r="F291" s="361"/>
      <c r="G291" s="361"/>
      <c r="H291" s="361"/>
      <c r="I291" s="361"/>
      <c r="J291" s="361"/>
      <c r="K291" s="361"/>
      <c r="L291" s="361"/>
      <c r="M291" s="361"/>
      <c r="N291" s="361"/>
      <c r="O291" s="361"/>
      <c r="P291" s="361"/>
      <c r="Q291" s="361"/>
      <c r="R291" s="361"/>
      <c r="S291" s="361"/>
      <c r="T291" s="361"/>
      <c r="U291" s="361"/>
      <c r="V291" s="361"/>
      <c r="W291" s="361"/>
      <c r="X291" s="361"/>
      <c r="Y291" s="361"/>
      <c r="Z291" s="361"/>
    </row>
    <row r="292" spans="1:26" ht="15.75" customHeight="1">
      <c r="A292" s="361"/>
      <c r="B292" s="361"/>
      <c r="C292" s="361"/>
      <c r="D292" s="361"/>
      <c r="E292" s="361"/>
      <c r="F292" s="361"/>
      <c r="G292" s="361"/>
      <c r="H292" s="361"/>
      <c r="I292" s="361"/>
      <c r="J292" s="361"/>
      <c r="K292" s="361"/>
      <c r="L292" s="361"/>
      <c r="M292" s="361"/>
      <c r="N292" s="361"/>
      <c r="O292" s="361"/>
      <c r="P292" s="361"/>
      <c r="Q292" s="361"/>
      <c r="R292" s="361"/>
      <c r="S292" s="361"/>
      <c r="T292" s="361"/>
      <c r="U292" s="361"/>
      <c r="V292" s="361"/>
      <c r="W292" s="361"/>
      <c r="X292" s="361"/>
      <c r="Y292" s="361"/>
      <c r="Z292" s="361"/>
    </row>
    <row r="293" spans="1:26" ht="15.75" customHeight="1">
      <c r="A293" s="361"/>
      <c r="B293" s="361"/>
      <c r="C293" s="361"/>
      <c r="D293" s="361"/>
      <c r="E293" s="361"/>
      <c r="F293" s="361"/>
      <c r="G293" s="361"/>
      <c r="H293" s="361"/>
      <c r="I293" s="361"/>
      <c r="J293" s="361"/>
      <c r="K293" s="361"/>
      <c r="L293" s="361"/>
      <c r="M293" s="361"/>
      <c r="N293" s="361"/>
      <c r="O293" s="361"/>
      <c r="P293" s="361"/>
      <c r="Q293" s="361"/>
      <c r="R293" s="361"/>
      <c r="S293" s="361"/>
      <c r="T293" s="361"/>
      <c r="U293" s="361"/>
      <c r="V293" s="361"/>
      <c r="W293" s="361"/>
      <c r="X293" s="361"/>
      <c r="Y293" s="361"/>
      <c r="Z293" s="361"/>
    </row>
    <row r="294" spans="1:26" ht="15.75" customHeight="1">
      <c r="A294" s="361"/>
      <c r="B294" s="361"/>
      <c r="C294" s="361"/>
      <c r="D294" s="361"/>
      <c r="E294" s="361"/>
      <c r="F294" s="361"/>
      <c r="G294" s="361"/>
      <c r="H294" s="361"/>
      <c r="I294" s="361"/>
      <c r="J294" s="361"/>
      <c r="K294" s="361"/>
      <c r="L294" s="361"/>
      <c r="M294" s="361"/>
      <c r="N294" s="361"/>
      <c r="O294" s="361"/>
      <c r="P294" s="361"/>
      <c r="Q294" s="361"/>
      <c r="R294" s="361"/>
      <c r="S294" s="361"/>
      <c r="T294" s="361"/>
      <c r="U294" s="361"/>
      <c r="V294" s="361"/>
      <c r="W294" s="361"/>
      <c r="X294" s="361"/>
      <c r="Y294" s="361"/>
      <c r="Z294" s="361"/>
    </row>
    <row r="295" spans="1:26" ht="15.75" customHeight="1">
      <c r="A295" s="361"/>
      <c r="B295" s="361"/>
      <c r="C295" s="361"/>
      <c r="D295" s="361"/>
      <c r="E295" s="361"/>
      <c r="F295" s="361"/>
      <c r="G295" s="361"/>
      <c r="H295" s="361"/>
      <c r="I295" s="361"/>
      <c r="J295" s="361"/>
      <c r="K295" s="361"/>
      <c r="L295" s="361"/>
      <c r="M295" s="361"/>
      <c r="N295" s="361"/>
      <c r="O295" s="361"/>
      <c r="P295" s="361"/>
      <c r="Q295" s="361"/>
      <c r="R295" s="361"/>
      <c r="S295" s="361"/>
      <c r="T295" s="361"/>
      <c r="U295" s="361"/>
      <c r="V295" s="361"/>
      <c r="W295" s="361"/>
      <c r="X295" s="361"/>
      <c r="Y295" s="361"/>
      <c r="Z295" s="361"/>
    </row>
    <row r="296" spans="1:26" ht="15.75" customHeight="1">
      <c r="A296" s="361"/>
      <c r="B296" s="361"/>
      <c r="C296" s="361"/>
      <c r="D296" s="361"/>
      <c r="E296" s="361"/>
      <c r="F296" s="361"/>
      <c r="G296" s="361"/>
      <c r="H296" s="361"/>
      <c r="I296" s="361"/>
      <c r="J296" s="361"/>
      <c r="K296" s="361"/>
      <c r="L296" s="361"/>
      <c r="M296" s="361"/>
      <c r="N296" s="361"/>
      <c r="O296" s="361"/>
      <c r="P296" s="361"/>
      <c r="Q296" s="361"/>
      <c r="R296" s="361"/>
      <c r="S296" s="361"/>
      <c r="T296" s="361"/>
      <c r="U296" s="361"/>
      <c r="V296" s="361"/>
      <c r="W296" s="361"/>
      <c r="X296" s="361"/>
      <c r="Y296" s="361"/>
      <c r="Z296" s="361"/>
    </row>
    <row r="297" spans="1:26" ht="15.75" customHeight="1">
      <c r="A297" s="361"/>
      <c r="B297" s="361"/>
      <c r="C297" s="361"/>
      <c r="D297" s="361"/>
      <c r="E297" s="361"/>
      <c r="F297" s="361"/>
      <c r="G297" s="361"/>
      <c r="H297" s="361"/>
      <c r="I297" s="361"/>
      <c r="J297" s="361"/>
      <c r="K297" s="361"/>
      <c r="L297" s="361"/>
      <c r="M297" s="361"/>
      <c r="N297" s="361"/>
      <c r="O297" s="361"/>
      <c r="P297" s="361"/>
      <c r="Q297" s="361"/>
      <c r="R297" s="361"/>
      <c r="S297" s="361"/>
      <c r="T297" s="361"/>
      <c r="U297" s="361"/>
      <c r="V297" s="361"/>
      <c r="W297" s="361"/>
      <c r="X297" s="361"/>
      <c r="Y297" s="361"/>
      <c r="Z297" s="361"/>
    </row>
    <row r="298" spans="1:26" ht="15.75" customHeight="1">
      <c r="A298" s="361"/>
      <c r="B298" s="361"/>
      <c r="C298" s="361"/>
      <c r="D298" s="361"/>
      <c r="E298" s="361"/>
      <c r="F298" s="361"/>
      <c r="G298" s="361"/>
      <c r="H298" s="361"/>
      <c r="I298" s="361"/>
      <c r="J298" s="361"/>
      <c r="K298" s="361"/>
      <c r="L298" s="361"/>
      <c r="M298" s="361"/>
      <c r="N298" s="361"/>
      <c r="O298" s="361"/>
      <c r="P298" s="361"/>
      <c r="Q298" s="361"/>
      <c r="R298" s="361"/>
      <c r="S298" s="361"/>
      <c r="T298" s="361"/>
      <c r="U298" s="361"/>
      <c r="V298" s="361"/>
      <c r="W298" s="361"/>
      <c r="X298" s="361"/>
      <c r="Y298" s="361"/>
      <c r="Z298" s="361"/>
    </row>
    <row r="299" spans="1:26" ht="15.75" customHeight="1">
      <c r="A299" s="361"/>
      <c r="B299" s="361"/>
      <c r="C299" s="361"/>
      <c r="D299" s="361"/>
      <c r="E299" s="361"/>
      <c r="F299" s="361"/>
      <c r="G299" s="361"/>
      <c r="H299" s="361"/>
      <c r="I299" s="361"/>
      <c r="J299" s="361"/>
      <c r="K299" s="361"/>
      <c r="L299" s="361"/>
      <c r="M299" s="361"/>
      <c r="N299" s="361"/>
      <c r="O299" s="361"/>
      <c r="P299" s="361"/>
      <c r="Q299" s="361"/>
      <c r="R299" s="361"/>
      <c r="S299" s="361"/>
      <c r="T299" s="361"/>
      <c r="U299" s="361"/>
      <c r="V299" s="361"/>
      <c r="W299" s="361"/>
      <c r="X299" s="361"/>
      <c r="Y299" s="361"/>
      <c r="Z299" s="361"/>
    </row>
    <row r="300" spans="1:26" ht="15.75" customHeight="1">
      <c r="A300" s="361"/>
      <c r="B300" s="361"/>
      <c r="C300" s="361"/>
      <c r="D300" s="361"/>
      <c r="E300" s="361"/>
      <c r="F300" s="361"/>
      <c r="G300" s="361"/>
      <c r="H300" s="361"/>
      <c r="I300" s="361"/>
      <c r="J300" s="361"/>
      <c r="K300" s="361"/>
      <c r="L300" s="361"/>
      <c r="M300" s="361"/>
      <c r="N300" s="361"/>
      <c r="O300" s="361"/>
      <c r="P300" s="361"/>
      <c r="Q300" s="361"/>
      <c r="R300" s="361"/>
      <c r="S300" s="361"/>
      <c r="T300" s="361"/>
      <c r="U300" s="361"/>
      <c r="V300" s="361"/>
      <c r="W300" s="361"/>
      <c r="X300" s="361"/>
      <c r="Y300" s="361"/>
      <c r="Z300" s="361"/>
    </row>
    <row r="301" spans="1:26" ht="15.75" customHeight="1">
      <c r="A301" s="361"/>
      <c r="B301" s="361"/>
      <c r="C301" s="361"/>
      <c r="D301" s="361"/>
      <c r="E301" s="361"/>
      <c r="F301" s="361"/>
      <c r="G301" s="361"/>
      <c r="H301" s="361"/>
      <c r="I301" s="361"/>
      <c r="J301" s="361"/>
      <c r="K301" s="361"/>
      <c r="L301" s="361"/>
      <c r="M301" s="361"/>
      <c r="N301" s="361"/>
      <c r="O301" s="361"/>
      <c r="P301" s="361"/>
      <c r="Q301" s="361"/>
      <c r="R301" s="361"/>
      <c r="S301" s="361"/>
      <c r="T301" s="361"/>
      <c r="U301" s="361"/>
      <c r="V301" s="361"/>
      <c r="W301" s="361"/>
      <c r="X301" s="361"/>
      <c r="Y301" s="361"/>
      <c r="Z301" s="361"/>
    </row>
    <row r="302" spans="1:26" ht="15.75" customHeight="1">
      <c r="A302" s="361"/>
      <c r="B302" s="361"/>
      <c r="C302" s="361"/>
      <c r="D302" s="361"/>
      <c r="E302" s="361"/>
      <c r="F302" s="361"/>
      <c r="G302" s="361"/>
      <c r="H302" s="361"/>
      <c r="I302" s="361"/>
      <c r="J302" s="361"/>
      <c r="K302" s="361"/>
      <c r="L302" s="361"/>
      <c r="M302" s="361"/>
      <c r="N302" s="361"/>
      <c r="O302" s="361"/>
      <c r="P302" s="361"/>
      <c r="Q302" s="361"/>
      <c r="R302" s="361"/>
      <c r="S302" s="361"/>
      <c r="T302" s="361"/>
      <c r="U302" s="361"/>
      <c r="V302" s="361"/>
      <c r="W302" s="361"/>
      <c r="X302" s="361"/>
      <c r="Y302" s="361"/>
      <c r="Z302" s="361"/>
    </row>
    <row r="303" spans="1:26" ht="15.75" customHeight="1">
      <c r="A303" s="361"/>
      <c r="B303" s="361"/>
      <c r="C303" s="361"/>
      <c r="D303" s="361"/>
      <c r="E303" s="361"/>
      <c r="F303" s="361"/>
      <c r="G303" s="361"/>
      <c r="H303" s="361"/>
      <c r="I303" s="361"/>
      <c r="J303" s="361"/>
      <c r="K303" s="361"/>
      <c r="L303" s="361"/>
      <c r="M303" s="361"/>
      <c r="N303" s="361"/>
      <c r="O303" s="361"/>
      <c r="P303" s="361"/>
      <c r="Q303" s="361"/>
      <c r="R303" s="361"/>
      <c r="S303" s="361"/>
      <c r="T303" s="361"/>
      <c r="U303" s="361"/>
      <c r="V303" s="361"/>
      <c r="W303" s="361"/>
      <c r="X303" s="361"/>
      <c r="Y303" s="361"/>
      <c r="Z303" s="361"/>
    </row>
    <row r="304" spans="1:26" ht="15.75" customHeight="1">
      <c r="A304" s="361"/>
      <c r="B304" s="361"/>
      <c r="C304" s="361"/>
      <c r="D304" s="361"/>
      <c r="E304" s="361"/>
      <c r="F304" s="361"/>
      <c r="G304" s="361"/>
      <c r="H304" s="361"/>
      <c r="I304" s="361"/>
      <c r="J304" s="361"/>
      <c r="K304" s="361"/>
      <c r="L304" s="361"/>
      <c r="M304" s="361"/>
      <c r="N304" s="361"/>
      <c r="O304" s="361"/>
      <c r="P304" s="361"/>
      <c r="Q304" s="361"/>
      <c r="R304" s="361"/>
      <c r="S304" s="361"/>
      <c r="T304" s="361"/>
      <c r="U304" s="361"/>
      <c r="V304" s="361"/>
      <c r="W304" s="361"/>
      <c r="X304" s="361"/>
      <c r="Y304" s="361"/>
      <c r="Z304" s="361"/>
    </row>
    <row r="305" spans="1:26" ht="15.75" customHeight="1">
      <c r="A305" s="361"/>
      <c r="B305" s="361"/>
      <c r="C305" s="361"/>
      <c r="D305" s="361"/>
      <c r="E305" s="361"/>
      <c r="F305" s="361"/>
      <c r="G305" s="361"/>
      <c r="H305" s="361"/>
      <c r="I305" s="361"/>
      <c r="J305" s="361"/>
      <c r="K305" s="361"/>
      <c r="L305" s="361"/>
      <c r="M305" s="361"/>
      <c r="N305" s="361"/>
      <c r="O305" s="361"/>
      <c r="P305" s="361"/>
      <c r="Q305" s="361"/>
      <c r="R305" s="361"/>
      <c r="S305" s="361"/>
      <c r="T305" s="361"/>
      <c r="U305" s="361"/>
      <c r="V305" s="361"/>
      <c r="W305" s="361"/>
      <c r="X305" s="361"/>
      <c r="Y305" s="361"/>
      <c r="Z305" s="361"/>
    </row>
    <row r="306" spans="1:26" ht="15.75" customHeight="1">
      <c r="A306" s="361"/>
      <c r="B306" s="361"/>
      <c r="C306" s="361"/>
      <c r="D306" s="361"/>
      <c r="E306" s="361"/>
      <c r="F306" s="361"/>
      <c r="G306" s="361"/>
      <c r="H306" s="361"/>
      <c r="I306" s="361"/>
      <c r="J306" s="361"/>
      <c r="K306" s="361"/>
      <c r="L306" s="361"/>
      <c r="M306" s="361"/>
      <c r="N306" s="361"/>
      <c r="O306" s="361"/>
      <c r="P306" s="361"/>
      <c r="Q306" s="361"/>
      <c r="R306" s="361"/>
      <c r="S306" s="361"/>
      <c r="T306" s="361"/>
      <c r="U306" s="361"/>
      <c r="V306" s="361"/>
      <c r="W306" s="361"/>
      <c r="X306" s="361"/>
      <c r="Y306" s="361"/>
      <c r="Z306" s="361"/>
    </row>
    <row r="307" spans="1:26" ht="15.75" customHeight="1">
      <c r="A307" s="361"/>
      <c r="B307" s="361"/>
      <c r="C307" s="361"/>
      <c r="D307" s="361"/>
      <c r="E307" s="361"/>
      <c r="F307" s="361"/>
      <c r="G307" s="361"/>
      <c r="H307" s="361"/>
      <c r="I307" s="361"/>
      <c r="J307" s="361"/>
      <c r="K307" s="361"/>
      <c r="L307" s="361"/>
      <c r="M307" s="361"/>
      <c r="N307" s="361"/>
      <c r="O307" s="361"/>
      <c r="P307" s="361"/>
      <c r="Q307" s="361"/>
      <c r="R307" s="361"/>
      <c r="S307" s="361"/>
      <c r="T307" s="361"/>
      <c r="U307" s="361"/>
      <c r="V307" s="361"/>
      <c r="W307" s="361"/>
      <c r="X307" s="361"/>
      <c r="Y307" s="361"/>
      <c r="Z307" s="361"/>
    </row>
    <row r="308" spans="1:26" ht="15.75" customHeight="1">
      <c r="A308" s="361"/>
      <c r="B308" s="361"/>
      <c r="C308" s="361"/>
      <c r="D308" s="361"/>
      <c r="E308" s="361"/>
      <c r="F308" s="361"/>
      <c r="G308" s="361"/>
      <c r="H308" s="361"/>
      <c r="I308" s="361"/>
      <c r="J308" s="361"/>
      <c r="K308" s="361"/>
      <c r="L308" s="361"/>
      <c r="M308" s="361"/>
      <c r="N308" s="361"/>
      <c r="O308" s="361"/>
      <c r="P308" s="361"/>
      <c r="Q308" s="361"/>
      <c r="R308" s="361"/>
      <c r="S308" s="361"/>
      <c r="T308" s="361"/>
      <c r="U308" s="361"/>
      <c r="V308" s="361"/>
      <c r="W308" s="361"/>
      <c r="X308" s="361"/>
      <c r="Y308" s="361"/>
      <c r="Z308" s="361"/>
    </row>
    <row r="309" spans="1:26" ht="15.75" customHeight="1">
      <c r="A309" s="361"/>
      <c r="B309" s="361"/>
      <c r="C309" s="361"/>
      <c r="D309" s="361"/>
      <c r="E309" s="361"/>
      <c r="F309" s="361"/>
      <c r="G309" s="361"/>
      <c r="H309" s="361"/>
      <c r="I309" s="361"/>
      <c r="J309" s="361"/>
      <c r="K309" s="361"/>
      <c r="L309" s="361"/>
      <c r="M309" s="361"/>
      <c r="N309" s="361"/>
      <c r="O309" s="361"/>
      <c r="P309" s="361"/>
      <c r="Q309" s="361"/>
      <c r="R309" s="361"/>
      <c r="S309" s="361"/>
      <c r="T309" s="361"/>
      <c r="U309" s="361"/>
      <c r="V309" s="361"/>
      <c r="W309" s="361"/>
      <c r="X309" s="361"/>
      <c r="Y309" s="361"/>
      <c r="Z309" s="361"/>
    </row>
    <row r="310" spans="1:26" ht="15.75" customHeight="1">
      <c r="A310" s="361"/>
      <c r="B310" s="361"/>
      <c r="C310" s="361"/>
      <c r="D310" s="361"/>
      <c r="E310" s="361"/>
      <c r="F310" s="361"/>
      <c r="G310" s="361"/>
      <c r="H310" s="361"/>
      <c r="I310" s="361"/>
      <c r="J310" s="361"/>
      <c r="K310" s="361"/>
      <c r="L310" s="361"/>
      <c r="M310" s="361"/>
      <c r="N310" s="361"/>
      <c r="O310" s="361"/>
      <c r="P310" s="361"/>
      <c r="Q310" s="361"/>
      <c r="R310" s="361"/>
      <c r="S310" s="361"/>
      <c r="T310" s="361"/>
      <c r="U310" s="361"/>
      <c r="V310" s="361"/>
      <c r="W310" s="361"/>
      <c r="X310" s="361"/>
      <c r="Y310" s="361"/>
      <c r="Z310" s="361"/>
    </row>
    <row r="311" spans="1:26" ht="15.75" customHeight="1">
      <c r="A311" s="361"/>
      <c r="B311" s="361"/>
      <c r="C311" s="361"/>
      <c r="D311" s="361"/>
      <c r="E311" s="361"/>
      <c r="F311" s="361"/>
      <c r="G311" s="361"/>
      <c r="H311" s="361"/>
      <c r="I311" s="361"/>
      <c r="J311" s="361"/>
      <c r="K311" s="361"/>
      <c r="L311" s="361"/>
      <c r="M311" s="361"/>
      <c r="N311" s="361"/>
      <c r="O311" s="361"/>
      <c r="P311" s="361"/>
      <c r="Q311" s="361"/>
      <c r="R311" s="361"/>
      <c r="S311" s="361"/>
      <c r="T311" s="361"/>
      <c r="U311" s="361"/>
      <c r="V311" s="361"/>
      <c r="W311" s="361"/>
      <c r="X311" s="361"/>
      <c r="Y311" s="361"/>
      <c r="Z311" s="361"/>
    </row>
    <row r="312" spans="1:26" ht="15.75" customHeight="1">
      <c r="A312" s="361"/>
      <c r="B312" s="361"/>
      <c r="C312" s="361"/>
      <c r="D312" s="361"/>
      <c r="E312" s="361"/>
      <c r="F312" s="361"/>
      <c r="G312" s="361"/>
      <c r="H312" s="361"/>
      <c r="I312" s="361"/>
      <c r="J312" s="361"/>
      <c r="K312" s="361"/>
      <c r="L312" s="361"/>
      <c r="M312" s="361"/>
      <c r="N312" s="361"/>
      <c r="O312" s="361"/>
      <c r="P312" s="361"/>
      <c r="Q312" s="361"/>
      <c r="R312" s="361"/>
      <c r="S312" s="361"/>
      <c r="T312" s="361"/>
      <c r="U312" s="361"/>
      <c r="V312" s="361"/>
      <c r="W312" s="361"/>
      <c r="X312" s="361"/>
      <c r="Y312" s="361"/>
      <c r="Z312" s="361"/>
    </row>
    <row r="313" spans="1:26" ht="15.75" customHeight="1">
      <c r="A313" s="361"/>
      <c r="B313" s="361"/>
      <c r="C313" s="361"/>
      <c r="D313" s="361"/>
      <c r="E313" s="361"/>
      <c r="F313" s="361"/>
      <c r="G313" s="361"/>
      <c r="H313" s="361"/>
      <c r="I313" s="361"/>
      <c r="J313" s="361"/>
      <c r="K313" s="361"/>
      <c r="L313" s="361"/>
      <c r="M313" s="361"/>
      <c r="N313" s="361"/>
      <c r="O313" s="361"/>
      <c r="P313" s="361"/>
      <c r="Q313" s="361"/>
      <c r="R313" s="361"/>
      <c r="S313" s="361"/>
      <c r="T313" s="361"/>
      <c r="U313" s="361"/>
      <c r="V313" s="361"/>
      <c r="W313" s="361"/>
      <c r="X313" s="361"/>
      <c r="Y313" s="361"/>
      <c r="Z313" s="361"/>
    </row>
    <row r="314" spans="1:26" ht="15.75" customHeight="1">
      <c r="A314" s="361"/>
      <c r="B314" s="361"/>
      <c r="C314" s="361"/>
      <c r="D314" s="361"/>
      <c r="E314" s="361"/>
      <c r="F314" s="361"/>
      <c r="G314" s="361"/>
      <c r="H314" s="361"/>
      <c r="I314" s="361"/>
      <c r="J314" s="361"/>
      <c r="K314" s="361"/>
      <c r="L314" s="361"/>
      <c r="M314" s="361"/>
      <c r="N314" s="361"/>
      <c r="O314" s="361"/>
      <c r="P314" s="361"/>
      <c r="Q314" s="361"/>
      <c r="R314" s="361"/>
      <c r="S314" s="361"/>
      <c r="T314" s="361"/>
      <c r="U314" s="361"/>
      <c r="V314" s="361"/>
      <c r="W314" s="361"/>
      <c r="X314" s="361"/>
      <c r="Y314" s="361"/>
      <c r="Z314" s="361"/>
    </row>
    <row r="315" spans="1:26" ht="15.75" customHeight="1">
      <c r="A315" s="361"/>
      <c r="B315" s="361"/>
      <c r="C315" s="361"/>
      <c r="D315" s="361"/>
      <c r="E315" s="361"/>
      <c r="F315" s="361"/>
      <c r="G315" s="361"/>
      <c r="H315" s="361"/>
      <c r="I315" s="361"/>
      <c r="J315" s="361"/>
      <c r="K315" s="361"/>
      <c r="L315" s="361"/>
      <c r="M315" s="361"/>
      <c r="N315" s="361"/>
      <c r="O315" s="361"/>
      <c r="P315" s="361"/>
      <c r="Q315" s="361"/>
      <c r="R315" s="361"/>
      <c r="S315" s="361"/>
      <c r="T315" s="361"/>
      <c r="U315" s="361"/>
      <c r="V315" s="361"/>
      <c r="W315" s="361"/>
      <c r="X315" s="361"/>
      <c r="Y315" s="361"/>
      <c r="Z315" s="361"/>
    </row>
    <row r="316" spans="1:26" ht="15.75" customHeight="1">
      <c r="A316" s="361"/>
      <c r="B316" s="361"/>
      <c r="C316" s="361"/>
      <c r="D316" s="361"/>
      <c r="E316" s="361"/>
      <c r="F316" s="361"/>
      <c r="G316" s="361"/>
      <c r="H316" s="361"/>
      <c r="I316" s="361"/>
      <c r="J316" s="361"/>
      <c r="K316" s="361"/>
      <c r="L316" s="361"/>
      <c r="M316" s="361"/>
      <c r="N316" s="361"/>
      <c r="O316" s="361"/>
      <c r="P316" s="361"/>
      <c r="Q316" s="361"/>
      <c r="R316" s="361"/>
      <c r="S316" s="361"/>
      <c r="T316" s="361"/>
      <c r="U316" s="361"/>
      <c r="V316" s="361"/>
      <c r="W316" s="361"/>
      <c r="X316" s="361"/>
      <c r="Y316" s="361"/>
      <c r="Z316" s="361"/>
    </row>
    <row r="317" spans="1:26" ht="15.75" customHeight="1">
      <c r="A317" s="361"/>
      <c r="B317" s="361"/>
      <c r="C317" s="361"/>
      <c r="D317" s="361"/>
      <c r="E317" s="361"/>
      <c r="F317" s="361"/>
      <c r="G317" s="361"/>
      <c r="H317" s="361"/>
      <c r="I317" s="361"/>
      <c r="J317" s="361"/>
      <c r="K317" s="361"/>
      <c r="L317" s="361"/>
      <c r="M317" s="361"/>
      <c r="N317" s="361"/>
      <c r="O317" s="361"/>
      <c r="P317" s="361"/>
      <c r="Q317" s="361"/>
      <c r="R317" s="361"/>
      <c r="S317" s="361"/>
      <c r="T317" s="361"/>
      <c r="U317" s="361"/>
      <c r="V317" s="361"/>
      <c r="W317" s="361"/>
      <c r="X317" s="361"/>
      <c r="Y317" s="361"/>
      <c r="Z317" s="361"/>
    </row>
    <row r="318" spans="1:26" ht="15.75" customHeight="1">
      <c r="A318" s="361"/>
      <c r="B318" s="361"/>
      <c r="C318" s="361"/>
      <c r="D318" s="361"/>
      <c r="E318" s="361"/>
      <c r="F318" s="361"/>
      <c r="G318" s="361"/>
      <c r="H318" s="361"/>
      <c r="I318" s="361"/>
      <c r="J318" s="361"/>
      <c r="K318" s="361"/>
      <c r="L318" s="361"/>
      <c r="M318" s="361"/>
      <c r="N318" s="361"/>
      <c r="O318" s="361"/>
      <c r="P318" s="361"/>
      <c r="Q318" s="361"/>
      <c r="R318" s="361"/>
      <c r="S318" s="361"/>
      <c r="T318" s="361"/>
      <c r="U318" s="361"/>
      <c r="V318" s="361"/>
      <c r="W318" s="361"/>
      <c r="X318" s="361"/>
      <c r="Y318" s="361"/>
      <c r="Z318" s="361"/>
    </row>
    <row r="319" spans="1:26" ht="15.75" customHeight="1">
      <c r="A319" s="361"/>
      <c r="B319" s="361"/>
      <c r="C319" s="361"/>
      <c r="D319" s="361"/>
      <c r="E319" s="361"/>
      <c r="F319" s="361"/>
      <c r="G319" s="361"/>
      <c r="H319" s="361"/>
      <c r="I319" s="361"/>
      <c r="J319" s="361"/>
      <c r="K319" s="361"/>
      <c r="L319" s="361"/>
      <c r="M319" s="361"/>
      <c r="N319" s="361"/>
      <c r="O319" s="361"/>
      <c r="P319" s="361"/>
      <c r="Q319" s="361"/>
      <c r="R319" s="361"/>
      <c r="S319" s="361"/>
      <c r="T319" s="361"/>
      <c r="U319" s="361"/>
      <c r="V319" s="361"/>
      <c r="W319" s="361"/>
      <c r="X319" s="361"/>
      <c r="Y319" s="361"/>
      <c r="Z319" s="361"/>
    </row>
    <row r="320" spans="1:26" ht="15.75" customHeight="1">
      <c r="A320" s="361"/>
      <c r="B320" s="361"/>
      <c r="C320" s="361"/>
      <c r="D320" s="361"/>
      <c r="E320" s="361"/>
      <c r="F320" s="361"/>
      <c r="G320" s="361"/>
      <c r="H320" s="361"/>
      <c r="I320" s="361"/>
      <c r="J320" s="361"/>
      <c r="K320" s="361"/>
      <c r="L320" s="361"/>
      <c r="M320" s="361"/>
      <c r="N320" s="361"/>
      <c r="O320" s="361"/>
      <c r="P320" s="361"/>
      <c r="Q320" s="361"/>
      <c r="R320" s="361"/>
      <c r="S320" s="361"/>
      <c r="T320" s="361"/>
      <c r="U320" s="361"/>
      <c r="V320" s="361"/>
      <c r="W320" s="361"/>
      <c r="X320" s="361"/>
      <c r="Y320" s="361"/>
      <c r="Z320" s="361"/>
    </row>
    <row r="321" spans="1:26" ht="15.75" customHeight="1">
      <c r="A321" s="361"/>
      <c r="B321" s="361"/>
      <c r="C321" s="361"/>
      <c r="D321" s="361"/>
      <c r="E321" s="361"/>
      <c r="F321" s="361"/>
      <c r="G321" s="361"/>
      <c r="H321" s="361"/>
      <c r="I321" s="361"/>
      <c r="J321" s="361"/>
      <c r="K321" s="361"/>
      <c r="L321" s="361"/>
      <c r="M321" s="361"/>
      <c r="N321" s="361"/>
      <c r="O321" s="361"/>
      <c r="P321" s="361"/>
      <c r="Q321" s="361"/>
      <c r="R321" s="361"/>
      <c r="S321" s="361"/>
      <c r="T321" s="361"/>
      <c r="U321" s="361"/>
      <c r="V321" s="361"/>
      <c r="W321" s="361"/>
      <c r="X321" s="361"/>
      <c r="Y321" s="361"/>
      <c r="Z321" s="361"/>
    </row>
    <row r="322" spans="1:26" ht="15.75" customHeight="1">
      <c r="A322" s="361"/>
      <c r="B322" s="361"/>
      <c r="C322" s="361"/>
      <c r="D322" s="361"/>
      <c r="E322" s="361"/>
      <c r="F322" s="361"/>
      <c r="G322" s="361"/>
      <c r="H322" s="361"/>
      <c r="I322" s="361"/>
      <c r="J322" s="361"/>
      <c r="K322" s="361"/>
      <c r="L322" s="361"/>
      <c r="M322" s="361"/>
      <c r="N322" s="361"/>
      <c r="O322" s="361"/>
      <c r="P322" s="361"/>
      <c r="Q322" s="361"/>
      <c r="R322" s="361"/>
      <c r="S322" s="361"/>
      <c r="T322" s="361"/>
      <c r="U322" s="361"/>
      <c r="V322" s="361"/>
      <c r="W322" s="361"/>
      <c r="X322" s="361"/>
      <c r="Y322" s="361"/>
      <c r="Z322" s="361"/>
    </row>
    <row r="323" spans="1:26" ht="15.75" customHeight="1">
      <c r="A323" s="361"/>
      <c r="B323" s="361"/>
      <c r="C323" s="361"/>
      <c r="D323" s="361"/>
      <c r="E323" s="361"/>
      <c r="F323" s="361"/>
      <c r="G323" s="361"/>
      <c r="H323" s="361"/>
      <c r="I323" s="361"/>
      <c r="J323" s="361"/>
      <c r="K323" s="361"/>
      <c r="L323" s="361"/>
      <c r="M323" s="361"/>
      <c r="N323" s="361"/>
      <c r="O323" s="361"/>
      <c r="P323" s="361"/>
      <c r="Q323" s="361"/>
      <c r="R323" s="361"/>
      <c r="S323" s="361"/>
      <c r="T323" s="361"/>
      <c r="U323" s="361"/>
      <c r="V323" s="361"/>
      <c r="W323" s="361"/>
      <c r="X323" s="361"/>
      <c r="Y323" s="361"/>
      <c r="Z323" s="361"/>
    </row>
    <row r="324" spans="1:26" ht="15.75" customHeight="1">
      <c r="A324" s="361"/>
      <c r="B324" s="361"/>
      <c r="C324" s="361"/>
      <c r="D324" s="361"/>
      <c r="E324" s="361"/>
      <c r="F324" s="361"/>
      <c r="G324" s="361"/>
      <c r="H324" s="361"/>
      <c r="I324" s="361"/>
      <c r="J324" s="361"/>
      <c r="K324" s="361"/>
      <c r="L324" s="361"/>
      <c r="M324" s="361"/>
      <c r="N324" s="361"/>
      <c r="O324" s="361"/>
      <c r="P324" s="361"/>
      <c r="Q324" s="361"/>
      <c r="R324" s="361"/>
      <c r="S324" s="361"/>
      <c r="T324" s="361"/>
      <c r="U324" s="361"/>
      <c r="V324" s="361"/>
      <c r="W324" s="361"/>
      <c r="X324" s="361"/>
      <c r="Y324" s="361"/>
      <c r="Z324" s="361"/>
    </row>
    <row r="325" spans="1:26" ht="15.75" customHeight="1">
      <c r="A325" s="361"/>
      <c r="B325" s="361"/>
      <c r="C325" s="361"/>
      <c r="D325" s="361"/>
      <c r="E325" s="361"/>
      <c r="F325" s="361"/>
      <c r="G325" s="361"/>
      <c r="H325" s="361"/>
      <c r="I325" s="361"/>
      <c r="J325" s="361"/>
      <c r="K325" s="361"/>
      <c r="L325" s="361"/>
      <c r="M325" s="361"/>
      <c r="N325" s="361"/>
      <c r="O325" s="361"/>
      <c r="P325" s="361"/>
      <c r="Q325" s="361"/>
      <c r="R325" s="361"/>
      <c r="S325" s="361"/>
      <c r="T325" s="361"/>
      <c r="U325" s="361"/>
      <c r="V325" s="361"/>
      <c r="W325" s="361"/>
      <c r="X325" s="361"/>
      <c r="Y325" s="361"/>
      <c r="Z325" s="361"/>
    </row>
    <row r="326" spans="1:26" ht="15.75" customHeight="1">
      <c r="A326" s="361"/>
      <c r="B326" s="361"/>
      <c r="C326" s="361"/>
      <c r="D326" s="361"/>
      <c r="E326" s="361"/>
      <c r="F326" s="361"/>
      <c r="G326" s="361"/>
      <c r="H326" s="361"/>
      <c r="I326" s="361"/>
      <c r="J326" s="361"/>
      <c r="K326" s="361"/>
      <c r="L326" s="361"/>
      <c r="M326" s="361"/>
      <c r="N326" s="361"/>
      <c r="O326" s="361"/>
      <c r="P326" s="361"/>
      <c r="Q326" s="361"/>
      <c r="R326" s="361"/>
      <c r="S326" s="361"/>
      <c r="T326" s="361"/>
      <c r="U326" s="361"/>
      <c r="V326" s="361"/>
      <c r="W326" s="361"/>
      <c r="X326" s="361"/>
      <c r="Y326" s="361"/>
      <c r="Z326" s="361"/>
    </row>
    <row r="327" spans="1:26" ht="15.75" customHeight="1">
      <c r="A327" s="361"/>
      <c r="B327" s="361"/>
      <c r="C327" s="361"/>
      <c r="D327" s="361"/>
      <c r="E327" s="361"/>
      <c r="F327" s="361"/>
      <c r="G327" s="361"/>
      <c r="H327" s="361"/>
      <c r="I327" s="361"/>
      <c r="J327" s="361"/>
      <c r="K327" s="361"/>
      <c r="L327" s="361"/>
      <c r="M327" s="361"/>
      <c r="N327" s="361"/>
      <c r="O327" s="361"/>
      <c r="P327" s="361"/>
      <c r="Q327" s="361"/>
      <c r="R327" s="361"/>
      <c r="S327" s="361"/>
      <c r="T327" s="361"/>
      <c r="U327" s="361"/>
      <c r="V327" s="361"/>
      <c r="W327" s="361"/>
      <c r="X327" s="361"/>
      <c r="Y327" s="361"/>
      <c r="Z327" s="361"/>
    </row>
    <row r="328" spans="1:26" ht="15.75" customHeight="1">
      <c r="A328" s="361"/>
      <c r="B328" s="361"/>
      <c r="C328" s="361"/>
      <c r="D328" s="361"/>
      <c r="E328" s="361"/>
      <c r="F328" s="361"/>
      <c r="G328" s="361"/>
      <c r="H328" s="361"/>
      <c r="I328" s="361"/>
      <c r="J328" s="361"/>
      <c r="K328" s="361"/>
      <c r="L328" s="361"/>
      <c r="M328" s="361"/>
      <c r="N328" s="361"/>
      <c r="O328" s="361"/>
      <c r="P328" s="361"/>
      <c r="Q328" s="361"/>
      <c r="R328" s="361"/>
      <c r="S328" s="361"/>
      <c r="T328" s="361"/>
      <c r="U328" s="361"/>
      <c r="V328" s="361"/>
      <c r="W328" s="361"/>
      <c r="X328" s="361"/>
      <c r="Y328" s="361"/>
      <c r="Z328" s="361"/>
    </row>
    <row r="329" spans="1:26" ht="15.75" customHeight="1">
      <c r="A329" s="361"/>
      <c r="B329" s="361"/>
      <c r="C329" s="361"/>
      <c r="D329" s="361"/>
      <c r="E329" s="361"/>
      <c r="F329" s="361"/>
      <c r="G329" s="361"/>
      <c r="H329" s="361"/>
      <c r="I329" s="361"/>
      <c r="J329" s="361"/>
      <c r="K329" s="361"/>
      <c r="L329" s="361"/>
      <c r="M329" s="361"/>
      <c r="N329" s="361"/>
      <c r="O329" s="361"/>
      <c r="P329" s="361"/>
      <c r="Q329" s="361"/>
      <c r="R329" s="361"/>
      <c r="S329" s="361"/>
      <c r="T329" s="361"/>
      <c r="U329" s="361"/>
      <c r="V329" s="361"/>
      <c r="W329" s="361"/>
      <c r="X329" s="361"/>
      <c r="Y329" s="361"/>
      <c r="Z329" s="361"/>
    </row>
    <row r="330" spans="1:26" ht="15.75" customHeight="1">
      <c r="A330" s="361"/>
      <c r="B330" s="361"/>
      <c r="C330" s="361"/>
      <c r="D330" s="361"/>
      <c r="E330" s="361"/>
      <c r="F330" s="361"/>
      <c r="G330" s="361"/>
      <c r="H330" s="361"/>
      <c r="I330" s="361"/>
      <c r="J330" s="361"/>
      <c r="K330" s="361"/>
      <c r="L330" s="361"/>
      <c r="M330" s="361"/>
      <c r="N330" s="361"/>
      <c r="O330" s="361"/>
      <c r="P330" s="361"/>
      <c r="Q330" s="361"/>
      <c r="R330" s="361"/>
      <c r="S330" s="361"/>
      <c r="T330" s="361"/>
      <c r="U330" s="361"/>
      <c r="V330" s="361"/>
      <c r="W330" s="361"/>
      <c r="X330" s="361"/>
      <c r="Y330" s="361"/>
      <c r="Z330" s="361"/>
    </row>
    <row r="331" spans="1:26" ht="15.75" customHeight="1">
      <c r="A331" s="361"/>
      <c r="B331" s="361"/>
      <c r="C331" s="361"/>
      <c r="D331" s="361"/>
      <c r="E331" s="361"/>
      <c r="F331" s="361"/>
      <c r="G331" s="361"/>
      <c r="H331" s="361"/>
      <c r="I331" s="361"/>
      <c r="J331" s="361"/>
      <c r="K331" s="361"/>
      <c r="L331" s="361"/>
      <c r="M331" s="361"/>
      <c r="N331" s="361"/>
      <c r="O331" s="361"/>
      <c r="P331" s="361"/>
      <c r="Q331" s="361"/>
      <c r="R331" s="361"/>
      <c r="S331" s="361"/>
      <c r="T331" s="361"/>
      <c r="U331" s="361"/>
      <c r="V331" s="361"/>
      <c r="W331" s="361"/>
      <c r="X331" s="361"/>
      <c r="Y331" s="361"/>
      <c r="Z331" s="361"/>
    </row>
    <row r="332" spans="1:26" ht="15.75" customHeight="1">
      <c r="A332" s="361"/>
      <c r="B332" s="361"/>
      <c r="C332" s="361"/>
      <c r="D332" s="361"/>
      <c r="E332" s="361"/>
      <c r="F332" s="361"/>
      <c r="G332" s="361"/>
      <c r="H332" s="361"/>
      <c r="I332" s="361"/>
      <c r="J332" s="361"/>
      <c r="K332" s="361"/>
      <c r="L332" s="361"/>
      <c r="M332" s="361"/>
      <c r="N332" s="361"/>
      <c r="O332" s="361"/>
      <c r="P332" s="361"/>
      <c r="Q332" s="361"/>
      <c r="R332" s="361"/>
      <c r="S332" s="361"/>
      <c r="T332" s="361"/>
      <c r="U332" s="361"/>
      <c r="V332" s="361"/>
      <c r="W332" s="361"/>
      <c r="X332" s="361"/>
      <c r="Y332" s="361"/>
      <c r="Z332" s="361"/>
    </row>
    <row r="333" spans="1:26" ht="15.75" customHeight="1">
      <c r="A333" s="361"/>
      <c r="B333" s="361"/>
      <c r="C333" s="361"/>
      <c r="D333" s="361"/>
      <c r="E333" s="361"/>
      <c r="F333" s="361"/>
      <c r="G333" s="361"/>
      <c r="H333" s="361"/>
      <c r="I333" s="361"/>
      <c r="J333" s="361"/>
      <c r="K333" s="361"/>
      <c r="L333" s="361"/>
      <c r="M333" s="361"/>
      <c r="N333" s="361"/>
      <c r="O333" s="361"/>
      <c r="P333" s="361"/>
      <c r="Q333" s="361"/>
      <c r="R333" s="361"/>
      <c r="S333" s="361"/>
      <c r="T333" s="361"/>
      <c r="U333" s="361"/>
      <c r="V333" s="361"/>
      <c r="W333" s="361"/>
      <c r="X333" s="361"/>
      <c r="Y333" s="361"/>
      <c r="Z333" s="361"/>
    </row>
    <row r="334" spans="1:26" ht="15.75" customHeight="1">
      <c r="A334" s="361"/>
      <c r="B334" s="361"/>
      <c r="C334" s="361"/>
      <c r="D334" s="361"/>
      <c r="E334" s="361"/>
      <c r="F334" s="361"/>
      <c r="G334" s="361"/>
      <c r="H334" s="361"/>
      <c r="I334" s="361"/>
      <c r="J334" s="361"/>
      <c r="K334" s="361"/>
      <c r="L334" s="361"/>
      <c r="M334" s="361"/>
      <c r="N334" s="361"/>
      <c r="O334" s="361"/>
      <c r="P334" s="361"/>
      <c r="Q334" s="361"/>
      <c r="R334" s="361"/>
      <c r="S334" s="361"/>
      <c r="T334" s="361"/>
      <c r="U334" s="361"/>
      <c r="V334" s="361"/>
      <c r="W334" s="361"/>
      <c r="X334" s="361"/>
      <c r="Y334" s="361"/>
      <c r="Z334" s="361"/>
    </row>
    <row r="335" spans="1:26" ht="15.75" customHeight="1">
      <c r="A335" s="361"/>
      <c r="B335" s="361"/>
      <c r="C335" s="361"/>
      <c r="D335" s="361"/>
      <c r="E335" s="361"/>
      <c r="F335" s="361"/>
      <c r="G335" s="361"/>
      <c r="H335" s="361"/>
      <c r="I335" s="361"/>
      <c r="J335" s="361"/>
      <c r="K335" s="361"/>
      <c r="L335" s="361"/>
      <c r="M335" s="361"/>
      <c r="N335" s="361"/>
      <c r="O335" s="361"/>
      <c r="P335" s="361"/>
      <c r="Q335" s="361"/>
      <c r="R335" s="361"/>
      <c r="S335" s="361"/>
      <c r="T335" s="361"/>
      <c r="U335" s="361"/>
      <c r="V335" s="361"/>
      <c r="W335" s="361"/>
      <c r="X335" s="361"/>
      <c r="Y335" s="361"/>
      <c r="Z335" s="361"/>
    </row>
    <row r="336" spans="1:26" ht="15.75" customHeight="1">
      <c r="A336" s="361"/>
      <c r="B336" s="361"/>
      <c r="C336" s="361"/>
      <c r="D336" s="361"/>
      <c r="E336" s="361"/>
      <c r="F336" s="361"/>
      <c r="G336" s="361"/>
      <c r="H336" s="361"/>
      <c r="I336" s="361"/>
      <c r="J336" s="361"/>
      <c r="K336" s="361"/>
      <c r="L336" s="361"/>
      <c r="M336" s="361"/>
      <c r="N336" s="361"/>
      <c r="O336" s="361"/>
      <c r="P336" s="361"/>
      <c r="Q336" s="361"/>
      <c r="R336" s="361"/>
      <c r="S336" s="361"/>
      <c r="T336" s="361"/>
      <c r="U336" s="361"/>
      <c r="V336" s="361"/>
      <c r="W336" s="361"/>
      <c r="X336" s="361"/>
      <c r="Y336" s="361"/>
      <c r="Z336" s="361"/>
    </row>
    <row r="337" spans="1:26" ht="15.75" customHeight="1">
      <c r="A337" s="361"/>
      <c r="B337" s="361"/>
      <c r="C337" s="361"/>
      <c r="D337" s="361"/>
      <c r="E337" s="361"/>
      <c r="F337" s="361"/>
      <c r="G337" s="361"/>
      <c r="H337" s="361"/>
      <c r="I337" s="361"/>
      <c r="J337" s="361"/>
      <c r="K337" s="361"/>
      <c r="L337" s="361"/>
      <c r="M337" s="361"/>
      <c r="N337" s="361"/>
      <c r="O337" s="361"/>
      <c r="P337" s="361"/>
      <c r="Q337" s="361"/>
      <c r="R337" s="361"/>
      <c r="S337" s="361"/>
      <c r="T337" s="361"/>
      <c r="U337" s="361"/>
      <c r="V337" s="361"/>
      <c r="W337" s="361"/>
      <c r="X337" s="361"/>
      <c r="Y337" s="361"/>
      <c r="Z337" s="361"/>
    </row>
    <row r="338" spans="1:26" ht="15.75" customHeight="1">
      <c r="A338" s="361"/>
      <c r="B338" s="361"/>
      <c r="C338" s="361"/>
      <c r="D338" s="361"/>
      <c r="E338" s="361"/>
      <c r="F338" s="361"/>
      <c r="G338" s="361"/>
      <c r="H338" s="361"/>
      <c r="I338" s="361"/>
      <c r="J338" s="361"/>
      <c r="K338" s="361"/>
      <c r="L338" s="361"/>
      <c r="M338" s="361"/>
      <c r="N338" s="361"/>
      <c r="O338" s="361"/>
      <c r="P338" s="361"/>
      <c r="Q338" s="361"/>
      <c r="R338" s="361"/>
      <c r="S338" s="361"/>
      <c r="T338" s="361"/>
      <c r="U338" s="361"/>
      <c r="V338" s="361"/>
      <c r="W338" s="361"/>
      <c r="X338" s="361"/>
      <c r="Y338" s="361"/>
      <c r="Z338" s="361"/>
    </row>
    <row r="339" spans="1:26" ht="15.75" customHeight="1">
      <c r="A339" s="361"/>
      <c r="B339" s="361"/>
      <c r="C339" s="361"/>
      <c r="D339" s="361"/>
      <c r="E339" s="361"/>
      <c r="F339" s="361"/>
      <c r="G339" s="361"/>
      <c r="H339" s="361"/>
      <c r="I339" s="361"/>
      <c r="J339" s="361"/>
      <c r="K339" s="361"/>
      <c r="L339" s="361"/>
      <c r="M339" s="361"/>
      <c r="N339" s="361"/>
      <c r="O339" s="361"/>
      <c r="P339" s="361"/>
      <c r="Q339" s="361"/>
      <c r="R339" s="361"/>
      <c r="S339" s="361"/>
      <c r="T339" s="361"/>
      <c r="U339" s="361"/>
      <c r="V339" s="361"/>
      <c r="W339" s="361"/>
      <c r="X339" s="361"/>
      <c r="Y339" s="361"/>
      <c r="Z339" s="361"/>
    </row>
    <row r="340" spans="1:26" ht="15.75" customHeight="1">
      <c r="A340" s="361"/>
      <c r="B340" s="361"/>
      <c r="C340" s="361"/>
      <c r="D340" s="361"/>
      <c r="E340" s="361"/>
      <c r="F340" s="361"/>
      <c r="G340" s="361"/>
      <c r="H340" s="361"/>
      <c r="I340" s="361"/>
      <c r="J340" s="361"/>
      <c r="K340" s="361"/>
      <c r="L340" s="361"/>
      <c r="M340" s="361"/>
      <c r="N340" s="361"/>
      <c r="O340" s="361"/>
      <c r="P340" s="361"/>
      <c r="Q340" s="361"/>
      <c r="R340" s="361"/>
      <c r="S340" s="361"/>
      <c r="T340" s="361"/>
      <c r="U340" s="361"/>
      <c r="V340" s="361"/>
      <c r="W340" s="361"/>
      <c r="X340" s="361"/>
      <c r="Y340" s="361"/>
      <c r="Z340" s="361"/>
    </row>
    <row r="341" spans="1:26" ht="15.75" customHeight="1">
      <c r="A341" s="361"/>
      <c r="B341" s="361"/>
      <c r="C341" s="361"/>
      <c r="D341" s="361"/>
      <c r="E341" s="361"/>
      <c r="F341" s="361"/>
      <c r="G341" s="361"/>
      <c r="H341" s="361"/>
      <c r="I341" s="361"/>
      <c r="J341" s="361"/>
      <c r="K341" s="361"/>
      <c r="L341" s="361"/>
      <c r="M341" s="361"/>
      <c r="N341" s="361"/>
      <c r="O341" s="361"/>
      <c r="P341" s="361"/>
      <c r="Q341" s="361"/>
      <c r="R341" s="361"/>
      <c r="S341" s="361"/>
      <c r="T341" s="361"/>
      <c r="U341" s="361"/>
      <c r="V341" s="361"/>
      <c r="W341" s="361"/>
      <c r="X341" s="361"/>
      <c r="Y341" s="361"/>
      <c r="Z341" s="361"/>
    </row>
    <row r="342" spans="1:26" ht="15.75" customHeight="1">
      <c r="A342" s="361"/>
      <c r="B342" s="361"/>
      <c r="C342" s="361"/>
      <c r="D342" s="361"/>
      <c r="E342" s="361"/>
      <c r="F342" s="361"/>
      <c r="G342" s="361"/>
      <c r="H342" s="361"/>
      <c r="I342" s="361"/>
      <c r="J342" s="361"/>
      <c r="K342" s="361"/>
      <c r="L342" s="361"/>
      <c r="M342" s="361"/>
      <c r="N342" s="361"/>
      <c r="O342" s="361"/>
      <c r="P342" s="361"/>
      <c r="Q342" s="361"/>
      <c r="R342" s="361"/>
      <c r="S342" s="361"/>
      <c r="T342" s="361"/>
      <c r="U342" s="361"/>
      <c r="V342" s="361"/>
      <c r="W342" s="361"/>
      <c r="X342" s="361"/>
      <c r="Y342" s="361"/>
      <c r="Z342" s="361"/>
    </row>
    <row r="343" spans="1:26" ht="15.75" customHeight="1">
      <c r="A343" s="361"/>
      <c r="B343" s="361"/>
      <c r="C343" s="361"/>
      <c r="D343" s="361"/>
      <c r="E343" s="361"/>
      <c r="F343" s="361"/>
      <c r="G343" s="361"/>
      <c r="H343" s="361"/>
      <c r="I343" s="361"/>
      <c r="J343" s="361"/>
      <c r="K343" s="361"/>
      <c r="L343" s="361"/>
      <c r="M343" s="361"/>
      <c r="N343" s="361"/>
      <c r="O343" s="361"/>
      <c r="P343" s="361"/>
      <c r="Q343" s="361"/>
      <c r="R343" s="361"/>
      <c r="S343" s="361"/>
      <c r="T343" s="361"/>
      <c r="U343" s="361"/>
      <c r="V343" s="361"/>
      <c r="W343" s="361"/>
      <c r="X343" s="361"/>
      <c r="Y343" s="361"/>
      <c r="Z343" s="361"/>
    </row>
    <row r="344" spans="1:26" ht="15.75" customHeight="1">
      <c r="A344" s="361"/>
      <c r="B344" s="361"/>
      <c r="C344" s="361"/>
      <c r="D344" s="361"/>
      <c r="E344" s="361"/>
      <c r="F344" s="361"/>
      <c r="G344" s="361"/>
      <c r="H344" s="361"/>
      <c r="I344" s="361"/>
      <c r="J344" s="361"/>
      <c r="K344" s="361"/>
      <c r="L344" s="361"/>
      <c r="M344" s="361"/>
      <c r="N344" s="361"/>
      <c r="O344" s="361"/>
      <c r="P344" s="361"/>
      <c r="Q344" s="361"/>
      <c r="R344" s="361"/>
      <c r="S344" s="361"/>
      <c r="T344" s="361"/>
      <c r="U344" s="361"/>
      <c r="V344" s="361"/>
      <c r="W344" s="361"/>
      <c r="X344" s="361"/>
      <c r="Y344" s="361"/>
      <c r="Z344" s="361"/>
    </row>
    <row r="345" spans="1:26" ht="15.75" customHeight="1">
      <c r="A345" s="361"/>
      <c r="B345" s="361"/>
      <c r="C345" s="361"/>
      <c r="D345" s="361"/>
      <c r="E345" s="361"/>
      <c r="F345" s="361"/>
      <c r="G345" s="361"/>
      <c r="H345" s="361"/>
      <c r="I345" s="361"/>
      <c r="J345" s="361"/>
      <c r="K345" s="361"/>
      <c r="L345" s="361"/>
      <c r="M345" s="361"/>
      <c r="N345" s="361"/>
      <c r="O345" s="361"/>
      <c r="P345" s="361"/>
      <c r="Q345" s="361"/>
      <c r="R345" s="361"/>
      <c r="S345" s="361"/>
      <c r="T345" s="361"/>
      <c r="U345" s="361"/>
      <c r="V345" s="361"/>
      <c r="W345" s="361"/>
      <c r="X345" s="361"/>
      <c r="Y345" s="361"/>
      <c r="Z345" s="361"/>
    </row>
    <row r="346" spans="1:26" ht="15.75" customHeight="1">
      <c r="A346" s="361"/>
      <c r="B346" s="361"/>
      <c r="C346" s="361"/>
      <c r="D346" s="361"/>
      <c r="E346" s="361"/>
      <c r="F346" s="361"/>
      <c r="G346" s="361"/>
      <c r="H346" s="361"/>
      <c r="I346" s="361"/>
      <c r="J346" s="361"/>
      <c r="K346" s="361"/>
      <c r="L346" s="361"/>
      <c r="M346" s="361"/>
      <c r="N346" s="361"/>
      <c r="O346" s="361"/>
      <c r="P346" s="361"/>
      <c r="Q346" s="361"/>
      <c r="R346" s="361"/>
      <c r="S346" s="361"/>
      <c r="T346" s="361"/>
      <c r="U346" s="361"/>
      <c r="V346" s="361"/>
      <c r="W346" s="361"/>
      <c r="X346" s="361"/>
      <c r="Y346" s="361"/>
      <c r="Z346" s="361"/>
    </row>
    <row r="347" spans="1:26" ht="15.75" customHeight="1">
      <c r="A347" s="361"/>
      <c r="B347" s="361"/>
      <c r="C347" s="361"/>
      <c r="D347" s="361"/>
      <c r="E347" s="361"/>
      <c r="F347" s="361"/>
      <c r="G347" s="361"/>
      <c r="H347" s="361"/>
      <c r="I347" s="361"/>
      <c r="J347" s="361"/>
      <c r="K347" s="361"/>
      <c r="L347" s="361"/>
      <c r="M347" s="361"/>
      <c r="N347" s="361"/>
      <c r="O347" s="361"/>
      <c r="P347" s="361"/>
      <c r="Q347" s="361"/>
      <c r="R347" s="361"/>
      <c r="S347" s="361"/>
      <c r="T347" s="361"/>
      <c r="U347" s="361"/>
      <c r="V347" s="361"/>
      <c r="W347" s="361"/>
      <c r="X347" s="361"/>
      <c r="Y347" s="361"/>
      <c r="Z347" s="361"/>
    </row>
    <row r="348" spans="1:26" ht="15.75" customHeight="1">
      <c r="A348" s="361"/>
      <c r="B348" s="361"/>
      <c r="C348" s="361"/>
      <c r="D348" s="361"/>
      <c r="E348" s="361"/>
      <c r="F348" s="361"/>
      <c r="G348" s="361"/>
      <c r="H348" s="361"/>
      <c r="I348" s="361"/>
      <c r="J348" s="361"/>
      <c r="K348" s="361"/>
      <c r="L348" s="361"/>
      <c r="M348" s="361"/>
      <c r="N348" s="361"/>
      <c r="O348" s="361"/>
      <c r="P348" s="361"/>
      <c r="Q348" s="361"/>
      <c r="R348" s="361"/>
      <c r="S348" s="361"/>
      <c r="T348" s="361"/>
      <c r="U348" s="361"/>
      <c r="V348" s="361"/>
      <c r="W348" s="361"/>
      <c r="X348" s="361"/>
      <c r="Y348" s="361"/>
      <c r="Z348" s="361"/>
    </row>
    <row r="349" spans="1:26" ht="15.75" customHeight="1">
      <c r="A349" s="361"/>
      <c r="B349" s="361"/>
      <c r="C349" s="361"/>
      <c r="D349" s="361"/>
      <c r="E349" s="361"/>
      <c r="F349" s="361"/>
      <c r="G349" s="361"/>
      <c r="H349" s="361"/>
      <c r="I349" s="361"/>
      <c r="J349" s="361"/>
      <c r="K349" s="361"/>
      <c r="L349" s="361"/>
      <c r="M349" s="361"/>
      <c r="N349" s="361"/>
      <c r="O349" s="361"/>
      <c r="P349" s="361"/>
      <c r="Q349" s="361"/>
      <c r="R349" s="361"/>
      <c r="S349" s="361"/>
      <c r="T349" s="361"/>
      <c r="U349" s="361"/>
      <c r="V349" s="361"/>
      <c r="W349" s="361"/>
      <c r="X349" s="361"/>
      <c r="Y349" s="361"/>
      <c r="Z349" s="361"/>
    </row>
    <row r="350" spans="1:26" ht="15.75" customHeight="1">
      <c r="A350" s="361"/>
      <c r="B350" s="361"/>
      <c r="C350" s="361"/>
      <c r="D350" s="361"/>
      <c r="E350" s="361"/>
      <c r="F350" s="361"/>
      <c r="G350" s="361"/>
      <c r="H350" s="361"/>
      <c r="I350" s="361"/>
      <c r="J350" s="361"/>
      <c r="K350" s="361"/>
      <c r="L350" s="361"/>
      <c r="M350" s="361"/>
      <c r="N350" s="361"/>
      <c r="O350" s="361"/>
      <c r="P350" s="361"/>
      <c r="Q350" s="361"/>
      <c r="R350" s="361"/>
      <c r="S350" s="361"/>
      <c r="T350" s="361"/>
      <c r="U350" s="361"/>
      <c r="V350" s="361"/>
      <c r="W350" s="361"/>
      <c r="X350" s="361"/>
      <c r="Y350" s="361"/>
      <c r="Z350" s="361"/>
    </row>
    <row r="351" spans="1:26" ht="15.75" customHeight="1">
      <c r="A351" s="361"/>
      <c r="B351" s="361"/>
      <c r="C351" s="361"/>
      <c r="D351" s="361"/>
      <c r="E351" s="361"/>
      <c r="F351" s="361"/>
      <c r="G351" s="361"/>
      <c r="H351" s="361"/>
      <c r="I351" s="361"/>
      <c r="J351" s="361"/>
      <c r="K351" s="361"/>
      <c r="L351" s="361"/>
      <c r="M351" s="361"/>
      <c r="N351" s="361"/>
      <c r="O351" s="361"/>
      <c r="P351" s="361"/>
      <c r="Q351" s="361"/>
      <c r="R351" s="361"/>
      <c r="S351" s="361"/>
      <c r="T351" s="361"/>
      <c r="U351" s="361"/>
      <c r="V351" s="361"/>
      <c r="W351" s="361"/>
      <c r="X351" s="361"/>
      <c r="Y351" s="361"/>
      <c r="Z351" s="361"/>
    </row>
    <row r="352" spans="1:26" ht="15.75" customHeight="1">
      <c r="A352" s="361"/>
      <c r="B352" s="361"/>
      <c r="C352" s="361"/>
      <c r="D352" s="361"/>
      <c r="E352" s="361"/>
      <c r="F352" s="361"/>
      <c r="G352" s="361"/>
      <c r="H352" s="361"/>
      <c r="I352" s="361"/>
      <c r="J352" s="361"/>
      <c r="K352" s="361"/>
      <c r="L352" s="361"/>
      <c r="M352" s="361"/>
      <c r="N352" s="361"/>
      <c r="O352" s="361"/>
      <c r="P352" s="361"/>
      <c r="Q352" s="361"/>
      <c r="R352" s="361"/>
      <c r="S352" s="361"/>
      <c r="T352" s="361"/>
      <c r="U352" s="361"/>
      <c r="V352" s="361"/>
      <c r="W352" s="361"/>
      <c r="X352" s="361"/>
      <c r="Y352" s="361"/>
      <c r="Z352" s="361"/>
    </row>
    <row r="353" spans="1:26" ht="15.75" customHeight="1">
      <c r="A353" s="361"/>
      <c r="B353" s="361"/>
      <c r="C353" s="361"/>
      <c r="D353" s="361"/>
      <c r="E353" s="361"/>
      <c r="F353" s="361"/>
      <c r="G353" s="361"/>
      <c r="H353" s="361"/>
      <c r="I353" s="361"/>
      <c r="J353" s="361"/>
      <c r="K353" s="361"/>
      <c r="L353" s="361"/>
      <c r="M353" s="361"/>
      <c r="N353" s="361"/>
      <c r="O353" s="361"/>
      <c r="P353" s="361"/>
      <c r="Q353" s="361"/>
      <c r="R353" s="361"/>
      <c r="S353" s="361"/>
      <c r="T353" s="361"/>
      <c r="U353" s="361"/>
      <c r="V353" s="361"/>
      <c r="W353" s="361"/>
      <c r="X353" s="361"/>
      <c r="Y353" s="361"/>
      <c r="Z353" s="361"/>
    </row>
    <row r="354" spans="1:26" ht="15.75" customHeight="1">
      <c r="A354" s="361"/>
      <c r="B354" s="361"/>
      <c r="C354" s="361"/>
      <c r="D354" s="361"/>
      <c r="E354" s="361"/>
      <c r="F354" s="361"/>
      <c r="G354" s="361"/>
      <c r="H354" s="361"/>
      <c r="I354" s="361"/>
      <c r="J354" s="361"/>
      <c r="K354" s="361"/>
      <c r="L354" s="361"/>
      <c r="M354" s="361"/>
      <c r="N354" s="361"/>
      <c r="O354" s="361"/>
      <c r="P354" s="361"/>
      <c r="Q354" s="361"/>
      <c r="R354" s="361"/>
      <c r="S354" s="361"/>
      <c r="T354" s="361"/>
      <c r="U354" s="361"/>
      <c r="V354" s="361"/>
      <c r="W354" s="361"/>
      <c r="X354" s="361"/>
      <c r="Y354" s="361"/>
      <c r="Z354" s="361"/>
    </row>
    <row r="355" spans="1:26" ht="15.75" customHeight="1">
      <c r="A355" s="361"/>
      <c r="B355" s="361"/>
      <c r="C355" s="361"/>
      <c r="D355" s="361"/>
      <c r="E355" s="361"/>
      <c r="F355" s="361"/>
      <c r="G355" s="361"/>
      <c r="H355" s="361"/>
      <c r="I355" s="361"/>
      <c r="J355" s="361"/>
      <c r="K355" s="361"/>
      <c r="L355" s="361"/>
      <c r="M355" s="361"/>
      <c r="N355" s="361"/>
      <c r="O355" s="361"/>
      <c r="P355" s="361"/>
      <c r="Q355" s="361"/>
      <c r="R355" s="361"/>
      <c r="S355" s="361"/>
      <c r="T355" s="361"/>
      <c r="U355" s="361"/>
      <c r="V355" s="361"/>
      <c r="W355" s="361"/>
      <c r="X355" s="361"/>
      <c r="Y355" s="361"/>
      <c r="Z355" s="361"/>
    </row>
    <row r="356" spans="1:26" ht="15.75" customHeight="1">
      <c r="A356" s="361"/>
      <c r="B356" s="361"/>
      <c r="C356" s="361"/>
      <c r="D356" s="361"/>
      <c r="E356" s="361"/>
      <c r="F356" s="361"/>
      <c r="G356" s="361"/>
      <c r="H356" s="361"/>
      <c r="I356" s="361"/>
      <c r="J356" s="361"/>
      <c r="K356" s="361"/>
      <c r="L356" s="361"/>
      <c r="M356" s="361"/>
      <c r="N356" s="361"/>
      <c r="O356" s="361"/>
      <c r="P356" s="361"/>
      <c r="Q356" s="361"/>
      <c r="R356" s="361"/>
      <c r="S356" s="361"/>
      <c r="T356" s="361"/>
      <c r="U356" s="361"/>
      <c r="V356" s="361"/>
      <c r="W356" s="361"/>
      <c r="X356" s="361"/>
      <c r="Y356" s="361"/>
      <c r="Z356" s="361"/>
    </row>
    <row r="357" spans="1:26" ht="15.75" customHeight="1">
      <c r="A357" s="361"/>
      <c r="B357" s="361"/>
      <c r="C357" s="361"/>
      <c r="D357" s="361"/>
      <c r="E357" s="361"/>
      <c r="F357" s="361"/>
      <c r="G357" s="361"/>
      <c r="H357" s="361"/>
      <c r="I357" s="361"/>
      <c r="J357" s="361"/>
      <c r="K357" s="361"/>
      <c r="L357" s="361"/>
      <c r="M357" s="361"/>
      <c r="N357" s="361"/>
      <c r="O357" s="361"/>
      <c r="P357" s="361"/>
      <c r="Q357" s="361"/>
      <c r="R357" s="361"/>
      <c r="S357" s="361"/>
      <c r="T357" s="361"/>
      <c r="U357" s="361"/>
      <c r="V357" s="361"/>
      <c r="W357" s="361"/>
      <c r="X357" s="361"/>
      <c r="Y357" s="361"/>
      <c r="Z357" s="361"/>
    </row>
    <row r="358" spans="1:26" ht="15.75" customHeight="1">
      <c r="A358" s="361"/>
      <c r="B358" s="361"/>
      <c r="C358" s="361"/>
      <c r="D358" s="361"/>
      <c r="E358" s="361"/>
      <c r="F358" s="361"/>
      <c r="G358" s="361"/>
      <c r="H358" s="361"/>
      <c r="I358" s="361"/>
      <c r="J358" s="361"/>
      <c r="K358" s="361"/>
      <c r="L358" s="361"/>
      <c r="M358" s="361"/>
      <c r="N358" s="361"/>
      <c r="O358" s="361"/>
      <c r="P358" s="361"/>
      <c r="Q358" s="361"/>
      <c r="R358" s="361"/>
      <c r="S358" s="361"/>
      <c r="T358" s="361"/>
      <c r="U358" s="361"/>
      <c r="V358" s="361"/>
      <c r="W358" s="361"/>
      <c r="X358" s="361"/>
      <c r="Y358" s="361"/>
      <c r="Z358" s="361"/>
    </row>
    <row r="359" spans="1:26" ht="15.75" customHeight="1">
      <c r="A359" s="361"/>
      <c r="B359" s="361"/>
      <c r="C359" s="361"/>
      <c r="D359" s="361"/>
      <c r="E359" s="361"/>
      <c r="F359" s="361"/>
      <c r="G359" s="361"/>
      <c r="H359" s="361"/>
      <c r="I359" s="361"/>
      <c r="J359" s="361"/>
      <c r="K359" s="361"/>
      <c r="L359" s="361"/>
      <c r="M359" s="361"/>
      <c r="N359" s="361"/>
      <c r="O359" s="361"/>
      <c r="P359" s="361"/>
      <c r="Q359" s="361"/>
      <c r="R359" s="361"/>
      <c r="S359" s="361"/>
      <c r="T359" s="361"/>
      <c r="U359" s="361"/>
      <c r="V359" s="361"/>
      <c r="W359" s="361"/>
      <c r="X359" s="361"/>
      <c r="Y359" s="361"/>
      <c r="Z359" s="361"/>
    </row>
    <row r="360" spans="1:26" ht="15.75" customHeight="1">
      <c r="A360" s="361"/>
      <c r="B360" s="361"/>
      <c r="C360" s="361"/>
      <c r="D360" s="361"/>
      <c r="E360" s="361"/>
      <c r="F360" s="361"/>
      <c r="G360" s="361"/>
      <c r="H360" s="361"/>
      <c r="I360" s="361"/>
      <c r="J360" s="361"/>
      <c r="K360" s="361"/>
      <c r="L360" s="361"/>
      <c r="M360" s="361"/>
      <c r="N360" s="361"/>
      <c r="O360" s="361"/>
      <c r="P360" s="361"/>
      <c r="Q360" s="361"/>
      <c r="R360" s="361"/>
      <c r="S360" s="361"/>
      <c r="T360" s="361"/>
      <c r="U360" s="361"/>
      <c r="V360" s="361"/>
      <c r="W360" s="361"/>
      <c r="X360" s="361"/>
      <c r="Y360" s="361"/>
      <c r="Z360" s="361"/>
    </row>
    <row r="361" spans="1:26" ht="15.75" customHeight="1">
      <c r="A361" s="361"/>
      <c r="B361" s="361"/>
      <c r="C361" s="361"/>
      <c r="D361" s="361"/>
      <c r="E361" s="361"/>
      <c r="F361" s="361"/>
      <c r="G361" s="361"/>
      <c r="H361" s="361"/>
      <c r="I361" s="361"/>
      <c r="J361" s="361"/>
      <c r="K361" s="361"/>
      <c r="L361" s="361"/>
      <c r="M361" s="361"/>
      <c r="N361" s="361"/>
      <c r="O361" s="361"/>
      <c r="P361" s="361"/>
      <c r="Q361" s="361"/>
      <c r="R361" s="361"/>
      <c r="S361" s="361"/>
      <c r="T361" s="361"/>
      <c r="U361" s="361"/>
      <c r="V361" s="361"/>
      <c r="W361" s="361"/>
      <c r="X361" s="361"/>
      <c r="Y361" s="361"/>
      <c r="Z361" s="361"/>
    </row>
    <row r="362" spans="1:26" ht="15.75" customHeight="1">
      <c r="A362" s="361"/>
      <c r="B362" s="361"/>
      <c r="C362" s="361"/>
      <c r="D362" s="361"/>
      <c r="E362" s="361"/>
      <c r="F362" s="361"/>
      <c r="G362" s="361"/>
      <c r="H362" s="361"/>
      <c r="I362" s="361"/>
      <c r="J362" s="361"/>
      <c r="K362" s="361"/>
      <c r="L362" s="361"/>
      <c r="M362" s="361"/>
      <c r="N362" s="361"/>
      <c r="O362" s="361"/>
      <c r="P362" s="361"/>
      <c r="Q362" s="361"/>
      <c r="R362" s="361"/>
      <c r="S362" s="361"/>
      <c r="T362" s="361"/>
      <c r="U362" s="361"/>
      <c r="V362" s="361"/>
      <c r="W362" s="361"/>
      <c r="X362" s="361"/>
      <c r="Y362" s="361"/>
      <c r="Z362" s="361"/>
    </row>
    <row r="363" spans="1:26" ht="15.75" customHeight="1">
      <c r="A363" s="361"/>
      <c r="B363" s="361"/>
      <c r="C363" s="361"/>
      <c r="D363" s="361"/>
      <c r="E363" s="361"/>
      <c r="F363" s="361"/>
      <c r="G363" s="361"/>
      <c r="H363" s="361"/>
      <c r="I363" s="361"/>
      <c r="J363" s="361"/>
      <c r="K363" s="361"/>
      <c r="L363" s="361"/>
      <c r="M363" s="361"/>
      <c r="N363" s="361"/>
      <c r="O363" s="361"/>
      <c r="P363" s="361"/>
      <c r="Q363" s="361"/>
      <c r="R363" s="361"/>
      <c r="S363" s="361"/>
      <c r="T363" s="361"/>
      <c r="U363" s="361"/>
      <c r="V363" s="361"/>
      <c r="W363" s="361"/>
      <c r="X363" s="361"/>
      <c r="Y363" s="361"/>
      <c r="Z363" s="361"/>
    </row>
    <row r="364" spans="1:26" ht="15.75" customHeight="1">
      <c r="A364" s="361"/>
      <c r="B364" s="361"/>
      <c r="C364" s="361"/>
      <c r="D364" s="361"/>
      <c r="E364" s="361"/>
      <c r="F364" s="361"/>
      <c r="G364" s="361"/>
      <c r="H364" s="361"/>
      <c r="I364" s="361"/>
      <c r="J364" s="361"/>
      <c r="K364" s="361"/>
      <c r="L364" s="361"/>
      <c r="M364" s="361"/>
      <c r="N364" s="361"/>
      <c r="O364" s="361"/>
      <c r="P364" s="361"/>
      <c r="Q364" s="361"/>
      <c r="R364" s="361"/>
      <c r="S364" s="361"/>
      <c r="T364" s="361"/>
      <c r="U364" s="361"/>
      <c r="V364" s="361"/>
      <c r="W364" s="361"/>
      <c r="X364" s="361"/>
      <c r="Y364" s="361"/>
      <c r="Z364" s="361"/>
    </row>
    <row r="365" spans="1:26" ht="15.75" customHeight="1">
      <c r="A365" s="361"/>
      <c r="B365" s="361"/>
      <c r="C365" s="361"/>
      <c r="D365" s="361"/>
      <c r="E365" s="361"/>
      <c r="F365" s="361"/>
      <c r="G365" s="361"/>
      <c r="H365" s="361"/>
      <c r="I365" s="361"/>
      <c r="J365" s="361"/>
      <c r="K365" s="361"/>
      <c r="L365" s="361"/>
      <c r="M365" s="361"/>
      <c r="N365" s="361"/>
      <c r="O365" s="361"/>
      <c r="P365" s="361"/>
      <c r="Q365" s="361"/>
      <c r="R365" s="361"/>
      <c r="S365" s="361"/>
      <c r="T365" s="361"/>
      <c r="U365" s="361"/>
      <c r="V365" s="361"/>
      <c r="W365" s="361"/>
      <c r="X365" s="361"/>
      <c r="Y365" s="361"/>
      <c r="Z365" s="361"/>
    </row>
    <row r="366" spans="1:26" ht="15.75" customHeight="1">
      <c r="A366" s="361"/>
      <c r="B366" s="361"/>
      <c r="C366" s="361"/>
      <c r="D366" s="361"/>
      <c r="E366" s="361"/>
      <c r="F366" s="361"/>
      <c r="G366" s="361"/>
      <c r="H366" s="361"/>
      <c r="I366" s="361"/>
      <c r="J366" s="361"/>
      <c r="K366" s="361"/>
      <c r="L366" s="361"/>
      <c r="M366" s="361"/>
      <c r="N366" s="361"/>
      <c r="O366" s="361"/>
      <c r="P366" s="361"/>
      <c r="Q366" s="361"/>
      <c r="R366" s="361"/>
      <c r="S366" s="361"/>
      <c r="T366" s="361"/>
      <c r="U366" s="361"/>
      <c r="V366" s="361"/>
      <c r="W366" s="361"/>
      <c r="X366" s="361"/>
      <c r="Y366" s="361"/>
      <c r="Z366" s="361"/>
    </row>
    <row r="367" spans="1:26" ht="15.75" customHeight="1">
      <c r="A367" s="361"/>
      <c r="B367" s="361"/>
      <c r="C367" s="361"/>
      <c r="D367" s="361"/>
      <c r="E367" s="361"/>
      <c r="F367" s="361"/>
      <c r="G367" s="361"/>
      <c r="H367" s="361"/>
      <c r="I367" s="361"/>
      <c r="J367" s="361"/>
      <c r="K367" s="361"/>
      <c r="L367" s="361"/>
      <c r="M367" s="361"/>
      <c r="N367" s="361"/>
      <c r="O367" s="361"/>
      <c r="P367" s="361"/>
      <c r="Q367" s="361"/>
      <c r="R367" s="361"/>
      <c r="S367" s="361"/>
      <c r="T367" s="361"/>
      <c r="U367" s="361"/>
      <c r="V367" s="361"/>
      <c r="W367" s="361"/>
      <c r="X367" s="361"/>
      <c r="Y367" s="361"/>
      <c r="Z367" s="361"/>
    </row>
    <row r="368" spans="1:26" ht="15.75" customHeight="1">
      <c r="A368" s="361"/>
      <c r="B368" s="361"/>
      <c r="C368" s="361"/>
      <c r="D368" s="361"/>
      <c r="E368" s="361"/>
      <c r="F368" s="361"/>
      <c r="G368" s="361"/>
      <c r="H368" s="361"/>
      <c r="I368" s="361"/>
      <c r="J368" s="361"/>
      <c r="K368" s="361"/>
      <c r="L368" s="361"/>
      <c r="M368" s="361"/>
      <c r="N368" s="361"/>
      <c r="O368" s="361"/>
      <c r="P368" s="361"/>
      <c r="Q368" s="361"/>
      <c r="R368" s="361"/>
      <c r="S368" s="361"/>
      <c r="T368" s="361"/>
      <c r="U368" s="361"/>
      <c r="V368" s="361"/>
      <c r="W368" s="361"/>
      <c r="X368" s="361"/>
      <c r="Y368" s="361"/>
      <c r="Z368" s="361"/>
    </row>
    <row r="369" spans="1:26" ht="15.75" customHeight="1">
      <c r="A369" s="361"/>
      <c r="B369" s="361"/>
      <c r="C369" s="361"/>
      <c r="D369" s="361"/>
      <c r="E369" s="361"/>
      <c r="F369" s="361"/>
      <c r="G369" s="361"/>
      <c r="H369" s="361"/>
      <c r="I369" s="361"/>
      <c r="J369" s="361"/>
      <c r="K369" s="361"/>
      <c r="L369" s="361"/>
      <c r="M369" s="361"/>
      <c r="N369" s="361"/>
      <c r="O369" s="361"/>
      <c r="P369" s="361"/>
      <c r="Q369" s="361"/>
      <c r="R369" s="361"/>
      <c r="S369" s="361"/>
      <c r="T369" s="361"/>
      <c r="U369" s="361"/>
      <c r="V369" s="361"/>
      <c r="W369" s="361"/>
      <c r="X369" s="361"/>
      <c r="Y369" s="361"/>
      <c r="Z369" s="361"/>
    </row>
    <row r="370" spans="1:26" ht="15.75" customHeight="1">
      <c r="A370" s="361"/>
      <c r="B370" s="361"/>
      <c r="C370" s="361"/>
      <c r="D370" s="361"/>
      <c r="E370" s="361"/>
      <c r="F370" s="361"/>
      <c r="G370" s="361"/>
      <c r="H370" s="361"/>
      <c r="I370" s="361"/>
      <c r="J370" s="361"/>
      <c r="K370" s="361"/>
      <c r="L370" s="361"/>
      <c r="M370" s="361"/>
      <c r="N370" s="361"/>
      <c r="O370" s="361"/>
      <c r="P370" s="361"/>
      <c r="Q370" s="361"/>
      <c r="R370" s="361"/>
      <c r="S370" s="361"/>
      <c r="T370" s="361"/>
      <c r="U370" s="361"/>
      <c r="V370" s="361"/>
      <c r="W370" s="361"/>
      <c r="X370" s="361"/>
      <c r="Y370" s="361"/>
      <c r="Z370" s="361"/>
    </row>
    <row r="371" spans="1:26" ht="15.75" customHeight="1">
      <c r="A371" s="361"/>
      <c r="B371" s="361"/>
      <c r="C371" s="361"/>
      <c r="D371" s="361"/>
      <c r="E371" s="361"/>
      <c r="F371" s="361"/>
      <c r="G371" s="361"/>
      <c r="H371" s="361"/>
      <c r="I371" s="361"/>
      <c r="J371" s="361"/>
      <c r="K371" s="361"/>
      <c r="L371" s="361"/>
      <c r="M371" s="361"/>
      <c r="N371" s="361"/>
      <c r="O371" s="361"/>
      <c r="P371" s="361"/>
      <c r="Q371" s="361"/>
      <c r="R371" s="361"/>
      <c r="S371" s="361"/>
      <c r="T371" s="361"/>
      <c r="U371" s="361"/>
      <c r="V371" s="361"/>
      <c r="W371" s="361"/>
      <c r="X371" s="361"/>
      <c r="Y371" s="361"/>
      <c r="Z371" s="361"/>
    </row>
    <row r="372" spans="1:26" ht="15.75" customHeight="1">
      <c r="A372" s="361"/>
      <c r="B372" s="361"/>
      <c r="C372" s="361"/>
      <c r="D372" s="361"/>
      <c r="E372" s="361"/>
      <c r="F372" s="361"/>
      <c r="G372" s="361"/>
      <c r="H372" s="361"/>
      <c r="I372" s="361"/>
      <c r="J372" s="361"/>
      <c r="K372" s="361"/>
      <c r="L372" s="361"/>
      <c r="M372" s="361"/>
      <c r="N372" s="361"/>
      <c r="O372" s="361"/>
      <c r="P372" s="361"/>
      <c r="Q372" s="361"/>
      <c r="R372" s="361"/>
      <c r="S372" s="361"/>
      <c r="T372" s="361"/>
      <c r="U372" s="361"/>
      <c r="V372" s="361"/>
      <c r="W372" s="361"/>
      <c r="X372" s="361"/>
      <c r="Y372" s="361"/>
      <c r="Z372" s="361"/>
    </row>
    <row r="373" spans="1:26" ht="15.75" customHeight="1">
      <c r="A373" s="361"/>
      <c r="B373" s="361"/>
      <c r="C373" s="361"/>
      <c r="D373" s="361"/>
      <c r="E373" s="361"/>
      <c r="F373" s="361"/>
      <c r="G373" s="361"/>
      <c r="H373" s="361"/>
      <c r="I373" s="361"/>
      <c r="J373" s="361"/>
      <c r="K373" s="361"/>
      <c r="L373" s="361"/>
      <c r="M373" s="361"/>
      <c r="N373" s="361"/>
      <c r="O373" s="361"/>
      <c r="P373" s="361"/>
      <c r="Q373" s="361"/>
      <c r="R373" s="361"/>
      <c r="S373" s="361"/>
      <c r="T373" s="361"/>
      <c r="U373" s="361"/>
      <c r="V373" s="361"/>
      <c r="W373" s="361"/>
      <c r="X373" s="361"/>
      <c r="Y373" s="361"/>
      <c r="Z373" s="361"/>
    </row>
    <row r="374" spans="1:26" ht="15.75" customHeight="1">
      <c r="A374" s="361"/>
      <c r="B374" s="361"/>
      <c r="C374" s="361"/>
      <c r="D374" s="361"/>
      <c r="E374" s="361"/>
      <c r="F374" s="361"/>
      <c r="G374" s="361"/>
      <c r="H374" s="361"/>
      <c r="I374" s="361"/>
      <c r="J374" s="361"/>
      <c r="K374" s="361"/>
      <c r="L374" s="361"/>
      <c r="M374" s="361"/>
      <c r="N374" s="361"/>
      <c r="O374" s="361"/>
      <c r="P374" s="361"/>
      <c r="Q374" s="361"/>
      <c r="R374" s="361"/>
      <c r="S374" s="361"/>
      <c r="T374" s="361"/>
      <c r="U374" s="361"/>
      <c r="V374" s="361"/>
      <c r="W374" s="361"/>
      <c r="X374" s="361"/>
      <c r="Y374" s="361"/>
      <c r="Z374" s="361"/>
    </row>
    <row r="375" spans="1:26" ht="15.75" customHeight="1">
      <c r="A375" s="361"/>
      <c r="B375" s="361"/>
      <c r="C375" s="361"/>
      <c r="D375" s="361"/>
      <c r="E375" s="361"/>
      <c r="F375" s="361"/>
      <c r="G375" s="361"/>
      <c r="H375" s="361"/>
      <c r="I375" s="361"/>
      <c r="J375" s="361"/>
      <c r="K375" s="361"/>
      <c r="L375" s="361"/>
      <c r="M375" s="361"/>
      <c r="N375" s="361"/>
      <c r="O375" s="361"/>
      <c r="P375" s="361"/>
      <c r="Q375" s="361"/>
      <c r="R375" s="361"/>
      <c r="S375" s="361"/>
      <c r="T375" s="361"/>
      <c r="U375" s="361"/>
      <c r="V375" s="361"/>
      <c r="W375" s="361"/>
      <c r="X375" s="361"/>
      <c r="Y375" s="361"/>
      <c r="Z375" s="361"/>
    </row>
    <row r="376" spans="1:26" ht="15.75" customHeight="1">
      <c r="A376" s="361"/>
      <c r="B376" s="361"/>
      <c r="C376" s="361"/>
      <c r="D376" s="361"/>
      <c r="E376" s="361"/>
      <c r="F376" s="361"/>
      <c r="G376" s="361"/>
      <c r="H376" s="361"/>
      <c r="I376" s="361"/>
      <c r="J376" s="361"/>
      <c r="K376" s="361"/>
      <c r="L376" s="361"/>
      <c r="M376" s="361"/>
      <c r="N376" s="361"/>
      <c r="O376" s="361"/>
      <c r="P376" s="361"/>
      <c r="Q376" s="361"/>
      <c r="R376" s="361"/>
      <c r="S376" s="361"/>
      <c r="T376" s="361"/>
      <c r="U376" s="361"/>
      <c r="V376" s="361"/>
      <c r="W376" s="361"/>
      <c r="X376" s="361"/>
      <c r="Y376" s="361"/>
      <c r="Z376" s="361"/>
    </row>
    <row r="377" spans="1:26" ht="15.75" customHeight="1">
      <c r="A377" s="361"/>
      <c r="B377" s="361"/>
      <c r="C377" s="361"/>
      <c r="D377" s="361"/>
      <c r="E377" s="361"/>
      <c r="F377" s="361"/>
      <c r="G377" s="361"/>
      <c r="H377" s="361"/>
      <c r="I377" s="361"/>
      <c r="J377" s="361"/>
      <c r="K377" s="361"/>
      <c r="L377" s="361"/>
      <c r="M377" s="361"/>
      <c r="N377" s="361"/>
      <c r="O377" s="361"/>
      <c r="P377" s="361"/>
      <c r="Q377" s="361"/>
      <c r="R377" s="361"/>
      <c r="S377" s="361"/>
      <c r="T377" s="361"/>
      <c r="U377" s="361"/>
      <c r="V377" s="361"/>
      <c r="W377" s="361"/>
      <c r="X377" s="361"/>
      <c r="Y377" s="361"/>
      <c r="Z377" s="361"/>
    </row>
    <row r="378" spans="1:26" ht="15.75" customHeight="1">
      <c r="A378" s="361"/>
      <c r="B378" s="361"/>
      <c r="C378" s="361"/>
      <c r="D378" s="361"/>
      <c r="E378" s="361"/>
      <c r="F378" s="361"/>
      <c r="G378" s="361"/>
      <c r="H378" s="361"/>
      <c r="I378" s="361"/>
      <c r="J378" s="361"/>
      <c r="K378" s="361"/>
      <c r="L378" s="361"/>
      <c r="M378" s="361"/>
      <c r="N378" s="361"/>
      <c r="O378" s="361"/>
      <c r="P378" s="361"/>
      <c r="Q378" s="361"/>
      <c r="R378" s="361"/>
      <c r="S378" s="361"/>
      <c r="T378" s="361"/>
      <c r="U378" s="361"/>
      <c r="V378" s="361"/>
      <c r="W378" s="361"/>
      <c r="X378" s="361"/>
      <c r="Y378" s="361"/>
      <c r="Z378" s="361"/>
    </row>
    <row r="379" spans="1:26" ht="15.75" customHeight="1">
      <c r="A379" s="361"/>
      <c r="B379" s="361"/>
      <c r="C379" s="361"/>
      <c r="D379" s="361"/>
      <c r="E379" s="361"/>
      <c r="F379" s="361"/>
      <c r="G379" s="361"/>
      <c r="H379" s="361"/>
      <c r="I379" s="361"/>
      <c r="J379" s="361"/>
      <c r="K379" s="361"/>
      <c r="L379" s="361"/>
      <c r="M379" s="361"/>
      <c r="N379" s="361"/>
      <c r="O379" s="361"/>
      <c r="P379" s="361"/>
      <c r="Q379" s="361"/>
      <c r="R379" s="361"/>
      <c r="S379" s="361"/>
      <c r="T379" s="361"/>
      <c r="U379" s="361"/>
      <c r="V379" s="361"/>
      <c r="W379" s="361"/>
      <c r="X379" s="361"/>
      <c r="Y379" s="361"/>
      <c r="Z379" s="361"/>
    </row>
    <row r="380" spans="1:26" ht="15.75" customHeight="1">
      <c r="A380" s="361"/>
      <c r="B380" s="361"/>
      <c r="C380" s="361"/>
      <c r="D380" s="361"/>
      <c r="E380" s="361"/>
      <c r="F380" s="361"/>
      <c r="G380" s="361"/>
      <c r="H380" s="361"/>
      <c r="I380" s="361"/>
      <c r="J380" s="361"/>
      <c r="K380" s="361"/>
      <c r="L380" s="361"/>
      <c r="M380" s="361"/>
      <c r="N380" s="361"/>
      <c r="O380" s="361"/>
      <c r="P380" s="361"/>
      <c r="Q380" s="361"/>
      <c r="R380" s="361"/>
      <c r="S380" s="361"/>
      <c r="T380" s="361"/>
      <c r="U380" s="361"/>
      <c r="V380" s="361"/>
      <c r="W380" s="361"/>
      <c r="X380" s="361"/>
      <c r="Y380" s="361"/>
      <c r="Z380" s="361"/>
    </row>
    <row r="381" spans="1:26" ht="15.75" customHeight="1">
      <c r="A381" s="361"/>
      <c r="B381" s="361"/>
      <c r="C381" s="361"/>
      <c r="D381" s="361"/>
      <c r="E381" s="361"/>
      <c r="F381" s="361"/>
      <c r="G381" s="361"/>
      <c r="H381" s="361"/>
      <c r="I381" s="361"/>
      <c r="J381" s="361"/>
      <c r="K381" s="361"/>
      <c r="L381" s="361"/>
      <c r="M381" s="361"/>
      <c r="N381" s="361"/>
      <c r="O381" s="361"/>
      <c r="P381" s="361"/>
      <c r="Q381" s="361"/>
      <c r="R381" s="361"/>
      <c r="S381" s="361"/>
      <c r="T381" s="361"/>
      <c r="U381" s="361"/>
      <c r="V381" s="361"/>
      <c r="W381" s="361"/>
      <c r="X381" s="361"/>
      <c r="Y381" s="361"/>
      <c r="Z381" s="361"/>
    </row>
    <row r="382" spans="1:26" ht="15.75" customHeight="1">
      <c r="A382" s="361"/>
      <c r="B382" s="361"/>
      <c r="C382" s="361"/>
      <c r="D382" s="361"/>
      <c r="E382" s="361"/>
      <c r="F382" s="361"/>
      <c r="G382" s="361"/>
      <c r="H382" s="361"/>
      <c r="I382" s="361"/>
      <c r="J382" s="361"/>
      <c r="K382" s="361"/>
      <c r="L382" s="361"/>
      <c r="M382" s="361"/>
      <c r="N382" s="361"/>
      <c r="O382" s="361"/>
      <c r="P382" s="361"/>
      <c r="Q382" s="361"/>
      <c r="R382" s="361"/>
      <c r="S382" s="361"/>
      <c r="T382" s="361"/>
      <c r="U382" s="361"/>
      <c r="V382" s="361"/>
      <c r="W382" s="361"/>
      <c r="X382" s="361"/>
      <c r="Y382" s="361"/>
      <c r="Z382" s="361"/>
    </row>
    <row r="383" spans="1:26" ht="15.75" customHeight="1">
      <c r="A383" s="361"/>
      <c r="B383" s="361"/>
      <c r="C383" s="361"/>
      <c r="D383" s="361"/>
      <c r="E383" s="361"/>
      <c r="F383" s="361"/>
      <c r="G383" s="361"/>
      <c r="H383" s="361"/>
      <c r="I383" s="361"/>
      <c r="J383" s="361"/>
      <c r="K383" s="361"/>
      <c r="L383" s="361"/>
      <c r="M383" s="361"/>
      <c r="N383" s="361"/>
      <c r="O383" s="361"/>
      <c r="P383" s="361"/>
      <c r="Q383" s="361"/>
      <c r="R383" s="361"/>
      <c r="S383" s="361"/>
      <c r="T383" s="361"/>
      <c r="U383" s="361"/>
      <c r="V383" s="361"/>
      <c r="W383" s="361"/>
      <c r="X383" s="361"/>
      <c r="Y383" s="361"/>
      <c r="Z383" s="361"/>
    </row>
    <row r="384" spans="1:26" ht="15.75" customHeight="1">
      <c r="A384" s="361"/>
      <c r="B384" s="361"/>
      <c r="C384" s="361"/>
      <c r="D384" s="361"/>
      <c r="E384" s="361"/>
      <c r="F384" s="361"/>
      <c r="G384" s="361"/>
      <c r="H384" s="361"/>
      <c r="I384" s="361"/>
      <c r="J384" s="361"/>
      <c r="K384" s="361"/>
      <c r="L384" s="361"/>
      <c r="M384" s="361"/>
      <c r="N384" s="361"/>
      <c r="O384" s="361"/>
      <c r="P384" s="361"/>
      <c r="Q384" s="361"/>
      <c r="R384" s="361"/>
      <c r="S384" s="361"/>
      <c r="T384" s="361"/>
      <c r="U384" s="361"/>
      <c r="V384" s="361"/>
      <c r="W384" s="361"/>
      <c r="X384" s="361"/>
      <c r="Y384" s="361"/>
      <c r="Z384" s="361"/>
    </row>
    <row r="385" spans="1:26" ht="15.75" customHeight="1">
      <c r="A385" s="361"/>
      <c r="B385" s="361"/>
      <c r="C385" s="361"/>
      <c r="D385" s="361"/>
      <c r="E385" s="361"/>
      <c r="F385" s="361"/>
      <c r="G385" s="361"/>
      <c r="H385" s="361"/>
      <c r="I385" s="361"/>
      <c r="J385" s="361"/>
      <c r="K385" s="361"/>
      <c r="L385" s="361"/>
      <c r="M385" s="361"/>
      <c r="N385" s="361"/>
      <c r="O385" s="361"/>
      <c r="P385" s="361"/>
      <c r="Q385" s="361"/>
      <c r="R385" s="361"/>
      <c r="S385" s="361"/>
      <c r="T385" s="361"/>
      <c r="U385" s="361"/>
      <c r="V385" s="361"/>
      <c r="W385" s="361"/>
      <c r="X385" s="361"/>
      <c r="Y385" s="361"/>
      <c r="Z385" s="361"/>
    </row>
    <row r="386" spans="1:26" ht="15.75" customHeight="1">
      <c r="A386" s="361"/>
      <c r="B386" s="361"/>
      <c r="C386" s="361"/>
      <c r="D386" s="361"/>
      <c r="E386" s="361"/>
      <c r="F386" s="361"/>
      <c r="G386" s="361"/>
      <c r="H386" s="361"/>
      <c r="I386" s="361"/>
      <c r="J386" s="361"/>
      <c r="K386" s="361"/>
      <c r="L386" s="361"/>
      <c r="M386" s="361"/>
      <c r="N386" s="361"/>
      <c r="O386" s="361"/>
      <c r="P386" s="361"/>
      <c r="Q386" s="361"/>
      <c r="R386" s="361"/>
      <c r="S386" s="361"/>
      <c r="T386" s="361"/>
      <c r="U386" s="361"/>
      <c r="V386" s="361"/>
      <c r="W386" s="361"/>
      <c r="X386" s="361"/>
      <c r="Y386" s="361"/>
      <c r="Z386" s="361"/>
    </row>
    <row r="387" spans="1:26" ht="15.75" customHeight="1">
      <c r="A387" s="361"/>
      <c r="B387" s="361"/>
      <c r="C387" s="361"/>
      <c r="D387" s="361"/>
      <c r="E387" s="361"/>
      <c r="F387" s="361"/>
      <c r="G387" s="361"/>
      <c r="H387" s="361"/>
      <c r="I387" s="361"/>
      <c r="J387" s="361"/>
      <c r="K387" s="361"/>
      <c r="L387" s="361"/>
      <c r="M387" s="361"/>
      <c r="N387" s="361"/>
      <c r="O387" s="361"/>
      <c r="P387" s="361"/>
      <c r="Q387" s="361"/>
      <c r="R387" s="361"/>
      <c r="S387" s="361"/>
      <c r="T387" s="361"/>
      <c r="U387" s="361"/>
      <c r="V387" s="361"/>
      <c r="W387" s="361"/>
      <c r="X387" s="361"/>
      <c r="Y387" s="361"/>
      <c r="Z387" s="361"/>
    </row>
    <row r="388" spans="1:26" ht="15.75" customHeight="1">
      <c r="A388" s="361"/>
      <c r="B388" s="361"/>
      <c r="C388" s="361"/>
      <c r="D388" s="361"/>
      <c r="E388" s="361"/>
      <c r="F388" s="361"/>
      <c r="G388" s="361"/>
      <c r="H388" s="361"/>
      <c r="I388" s="361"/>
      <c r="J388" s="361"/>
      <c r="K388" s="361"/>
      <c r="L388" s="361"/>
      <c r="M388" s="361"/>
      <c r="N388" s="361"/>
      <c r="O388" s="361"/>
      <c r="P388" s="361"/>
      <c r="Q388" s="361"/>
      <c r="R388" s="361"/>
      <c r="S388" s="361"/>
      <c r="T388" s="361"/>
      <c r="U388" s="361"/>
      <c r="V388" s="361"/>
      <c r="W388" s="361"/>
      <c r="X388" s="361"/>
      <c r="Y388" s="361"/>
      <c r="Z388" s="361"/>
    </row>
    <row r="389" spans="1:26" ht="15.75" customHeight="1">
      <c r="A389" s="361"/>
      <c r="B389" s="361"/>
      <c r="C389" s="361"/>
      <c r="D389" s="361"/>
      <c r="E389" s="361"/>
      <c r="F389" s="361"/>
      <c r="G389" s="361"/>
      <c r="H389" s="361"/>
      <c r="I389" s="361"/>
      <c r="J389" s="361"/>
      <c r="K389" s="361"/>
      <c r="L389" s="361"/>
      <c r="M389" s="361"/>
      <c r="N389" s="361"/>
      <c r="O389" s="361"/>
      <c r="P389" s="361"/>
      <c r="Q389" s="361"/>
      <c r="R389" s="361"/>
      <c r="S389" s="361"/>
      <c r="T389" s="361"/>
      <c r="U389" s="361"/>
      <c r="V389" s="361"/>
      <c r="W389" s="361"/>
      <c r="X389" s="361"/>
      <c r="Y389" s="361"/>
      <c r="Z389" s="361"/>
    </row>
    <row r="390" spans="1:26" ht="15.75" customHeight="1">
      <c r="A390" s="361"/>
      <c r="B390" s="361"/>
      <c r="C390" s="361"/>
      <c r="D390" s="361"/>
      <c r="E390" s="361"/>
      <c r="F390" s="361"/>
      <c r="G390" s="361"/>
      <c r="H390" s="361"/>
      <c r="I390" s="361"/>
      <c r="J390" s="361"/>
      <c r="K390" s="361"/>
      <c r="L390" s="361"/>
      <c r="M390" s="361"/>
      <c r="N390" s="361"/>
      <c r="O390" s="361"/>
      <c r="P390" s="361"/>
      <c r="Q390" s="361"/>
      <c r="R390" s="361"/>
      <c r="S390" s="361"/>
      <c r="T390" s="361"/>
      <c r="U390" s="361"/>
      <c r="V390" s="361"/>
      <c r="W390" s="361"/>
      <c r="X390" s="361"/>
      <c r="Y390" s="361"/>
      <c r="Z390" s="361"/>
    </row>
    <row r="391" spans="1:26" ht="15.75" customHeight="1">
      <c r="A391" s="361"/>
      <c r="B391" s="361"/>
      <c r="C391" s="361"/>
      <c r="D391" s="361"/>
      <c r="E391" s="361"/>
      <c r="F391" s="361"/>
      <c r="G391" s="361"/>
      <c r="H391" s="361"/>
      <c r="I391" s="361"/>
      <c r="J391" s="361"/>
      <c r="K391" s="361"/>
      <c r="L391" s="361"/>
      <c r="M391" s="361"/>
      <c r="N391" s="361"/>
      <c r="O391" s="361"/>
      <c r="P391" s="361"/>
      <c r="Q391" s="361"/>
      <c r="R391" s="361"/>
      <c r="S391" s="361"/>
      <c r="T391" s="361"/>
      <c r="U391" s="361"/>
      <c r="V391" s="361"/>
      <c r="W391" s="361"/>
      <c r="X391" s="361"/>
      <c r="Y391" s="361"/>
      <c r="Z391" s="361"/>
    </row>
    <row r="392" spans="1:26" ht="15.75" customHeight="1">
      <c r="A392" s="361"/>
      <c r="B392" s="361"/>
      <c r="C392" s="361"/>
      <c r="D392" s="361"/>
      <c r="E392" s="361"/>
      <c r="F392" s="361"/>
      <c r="G392" s="361"/>
      <c r="H392" s="361"/>
      <c r="I392" s="361"/>
      <c r="J392" s="361"/>
      <c r="K392" s="361"/>
      <c r="L392" s="361"/>
      <c r="M392" s="361"/>
      <c r="N392" s="361"/>
      <c r="O392" s="361"/>
      <c r="P392" s="361"/>
      <c r="Q392" s="361"/>
      <c r="R392" s="361"/>
      <c r="S392" s="361"/>
      <c r="T392" s="361"/>
      <c r="U392" s="361"/>
      <c r="V392" s="361"/>
      <c r="W392" s="361"/>
      <c r="X392" s="361"/>
      <c r="Y392" s="361"/>
      <c r="Z392" s="361"/>
    </row>
    <row r="393" spans="1:26" ht="15.75" customHeight="1">
      <c r="A393" s="361"/>
      <c r="B393" s="361"/>
      <c r="C393" s="361"/>
      <c r="D393" s="361"/>
      <c r="E393" s="361"/>
      <c r="F393" s="361"/>
      <c r="G393" s="361"/>
      <c r="H393" s="361"/>
      <c r="I393" s="361"/>
      <c r="J393" s="361"/>
      <c r="K393" s="361"/>
      <c r="L393" s="361"/>
      <c r="M393" s="361"/>
      <c r="N393" s="361"/>
      <c r="O393" s="361"/>
      <c r="P393" s="361"/>
      <c r="Q393" s="361"/>
      <c r="R393" s="361"/>
      <c r="S393" s="361"/>
      <c r="T393" s="361"/>
      <c r="U393" s="361"/>
      <c r="V393" s="361"/>
      <c r="W393" s="361"/>
      <c r="X393" s="361"/>
      <c r="Y393" s="361"/>
      <c r="Z393" s="361"/>
    </row>
    <row r="394" spans="1:26" ht="15.75" customHeight="1">
      <c r="A394" s="361"/>
      <c r="B394" s="361"/>
      <c r="C394" s="361"/>
      <c r="D394" s="361"/>
      <c r="E394" s="361"/>
      <c r="F394" s="361"/>
      <c r="G394" s="361"/>
      <c r="H394" s="361"/>
      <c r="I394" s="361"/>
      <c r="J394" s="361"/>
      <c r="K394" s="361"/>
      <c r="L394" s="361"/>
      <c r="M394" s="361"/>
      <c r="N394" s="361"/>
      <c r="O394" s="361"/>
      <c r="P394" s="361"/>
      <c r="Q394" s="361"/>
      <c r="R394" s="361"/>
      <c r="S394" s="361"/>
      <c r="T394" s="361"/>
      <c r="U394" s="361"/>
      <c r="V394" s="361"/>
      <c r="W394" s="361"/>
      <c r="X394" s="361"/>
      <c r="Y394" s="361"/>
      <c r="Z394" s="361"/>
    </row>
    <row r="395" spans="1:26" ht="15.75" customHeight="1">
      <c r="A395" s="361"/>
      <c r="B395" s="361"/>
      <c r="C395" s="361"/>
      <c r="D395" s="361"/>
      <c r="E395" s="361"/>
      <c r="F395" s="361"/>
      <c r="G395" s="361"/>
      <c r="H395" s="361"/>
      <c r="I395" s="361"/>
      <c r="J395" s="361"/>
      <c r="K395" s="361"/>
      <c r="L395" s="361"/>
      <c r="M395" s="361"/>
      <c r="N395" s="361"/>
      <c r="O395" s="361"/>
      <c r="P395" s="361"/>
      <c r="Q395" s="361"/>
      <c r="R395" s="361"/>
      <c r="S395" s="361"/>
      <c r="T395" s="361"/>
      <c r="U395" s="361"/>
      <c r="V395" s="361"/>
      <c r="W395" s="361"/>
      <c r="X395" s="361"/>
      <c r="Y395" s="361"/>
      <c r="Z395" s="361"/>
    </row>
    <row r="396" spans="1:26" ht="15.75" customHeight="1">
      <c r="A396" s="361"/>
      <c r="B396" s="361"/>
      <c r="C396" s="361"/>
      <c r="D396" s="361"/>
      <c r="E396" s="361"/>
      <c r="F396" s="361"/>
      <c r="G396" s="361"/>
      <c r="H396" s="361"/>
      <c r="I396" s="361"/>
      <c r="J396" s="361"/>
      <c r="K396" s="361"/>
      <c r="L396" s="361"/>
      <c r="M396" s="361"/>
      <c r="N396" s="361"/>
      <c r="O396" s="361"/>
      <c r="P396" s="361"/>
      <c r="Q396" s="361"/>
      <c r="R396" s="361"/>
      <c r="S396" s="361"/>
      <c r="T396" s="361"/>
      <c r="U396" s="361"/>
      <c r="V396" s="361"/>
      <c r="W396" s="361"/>
      <c r="X396" s="361"/>
      <c r="Y396" s="361"/>
      <c r="Z396" s="361"/>
    </row>
    <row r="397" spans="1:26" ht="15.75" customHeight="1">
      <c r="A397" s="361"/>
      <c r="B397" s="361"/>
      <c r="C397" s="361"/>
      <c r="D397" s="361"/>
      <c r="E397" s="361"/>
      <c r="F397" s="361"/>
      <c r="G397" s="361"/>
      <c r="H397" s="361"/>
      <c r="I397" s="361"/>
      <c r="J397" s="361"/>
      <c r="K397" s="361"/>
      <c r="L397" s="361"/>
      <c r="M397" s="361"/>
      <c r="N397" s="361"/>
      <c r="O397" s="361"/>
      <c r="P397" s="361"/>
      <c r="Q397" s="361"/>
      <c r="R397" s="361"/>
      <c r="S397" s="361"/>
      <c r="T397" s="361"/>
      <c r="U397" s="361"/>
      <c r="V397" s="361"/>
      <c r="W397" s="361"/>
      <c r="X397" s="361"/>
      <c r="Y397" s="361"/>
      <c r="Z397" s="361"/>
    </row>
    <row r="398" spans="1:26" ht="15.75" customHeight="1">
      <c r="A398" s="361"/>
      <c r="B398" s="361"/>
      <c r="C398" s="361"/>
      <c r="D398" s="361"/>
      <c r="E398" s="361"/>
      <c r="F398" s="361"/>
      <c r="G398" s="361"/>
      <c r="H398" s="361"/>
      <c r="I398" s="361"/>
      <c r="J398" s="361"/>
      <c r="K398" s="361"/>
      <c r="L398" s="361"/>
      <c r="M398" s="361"/>
      <c r="N398" s="361"/>
      <c r="O398" s="361"/>
      <c r="P398" s="361"/>
      <c r="Q398" s="361"/>
      <c r="R398" s="361"/>
      <c r="S398" s="361"/>
      <c r="T398" s="361"/>
      <c r="U398" s="361"/>
      <c r="V398" s="361"/>
      <c r="W398" s="361"/>
      <c r="X398" s="361"/>
      <c r="Y398" s="361"/>
      <c r="Z398" s="361"/>
    </row>
    <row r="399" spans="1:26" ht="15.75" customHeight="1">
      <c r="A399" s="361"/>
      <c r="B399" s="361"/>
      <c r="C399" s="361"/>
      <c r="D399" s="361"/>
      <c r="E399" s="361"/>
      <c r="F399" s="361"/>
      <c r="G399" s="361"/>
      <c r="H399" s="361"/>
      <c r="I399" s="361"/>
      <c r="J399" s="361"/>
      <c r="K399" s="361"/>
      <c r="L399" s="361"/>
      <c r="M399" s="361"/>
      <c r="N399" s="361"/>
      <c r="O399" s="361"/>
      <c r="P399" s="361"/>
      <c r="Q399" s="361"/>
      <c r="R399" s="361"/>
      <c r="S399" s="361"/>
      <c r="T399" s="361"/>
      <c r="U399" s="361"/>
      <c r="V399" s="361"/>
      <c r="W399" s="361"/>
      <c r="X399" s="361"/>
      <c r="Y399" s="361"/>
      <c r="Z399" s="361"/>
    </row>
    <row r="400" spans="1:26" ht="15.75" customHeight="1">
      <c r="A400" s="361"/>
      <c r="B400" s="361"/>
      <c r="C400" s="361"/>
      <c r="D400" s="361"/>
      <c r="E400" s="361"/>
      <c r="F400" s="361"/>
      <c r="G400" s="361"/>
      <c r="H400" s="361"/>
      <c r="I400" s="361"/>
      <c r="J400" s="361"/>
      <c r="K400" s="361"/>
      <c r="L400" s="361"/>
      <c r="M400" s="361"/>
      <c r="N400" s="361"/>
      <c r="O400" s="361"/>
      <c r="P400" s="361"/>
      <c r="Q400" s="361"/>
      <c r="R400" s="361"/>
      <c r="S400" s="361"/>
      <c r="T400" s="361"/>
      <c r="U400" s="361"/>
      <c r="V400" s="361"/>
      <c r="W400" s="361"/>
      <c r="X400" s="361"/>
      <c r="Y400" s="361"/>
      <c r="Z400" s="361"/>
    </row>
    <row r="401" spans="1:26" ht="15.75" customHeight="1">
      <c r="A401" s="361"/>
      <c r="B401" s="361"/>
      <c r="C401" s="361"/>
      <c r="D401" s="361"/>
      <c r="E401" s="361"/>
      <c r="F401" s="361"/>
      <c r="G401" s="361"/>
      <c r="H401" s="361"/>
      <c r="I401" s="361"/>
      <c r="J401" s="361"/>
      <c r="K401" s="361"/>
      <c r="L401" s="361"/>
      <c r="M401" s="361"/>
      <c r="N401" s="361"/>
      <c r="O401" s="361"/>
      <c r="P401" s="361"/>
      <c r="Q401" s="361"/>
      <c r="R401" s="361"/>
      <c r="S401" s="361"/>
      <c r="T401" s="361"/>
      <c r="U401" s="361"/>
      <c r="V401" s="361"/>
      <c r="W401" s="361"/>
      <c r="X401" s="361"/>
      <c r="Y401" s="361"/>
      <c r="Z401" s="361"/>
    </row>
    <row r="402" spans="1:26" ht="15.75" customHeight="1">
      <c r="A402" s="361"/>
      <c r="B402" s="361"/>
      <c r="C402" s="361"/>
      <c r="D402" s="361"/>
      <c r="E402" s="361"/>
      <c r="F402" s="361"/>
      <c r="G402" s="361"/>
      <c r="H402" s="361"/>
      <c r="I402" s="361"/>
      <c r="J402" s="361"/>
      <c r="K402" s="361"/>
      <c r="L402" s="361"/>
      <c r="M402" s="361"/>
      <c r="N402" s="361"/>
      <c r="O402" s="361"/>
      <c r="P402" s="361"/>
      <c r="Q402" s="361"/>
      <c r="R402" s="361"/>
      <c r="S402" s="361"/>
      <c r="T402" s="361"/>
      <c r="U402" s="361"/>
      <c r="V402" s="361"/>
      <c r="W402" s="361"/>
      <c r="X402" s="361"/>
      <c r="Y402" s="361"/>
      <c r="Z402" s="361"/>
    </row>
    <row r="403" spans="1:26" ht="15.75" customHeight="1">
      <c r="A403" s="361"/>
      <c r="B403" s="361"/>
      <c r="C403" s="361"/>
      <c r="D403" s="361"/>
      <c r="E403" s="361"/>
      <c r="F403" s="361"/>
      <c r="G403" s="361"/>
      <c r="H403" s="361"/>
      <c r="I403" s="361"/>
      <c r="J403" s="361"/>
      <c r="K403" s="361"/>
      <c r="L403" s="361"/>
      <c r="M403" s="361"/>
      <c r="N403" s="361"/>
      <c r="O403" s="361"/>
      <c r="P403" s="361"/>
      <c r="Q403" s="361"/>
      <c r="R403" s="361"/>
      <c r="S403" s="361"/>
      <c r="T403" s="361"/>
      <c r="U403" s="361"/>
      <c r="V403" s="361"/>
      <c r="W403" s="361"/>
      <c r="X403" s="361"/>
      <c r="Y403" s="361"/>
      <c r="Z403" s="361"/>
    </row>
    <row r="404" spans="1:26" ht="15.75" customHeight="1">
      <c r="A404" s="361"/>
      <c r="B404" s="361"/>
      <c r="C404" s="361"/>
      <c r="D404" s="361"/>
      <c r="E404" s="361"/>
      <c r="F404" s="361"/>
      <c r="G404" s="361"/>
      <c r="H404" s="361"/>
      <c r="I404" s="361"/>
      <c r="J404" s="361"/>
      <c r="K404" s="361"/>
      <c r="L404" s="361"/>
      <c r="M404" s="361"/>
      <c r="N404" s="361"/>
      <c r="O404" s="361"/>
      <c r="P404" s="361"/>
      <c r="Q404" s="361"/>
      <c r="R404" s="361"/>
      <c r="S404" s="361"/>
      <c r="T404" s="361"/>
      <c r="U404" s="361"/>
      <c r="V404" s="361"/>
      <c r="W404" s="361"/>
      <c r="X404" s="361"/>
      <c r="Y404" s="361"/>
      <c r="Z404" s="361"/>
    </row>
    <row r="405" spans="1:26" ht="15.75" customHeight="1">
      <c r="A405" s="361"/>
      <c r="B405" s="361"/>
      <c r="C405" s="361"/>
      <c r="D405" s="361"/>
      <c r="E405" s="361"/>
      <c r="F405" s="361"/>
      <c r="G405" s="361"/>
      <c r="H405" s="361"/>
      <c r="I405" s="361"/>
      <c r="J405" s="361"/>
      <c r="K405" s="361"/>
      <c r="L405" s="361"/>
      <c r="M405" s="361"/>
      <c r="N405" s="361"/>
      <c r="O405" s="361"/>
      <c r="P405" s="361"/>
      <c r="Q405" s="361"/>
      <c r="R405" s="361"/>
      <c r="S405" s="361"/>
      <c r="T405" s="361"/>
      <c r="U405" s="361"/>
      <c r="V405" s="361"/>
      <c r="W405" s="361"/>
      <c r="X405" s="361"/>
      <c r="Y405" s="361"/>
      <c r="Z405" s="361"/>
    </row>
    <row r="406" spans="1:26" ht="15.75" customHeight="1">
      <c r="A406" s="361"/>
      <c r="B406" s="361"/>
      <c r="C406" s="361"/>
      <c r="D406" s="361"/>
      <c r="E406" s="361"/>
      <c r="F406" s="361"/>
      <c r="G406" s="361"/>
      <c r="H406" s="361"/>
      <c r="I406" s="361"/>
      <c r="J406" s="361"/>
      <c r="K406" s="361"/>
      <c r="L406" s="361"/>
      <c r="M406" s="361"/>
      <c r="N406" s="361"/>
      <c r="O406" s="361"/>
      <c r="P406" s="361"/>
      <c r="Q406" s="361"/>
      <c r="R406" s="361"/>
      <c r="S406" s="361"/>
      <c r="T406" s="361"/>
      <c r="U406" s="361"/>
      <c r="V406" s="361"/>
      <c r="W406" s="361"/>
      <c r="X406" s="361"/>
      <c r="Y406" s="361"/>
      <c r="Z406" s="361"/>
    </row>
    <row r="407" spans="1:26" ht="15.75" customHeight="1">
      <c r="A407" s="361"/>
      <c r="B407" s="361"/>
      <c r="C407" s="361"/>
      <c r="D407" s="361"/>
      <c r="E407" s="361"/>
      <c r="F407" s="361"/>
      <c r="G407" s="361"/>
      <c r="H407" s="361"/>
      <c r="I407" s="361"/>
      <c r="J407" s="361"/>
      <c r="K407" s="361"/>
      <c r="L407" s="361"/>
      <c r="M407" s="361"/>
      <c r="N407" s="361"/>
      <c r="O407" s="361"/>
      <c r="P407" s="361"/>
      <c r="Q407" s="361"/>
      <c r="R407" s="361"/>
      <c r="S407" s="361"/>
      <c r="T407" s="361"/>
      <c r="U407" s="361"/>
      <c r="V407" s="361"/>
      <c r="W407" s="361"/>
      <c r="X407" s="361"/>
      <c r="Y407" s="361"/>
      <c r="Z407" s="361"/>
    </row>
    <row r="408" spans="1:26" ht="15.75" customHeight="1">
      <c r="A408" s="361"/>
      <c r="B408" s="361"/>
      <c r="C408" s="361"/>
      <c r="D408" s="361"/>
      <c r="E408" s="361"/>
      <c r="F408" s="361"/>
      <c r="G408" s="361"/>
      <c r="H408" s="361"/>
      <c r="I408" s="361"/>
      <c r="J408" s="361"/>
      <c r="K408" s="361"/>
      <c r="L408" s="361"/>
      <c r="M408" s="361"/>
      <c r="N408" s="361"/>
      <c r="O408" s="361"/>
      <c r="P408" s="361"/>
      <c r="Q408" s="361"/>
      <c r="R408" s="361"/>
      <c r="S408" s="361"/>
      <c r="T408" s="361"/>
      <c r="U408" s="361"/>
      <c r="V408" s="361"/>
      <c r="W408" s="361"/>
      <c r="X408" s="361"/>
      <c r="Y408" s="361"/>
      <c r="Z408" s="361"/>
    </row>
    <row r="409" spans="1:26" ht="15.75" customHeight="1">
      <c r="A409" s="361"/>
      <c r="B409" s="361"/>
      <c r="C409" s="361"/>
      <c r="D409" s="361"/>
      <c r="E409" s="361"/>
      <c r="F409" s="361"/>
      <c r="G409" s="361"/>
      <c r="H409" s="361"/>
      <c r="I409" s="361"/>
      <c r="J409" s="361"/>
      <c r="K409" s="361"/>
      <c r="L409" s="361"/>
      <c r="M409" s="361"/>
      <c r="N409" s="361"/>
      <c r="O409" s="361"/>
      <c r="P409" s="361"/>
      <c r="Q409" s="361"/>
      <c r="R409" s="361"/>
      <c r="S409" s="361"/>
      <c r="T409" s="361"/>
      <c r="U409" s="361"/>
      <c r="V409" s="361"/>
      <c r="W409" s="361"/>
      <c r="X409" s="361"/>
      <c r="Y409" s="361"/>
      <c r="Z409" s="361"/>
    </row>
    <row r="410" spans="1:26" ht="15.75" customHeight="1">
      <c r="A410" s="361"/>
      <c r="B410" s="361"/>
      <c r="C410" s="361"/>
      <c r="D410" s="361"/>
      <c r="E410" s="361"/>
      <c r="F410" s="361"/>
      <c r="G410" s="361"/>
      <c r="H410" s="361"/>
      <c r="I410" s="361"/>
      <c r="J410" s="361"/>
      <c r="K410" s="361"/>
      <c r="L410" s="361"/>
      <c r="M410" s="361"/>
      <c r="N410" s="361"/>
      <c r="O410" s="361"/>
      <c r="P410" s="361"/>
      <c r="Q410" s="361"/>
      <c r="R410" s="361"/>
      <c r="S410" s="361"/>
      <c r="T410" s="361"/>
      <c r="U410" s="361"/>
      <c r="V410" s="361"/>
      <c r="W410" s="361"/>
      <c r="X410" s="361"/>
      <c r="Y410" s="361"/>
      <c r="Z410" s="361"/>
    </row>
    <row r="411" spans="1:26" ht="15.75" customHeight="1">
      <c r="A411" s="361"/>
      <c r="B411" s="361"/>
      <c r="C411" s="361"/>
      <c r="D411" s="361"/>
      <c r="E411" s="361"/>
      <c r="F411" s="361"/>
      <c r="G411" s="361"/>
      <c r="H411" s="361"/>
      <c r="I411" s="361"/>
      <c r="J411" s="361"/>
      <c r="K411" s="361"/>
      <c r="L411" s="361"/>
      <c r="M411" s="361"/>
      <c r="N411" s="361"/>
      <c r="O411" s="361"/>
      <c r="P411" s="361"/>
      <c r="Q411" s="361"/>
      <c r="R411" s="361"/>
      <c r="S411" s="361"/>
      <c r="T411" s="361"/>
      <c r="U411" s="361"/>
      <c r="V411" s="361"/>
      <c r="W411" s="361"/>
      <c r="X411" s="361"/>
      <c r="Y411" s="361"/>
      <c r="Z411" s="361"/>
    </row>
    <row r="412" spans="1:26" ht="15.75" customHeight="1">
      <c r="A412" s="361"/>
      <c r="B412" s="361"/>
      <c r="C412" s="361"/>
      <c r="D412" s="361"/>
      <c r="E412" s="361"/>
      <c r="F412" s="361"/>
      <c r="G412" s="361"/>
      <c r="H412" s="361"/>
      <c r="I412" s="361"/>
      <c r="J412" s="361"/>
      <c r="K412" s="361"/>
      <c r="L412" s="361"/>
      <c r="M412" s="361"/>
      <c r="N412" s="361"/>
      <c r="O412" s="361"/>
      <c r="P412" s="361"/>
      <c r="Q412" s="361"/>
      <c r="R412" s="361"/>
      <c r="S412" s="361"/>
      <c r="T412" s="361"/>
      <c r="U412" s="361"/>
      <c r="V412" s="361"/>
      <c r="W412" s="361"/>
      <c r="X412" s="361"/>
      <c r="Y412" s="361"/>
      <c r="Z412" s="361"/>
    </row>
    <row r="413" spans="1:26" ht="15.75" customHeight="1">
      <c r="A413" s="361"/>
      <c r="B413" s="361"/>
      <c r="C413" s="361"/>
      <c r="D413" s="361"/>
      <c r="E413" s="361"/>
      <c r="F413" s="361"/>
      <c r="G413" s="361"/>
      <c r="H413" s="361"/>
      <c r="I413" s="361"/>
      <c r="J413" s="361"/>
      <c r="K413" s="361"/>
      <c r="L413" s="361"/>
      <c r="M413" s="361"/>
      <c r="N413" s="361"/>
      <c r="O413" s="361"/>
      <c r="P413" s="361"/>
      <c r="Q413" s="361"/>
      <c r="R413" s="361"/>
      <c r="S413" s="361"/>
      <c r="T413" s="361"/>
      <c r="U413" s="361"/>
      <c r="V413" s="361"/>
      <c r="W413" s="361"/>
      <c r="X413" s="361"/>
      <c r="Y413" s="361"/>
      <c r="Z413" s="361"/>
    </row>
    <row r="414" spans="1:26" ht="15.75" customHeight="1">
      <c r="A414" s="361"/>
      <c r="B414" s="361"/>
      <c r="C414" s="361"/>
      <c r="D414" s="361"/>
      <c r="E414" s="361"/>
      <c r="F414" s="361"/>
      <c r="G414" s="361"/>
      <c r="H414" s="361"/>
      <c r="I414" s="361"/>
      <c r="J414" s="361"/>
      <c r="K414" s="361"/>
      <c r="L414" s="361"/>
      <c r="M414" s="361"/>
      <c r="N414" s="361"/>
      <c r="O414" s="361"/>
      <c r="P414" s="361"/>
      <c r="Q414" s="361"/>
      <c r="R414" s="361"/>
      <c r="S414" s="361"/>
      <c r="T414" s="361"/>
      <c r="U414" s="361"/>
      <c r="V414" s="361"/>
      <c r="W414" s="361"/>
      <c r="X414" s="361"/>
      <c r="Y414" s="361"/>
      <c r="Z414" s="361"/>
    </row>
    <row r="415" spans="1:26" ht="15.75" customHeight="1">
      <c r="A415" s="361"/>
      <c r="B415" s="361"/>
      <c r="C415" s="361"/>
      <c r="D415" s="361"/>
      <c r="E415" s="361"/>
      <c r="F415" s="361"/>
      <c r="G415" s="361"/>
      <c r="H415" s="361"/>
      <c r="I415" s="361"/>
      <c r="J415" s="361"/>
      <c r="K415" s="361"/>
      <c r="L415" s="361"/>
      <c r="M415" s="361"/>
      <c r="N415" s="361"/>
      <c r="O415" s="361"/>
      <c r="P415" s="361"/>
      <c r="Q415" s="361"/>
      <c r="R415" s="361"/>
      <c r="S415" s="361"/>
      <c r="T415" s="361"/>
      <c r="U415" s="361"/>
      <c r="V415" s="361"/>
      <c r="W415" s="361"/>
      <c r="X415" s="361"/>
      <c r="Y415" s="361"/>
      <c r="Z415" s="361"/>
    </row>
    <row r="416" spans="1:26" ht="15.75" customHeight="1">
      <c r="A416" s="361"/>
      <c r="B416" s="361"/>
      <c r="C416" s="361"/>
      <c r="D416" s="361"/>
      <c r="E416" s="361"/>
      <c r="F416" s="361"/>
      <c r="G416" s="361"/>
      <c r="H416" s="361"/>
      <c r="I416" s="361"/>
      <c r="J416" s="361"/>
      <c r="K416" s="361"/>
      <c r="L416" s="361"/>
      <c r="M416" s="361"/>
      <c r="N416" s="361"/>
      <c r="O416" s="361"/>
      <c r="P416" s="361"/>
      <c r="Q416" s="361"/>
      <c r="R416" s="361"/>
      <c r="S416" s="361"/>
      <c r="T416" s="361"/>
      <c r="U416" s="361"/>
      <c r="V416" s="361"/>
      <c r="W416" s="361"/>
      <c r="X416" s="361"/>
      <c r="Y416" s="361"/>
      <c r="Z416" s="361"/>
    </row>
    <row r="417" spans="1:26" ht="15.75" customHeight="1">
      <c r="A417" s="361"/>
      <c r="B417" s="361"/>
      <c r="C417" s="361"/>
      <c r="D417" s="361"/>
      <c r="E417" s="361"/>
      <c r="F417" s="361"/>
      <c r="G417" s="361"/>
      <c r="H417" s="361"/>
      <c r="I417" s="361"/>
      <c r="J417" s="361"/>
      <c r="K417" s="361"/>
      <c r="L417" s="361"/>
      <c r="M417" s="361"/>
      <c r="N417" s="361"/>
      <c r="O417" s="361"/>
      <c r="P417" s="361"/>
      <c r="Q417" s="361"/>
      <c r="R417" s="361"/>
      <c r="S417" s="361"/>
      <c r="T417" s="361"/>
      <c r="U417" s="361"/>
      <c r="V417" s="361"/>
      <c r="W417" s="361"/>
      <c r="X417" s="361"/>
      <c r="Y417" s="361"/>
      <c r="Z417" s="361"/>
    </row>
    <row r="418" spans="1:26" ht="15.75" customHeight="1">
      <c r="A418" s="361"/>
      <c r="B418" s="361"/>
      <c r="C418" s="361"/>
      <c r="D418" s="361"/>
      <c r="E418" s="361"/>
      <c r="F418" s="361"/>
      <c r="G418" s="361"/>
      <c r="H418" s="361"/>
      <c r="I418" s="361"/>
      <c r="J418" s="361"/>
      <c r="K418" s="361"/>
      <c r="L418" s="361"/>
      <c r="M418" s="361"/>
      <c r="N418" s="361"/>
      <c r="O418" s="361"/>
      <c r="P418" s="361"/>
      <c r="Q418" s="361"/>
      <c r="R418" s="361"/>
      <c r="S418" s="361"/>
      <c r="T418" s="361"/>
      <c r="U418" s="361"/>
      <c r="V418" s="361"/>
      <c r="W418" s="361"/>
      <c r="X418" s="361"/>
      <c r="Y418" s="361"/>
      <c r="Z418" s="361"/>
    </row>
    <row r="419" spans="1:26" ht="15.75" customHeight="1">
      <c r="A419" s="361"/>
      <c r="B419" s="361"/>
      <c r="C419" s="361"/>
      <c r="D419" s="361"/>
      <c r="E419" s="361"/>
      <c r="F419" s="361"/>
      <c r="G419" s="361"/>
      <c r="H419" s="361"/>
      <c r="I419" s="361"/>
      <c r="J419" s="361"/>
      <c r="K419" s="361"/>
      <c r="L419" s="361"/>
      <c r="M419" s="361"/>
      <c r="N419" s="361"/>
      <c r="O419" s="361"/>
      <c r="P419" s="361"/>
      <c r="Q419" s="361"/>
      <c r="R419" s="361"/>
      <c r="S419" s="361"/>
      <c r="T419" s="361"/>
      <c r="U419" s="361"/>
      <c r="V419" s="361"/>
      <c r="W419" s="361"/>
      <c r="X419" s="361"/>
      <c r="Y419" s="361"/>
      <c r="Z419" s="361"/>
    </row>
    <row r="420" spans="1:26" ht="15.75" customHeight="1">
      <c r="A420" s="361"/>
      <c r="B420" s="361"/>
      <c r="C420" s="361"/>
      <c r="D420" s="361"/>
      <c r="E420" s="361"/>
      <c r="F420" s="361"/>
      <c r="G420" s="361"/>
      <c r="H420" s="361"/>
      <c r="I420" s="361"/>
      <c r="J420" s="361"/>
      <c r="K420" s="361"/>
      <c r="L420" s="361"/>
      <c r="M420" s="361"/>
      <c r="N420" s="361"/>
      <c r="O420" s="361"/>
      <c r="P420" s="361"/>
      <c r="Q420" s="361"/>
      <c r="R420" s="361"/>
      <c r="S420" s="361"/>
      <c r="T420" s="361"/>
      <c r="U420" s="361"/>
      <c r="V420" s="361"/>
      <c r="W420" s="361"/>
      <c r="X420" s="361"/>
      <c r="Y420" s="361"/>
      <c r="Z420" s="361"/>
    </row>
    <row r="421" spans="1:26" ht="15.75" customHeight="1">
      <c r="A421" s="361"/>
      <c r="B421" s="361"/>
      <c r="C421" s="361"/>
      <c r="D421" s="361"/>
      <c r="E421" s="361"/>
      <c r="F421" s="361"/>
      <c r="G421" s="361"/>
      <c r="H421" s="361"/>
      <c r="I421" s="361"/>
      <c r="J421" s="361"/>
      <c r="K421" s="361"/>
      <c r="L421" s="361"/>
      <c r="M421" s="361"/>
      <c r="N421" s="361"/>
      <c r="O421" s="361"/>
      <c r="P421" s="361"/>
      <c r="Q421" s="361"/>
      <c r="R421" s="361"/>
      <c r="S421" s="361"/>
      <c r="T421" s="361"/>
      <c r="U421" s="361"/>
      <c r="V421" s="361"/>
      <c r="W421" s="361"/>
      <c r="X421" s="361"/>
      <c r="Y421" s="361"/>
      <c r="Z421" s="361"/>
    </row>
    <row r="422" spans="1:26" ht="15.75" customHeight="1">
      <c r="A422" s="361"/>
      <c r="B422" s="361"/>
      <c r="C422" s="361"/>
      <c r="D422" s="361"/>
      <c r="E422" s="361"/>
      <c r="F422" s="361"/>
      <c r="G422" s="361"/>
      <c r="H422" s="361"/>
      <c r="I422" s="361"/>
      <c r="J422" s="361"/>
      <c r="K422" s="361"/>
      <c r="L422" s="361"/>
      <c r="M422" s="361"/>
      <c r="N422" s="361"/>
      <c r="O422" s="361"/>
      <c r="P422" s="361"/>
      <c r="Q422" s="361"/>
      <c r="R422" s="361"/>
      <c r="S422" s="361"/>
      <c r="T422" s="361"/>
      <c r="U422" s="361"/>
      <c r="V422" s="361"/>
      <c r="W422" s="361"/>
      <c r="X422" s="361"/>
      <c r="Y422" s="361"/>
      <c r="Z422" s="361"/>
    </row>
    <row r="423" spans="1:26" ht="15.75" customHeight="1">
      <c r="A423" s="361"/>
      <c r="B423" s="361"/>
      <c r="C423" s="361"/>
      <c r="D423" s="361"/>
      <c r="E423" s="361"/>
      <c r="F423" s="361"/>
      <c r="G423" s="361"/>
      <c r="H423" s="361"/>
      <c r="I423" s="361"/>
      <c r="J423" s="361"/>
      <c r="K423" s="361"/>
      <c r="L423" s="361"/>
      <c r="M423" s="361"/>
      <c r="N423" s="361"/>
      <c r="O423" s="361"/>
      <c r="P423" s="361"/>
      <c r="Q423" s="361"/>
      <c r="R423" s="361"/>
      <c r="S423" s="361"/>
      <c r="T423" s="361"/>
      <c r="U423" s="361"/>
      <c r="V423" s="361"/>
      <c r="W423" s="361"/>
      <c r="X423" s="361"/>
      <c r="Y423" s="361"/>
      <c r="Z423" s="361"/>
    </row>
    <row r="424" spans="1:26" ht="15.75" customHeight="1">
      <c r="A424" s="361"/>
      <c r="B424" s="361"/>
      <c r="C424" s="361"/>
      <c r="D424" s="361"/>
      <c r="E424" s="361"/>
      <c r="F424" s="361"/>
      <c r="G424" s="361"/>
      <c r="H424" s="361"/>
      <c r="I424" s="361"/>
      <c r="J424" s="361"/>
      <c r="K424" s="361"/>
      <c r="L424" s="361"/>
      <c r="M424" s="361"/>
      <c r="N424" s="361"/>
      <c r="O424" s="361"/>
      <c r="P424" s="361"/>
      <c r="Q424" s="361"/>
      <c r="R424" s="361"/>
      <c r="S424" s="361"/>
      <c r="T424" s="361"/>
      <c r="U424" s="361"/>
      <c r="V424" s="361"/>
      <c r="W424" s="361"/>
      <c r="X424" s="361"/>
      <c r="Y424" s="361"/>
      <c r="Z424" s="361"/>
    </row>
    <row r="425" spans="1:26" ht="15.75" customHeight="1">
      <c r="A425" s="361"/>
      <c r="B425" s="361"/>
      <c r="C425" s="361"/>
      <c r="D425" s="361"/>
      <c r="E425" s="361"/>
      <c r="F425" s="361"/>
      <c r="G425" s="361"/>
      <c r="H425" s="361"/>
      <c r="I425" s="361"/>
      <c r="J425" s="361"/>
      <c r="K425" s="361"/>
      <c r="L425" s="361"/>
      <c r="M425" s="361"/>
      <c r="N425" s="361"/>
      <c r="O425" s="361"/>
      <c r="P425" s="361"/>
      <c r="Q425" s="361"/>
      <c r="R425" s="361"/>
      <c r="S425" s="361"/>
      <c r="T425" s="361"/>
      <c r="U425" s="361"/>
      <c r="V425" s="361"/>
      <c r="W425" s="361"/>
      <c r="X425" s="361"/>
      <c r="Y425" s="361"/>
      <c r="Z425" s="361"/>
    </row>
    <row r="426" spans="1:26" ht="15.75" customHeight="1">
      <c r="A426" s="361"/>
      <c r="B426" s="361"/>
      <c r="C426" s="361"/>
      <c r="D426" s="361"/>
      <c r="E426" s="361"/>
      <c r="F426" s="361"/>
      <c r="G426" s="361"/>
      <c r="H426" s="361"/>
      <c r="I426" s="361"/>
      <c r="J426" s="361"/>
      <c r="K426" s="361"/>
      <c r="L426" s="361"/>
      <c r="M426" s="361"/>
      <c r="N426" s="361"/>
      <c r="O426" s="361"/>
      <c r="P426" s="361"/>
      <c r="Q426" s="361"/>
      <c r="R426" s="361"/>
      <c r="S426" s="361"/>
      <c r="T426" s="361"/>
      <c r="U426" s="361"/>
      <c r="V426" s="361"/>
      <c r="W426" s="361"/>
      <c r="X426" s="361"/>
      <c r="Y426" s="361"/>
      <c r="Z426" s="361"/>
    </row>
    <row r="427" spans="1:26" ht="15.75" customHeight="1">
      <c r="A427" s="361"/>
      <c r="B427" s="361"/>
      <c r="C427" s="361"/>
      <c r="D427" s="361"/>
      <c r="E427" s="361"/>
      <c r="F427" s="361"/>
      <c r="G427" s="361"/>
      <c r="H427" s="361"/>
      <c r="I427" s="361"/>
      <c r="J427" s="361"/>
      <c r="K427" s="361"/>
      <c r="L427" s="361"/>
      <c r="M427" s="361"/>
      <c r="N427" s="361"/>
      <c r="O427" s="361"/>
      <c r="P427" s="361"/>
      <c r="Q427" s="361"/>
      <c r="R427" s="361"/>
      <c r="S427" s="361"/>
      <c r="T427" s="361"/>
      <c r="U427" s="361"/>
      <c r="V427" s="361"/>
      <c r="W427" s="361"/>
      <c r="X427" s="361"/>
      <c r="Y427" s="361"/>
      <c r="Z427" s="361"/>
    </row>
    <row r="428" spans="1:26" ht="15.75" customHeight="1">
      <c r="A428" s="361"/>
      <c r="B428" s="361"/>
      <c r="C428" s="361"/>
      <c r="D428" s="361"/>
      <c r="E428" s="361"/>
      <c r="F428" s="361"/>
      <c r="G428" s="361"/>
      <c r="H428" s="361"/>
      <c r="I428" s="361"/>
      <c r="J428" s="361"/>
      <c r="K428" s="361"/>
      <c r="L428" s="361"/>
      <c r="M428" s="361"/>
      <c r="N428" s="361"/>
      <c r="O428" s="361"/>
      <c r="P428" s="361"/>
      <c r="Q428" s="361"/>
      <c r="R428" s="361"/>
      <c r="S428" s="361"/>
      <c r="T428" s="361"/>
      <c r="U428" s="361"/>
      <c r="V428" s="361"/>
      <c r="W428" s="361"/>
      <c r="X428" s="361"/>
      <c r="Y428" s="361"/>
      <c r="Z428" s="361"/>
    </row>
    <row r="429" spans="1:26" ht="15.75" customHeight="1">
      <c r="A429" s="361"/>
      <c r="B429" s="361"/>
      <c r="C429" s="361"/>
      <c r="D429" s="361"/>
      <c r="E429" s="361"/>
      <c r="F429" s="361"/>
      <c r="G429" s="361"/>
      <c r="H429" s="361"/>
      <c r="I429" s="361"/>
      <c r="J429" s="361"/>
      <c r="K429" s="361"/>
      <c r="L429" s="361"/>
      <c r="M429" s="361"/>
      <c r="N429" s="361"/>
      <c r="O429" s="361"/>
      <c r="P429" s="361"/>
      <c r="Q429" s="361"/>
      <c r="R429" s="361"/>
      <c r="S429" s="361"/>
      <c r="T429" s="361"/>
      <c r="U429" s="361"/>
      <c r="V429" s="361"/>
      <c r="W429" s="361"/>
      <c r="X429" s="361"/>
      <c r="Y429" s="361"/>
      <c r="Z429" s="361"/>
    </row>
    <row r="430" spans="1:26" ht="15.75" customHeight="1">
      <c r="A430" s="361"/>
      <c r="B430" s="361"/>
      <c r="C430" s="361"/>
      <c r="D430" s="361"/>
      <c r="E430" s="361"/>
      <c r="F430" s="361"/>
      <c r="G430" s="361"/>
      <c r="H430" s="361"/>
      <c r="I430" s="361"/>
      <c r="J430" s="361"/>
      <c r="K430" s="361"/>
      <c r="L430" s="361"/>
      <c r="M430" s="361"/>
      <c r="N430" s="361"/>
      <c r="O430" s="361"/>
      <c r="P430" s="361"/>
      <c r="Q430" s="361"/>
      <c r="R430" s="361"/>
      <c r="S430" s="361"/>
      <c r="T430" s="361"/>
      <c r="U430" s="361"/>
      <c r="V430" s="361"/>
      <c r="W430" s="361"/>
      <c r="X430" s="361"/>
      <c r="Y430" s="361"/>
      <c r="Z430" s="361"/>
    </row>
    <row r="431" spans="1:26" ht="15.75" customHeight="1">
      <c r="A431" s="361"/>
      <c r="B431" s="361"/>
      <c r="C431" s="361"/>
      <c r="D431" s="361"/>
      <c r="E431" s="361"/>
      <c r="F431" s="361"/>
      <c r="G431" s="361"/>
      <c r="H431" s="361"/>
      <c r="I431" s="361"/>
      <c r="J431" s="361"/>
      <c r="K431" s="361"/>
      <c r="L431" s="361"/>
      <c r="M431" s="361"/>
      <c r="N431" s="361"/>
      <c r="O431" s="361"/>
      <c r="P431" s="361"/>
      <c r="Q431" s="361"/>
      <c r="R431" s="361"/>
      <c r="S431" s="361"/>
      <c r="T431" s="361"/>
      <c r="U431" s="361"/>
      <c r="V431" s="361"/>
      <c r="W431" s="361"/>
      <c r="X431" s="361"/>
      <c r="Y431" s="361"/>
      <c r="Z431" s="361"/>
    </row>
    <row r="432" spans="1:26" ht="15.75" customHeight="1">
      <c r="A432" s="361"/>
      <c r="B432" s="361"/>
      <c r="C432" s="361"/>
      <c r="D432" s="361"/>
      <c r="E432" s="361"/>
      <c r="F432" s="361"/>
      <c r="G432" s="361"/>
      <c r="H432" s="361"/>
      <c r="I432" s="361"/>
      <c r="J432" s="361"/>
      <c r="K432" s="361"/>
      <c r="L432" s="361"/>
      <c r="M432" s="361"/>
      <c r="N432" s="361"/>
      <c r="O432" s="361"/>
      <c r="P432" s="361"/>
      <c r="Q432" s="361"/>
      <c r="R432" s="361"/>
      <c r="S432" s="361"/>
      <c r="T432" s="361"/>
      <c r="U432" s="361"/>
      <c r="V432" s="361"/>
      <c r="W432" s="361"/>
      <c r="X432" s="361"/>
      <c r="Y432" s="361"/>
      <c r="Z432" s="361"/>
    </row>
    <row r="433" spans="1:26" ht="15.75" customHeight="1">
      <c r="A433" s="361"/>
      <c r="B433" s="361"/>
      <c r="C433" s="361"/>
      <c r="D433" s="361"/>
      <c r="E433" s="361"/>
      <c r="F433" s="361"/>
      <c r="G433" s="361"/>
      <c r="H433" s="361"/>
      <c r="I433" s="361"/>
      <c r="J433" s="361"/>
      <c r="K433" s="361"/>
      <c r="L433" s="361"/>
      <c r="M433" s="361"/>
      <c r="N433" s="361"/>
      <c r="O433" s="361"/>
      <c r="P433" s="361"/>
      <c r="Q433" s="361"/>
      <c r="R433" s="361"/>
      <c r="S433" s="361"/>
      <c r="T433" s="361"/>
      <c r="U433" s="361"/>
      <c r="V433" s="361"/>
      <c r="W433" s="361"/>
      <c r="X433" s="361"/>
      <c r="Y433" s="361"/>
      <c r="Z433" s="361"/>
    </row>
    <row r="434" spans="1:26" ht="15.75" customHeight="1">
      <c r="A434" s="361"/>
      <c r="B434" s="361"/>
      <c r="C434" s="361"/>
      <c r="D434" s="361"/>
      <c r="E434" s="361"/>
      <c r="F434" s="361"/>
      <c r="G434" s="361"/>
      <c r="H434" s="361"/>
      <c r="I434" s="361"/>
      <c r="J434" s="361"/>
      <c r="K434" s="361"/>
      <c r="L434" s="361"/>
      <c r="M434" s="361"/>
      <c r="N434" s="361"/>
      <c r="O434" s="361"/>
      <c r="P434" s="361"/>
      <c r="Q434" s="361"/>
      <c r="R434" s="361"/>
      <c r="S434" s="361"/>
      <c r="T434" s="361"/>
      <c r="U434" s="361"/>
      <c r="V434" s="361"/>
      <c r="W434" s="361"/>
      <c r="X434" s="361"/>
      <c r="Y434" s="361"/>
      <c r="Z434" s="361"/>
    </row>
    <row r="435" spans="1:26" ht="15.75" customHeight="1">
      <c r="A435" s="361"/>
      <c r="B435" s="361"/>
      <c r="C435" s="361"/>
      <c r="D435" s="361"/>
      <c r="E435" s="361"/>
      <c r="F435" s="361"/>
      <c r="G435" s="361"/>
      <c r="H435" s="361"/>
      <c r="I435" s="361"/>
      <c r="J435" s="361"/>
      <c r="K435" s="361"/>
      <c r="L435" s="361"/>
      <c r="M435" s="361"/>
      <c r="N435" s="361"/>
      <c r="O435" s="361"/>
      <c r="P435" s="361"/>
      <c r="Q435" s="361"/>
      <c r="R435" s="361"/>
      <c r="S435" s="361"/>
      <c r="T435" s="361"/>
      <c r="U435" s="361"/>
      <c r="V435" s="361"/>
      <c r="W435" s="361"/>
      <c r="X435" s="361"/>
      <c r="Y435" s="361"/>
      <c r="Z435" s="361"/>
    </row>
    <row r="436" spans="1:26" ht="15.75" customHeight="1">
      <c r="A436" s="361"/>
      <c r="B436" s="361"/>
      <c r="C436" s="361"/>
      <c r="D436" s="361"/>
      <c r="E436" s="361"/>
      <c r="F436" s="361"/>
      <c r="G436" s="361"/>
      <c r="H436" s="361"/>
      <c r="I436" s="361"/>
      <c r="J436" s="361"/>
      <c r="K436" s="361"/>
      <c r="L436" s="361"/>
      <c r="M436" s="361"/>
      <c r="N436" s="361"/>
      <c r="O436" s="361"/>
      <c r="P436" s="361"/>
      <c r="Q436" s="361"/>
      <c r="R436" s="361"/>
      <c r="S436" s="361"/>
      <c r="T436" s="361"/>
      <c r="U436" s="361"/>
      <c r="V436" s="361"/>
      <c r="W436" s="361"/>
      <c r="X436" s="361"/>
      <c r="Y436" s="361"/>
      <c r="Z436" s="361"/>
    </row>
    <row r="437" spans="1:26" ht="15.75" customHeight="1">
      <c r="A437" s="361"/>
      <c r="B437" s="361"/>
      <c r="C437" s="361"/>
      <c r="D437" s="361"/>
      <c r="E437" s="361"/>
      <c r="F437" s="361"/>
      <c r="G437" s="361"/>
      <c r="H437" s="361"/>
      <c r="I437" s="361"/>
      <c r="J437" s="361"/>
      <c r="K437" s="361"/>
      <c r="L437" s="361"/>
      <c r="M437" s="361"/>
      <c r="N437" s="361"/>
      <c r="O437" s="361"/>
      <c r="P437" s="361"/>
      <c r="Q437" s="361"/>
      <c r="R437" s="361"/>
      <c r="S437" s="361"/>
      <c r="T437" s="361"/>
      <c r="U437" s="361"/>
      <c r="V437" s="361"/>
      <c r="W437" s="361"/>
      <c r="X437" s="361"/>
      <c r="Y437" s="361"/>
      <c r="Z437" s="361"/>
    </row>
    <row r="438" spans="1:26" ht="15.75" customHeight="1">
      <c r="A438" s="361"/>
      <c r="B438" s="361"/>
      <c r="C438" s="361"/>
      <c r="D438" s="361"/>
      <c r="E438" s="361"/>
      <c r="F438" s="361"/>
      <c r="G438" s="361"/>
      <c r="H438" s="361"/>
      <c r="I438" s="361"/>
      <c r="J438" s="361"/>
      <c r="K438" s="361"/>
      <c r="L438" s="361"/>
      <c r="M438" s="361"/>
      <c r="N438" s="361"/>
      <c r="O438" s="361"/>
      <c r="P438" s="361"/>
      <c r="Q438" s="361"/>
      <c r="R438" s="361"/>
      <c r="S438" s="361"/>
      <c r="T438" s="361"/>
      <c r="U438" s="361"/>
      <c r="V438" s="361"/>
      <c r="W438" s="361"/>
      <c r="X438" s="361"/>
      <c r="Y438" s="361"/>
      <c r="Z438" s="361"/>
    </row>
    <row r="439" spans="1:26" ht="15.75" customHeight="1">
      <c r="A439" s="361"/>
      <c r="B439" s="361"/>
      <c r="C439" s="361"/>
      <c r="D439" s="361"/>
      <c r="E439" s="361"/>
      <c r="F439" s="361"/>
      <c r="G439" s="361"/>
      <c r="H439" s="361"/>
      <c r="I439" s="361"/>
      <c r="J439" s="361"/>
      <c r="K439" s="361"/>
      <c r="L439" s="361"/>
      <c r="M439" s="361"/>
      <c r="N439" s="361"/>
      <c r="O439" s="361"/>
      <c r="P439" s="361"/>
      <c r="Q439" s="361"/>
      <c r="R439" s="361"/>
      <c r="S439" s="361"/>
      <c r="T439" s="361"/>
      <c r="U439" s="361"/>
      <c r="V439" s="361"/>
      <c r="W439" s="361"/>
      <c r="X439" s="361"/>
      <c r="Y439" s="361"/>
      <c r="Z439" s="361"/>
    </row>
    <row r="440" spans="1:26" ht="15.75" customHeight="1">
      <c r="A440" s="361"/>
      <c r="B440" s="361"/>
      <c r="C440" s="361"/>
      <c r="D440" s="361"/>
      <c r="E440" s="361"/>
      <c r="F440" s="361"/>
      <c r="G440" s="361"/>
      <c r="H440" s="361"/>
      <c r="I440" s="361"/>
      <c r="J440" s="361"/>
      <c r="K440" s="361"/>
      <c r="L440" s="361"/>
      <c r="M440" s="361"/>
      <c r="N440" s="361"/>
      <c r="O440" s="361"/>
      <c r="P440" s="361"/>
      <c r="Q440" s="361"/>
      <c r="R440" s="361"/>
      <c r="S440" s="361"/>
      <c r="T440" s="361"/>
      <c r="U440" s="361"/>
      <c r="V440" s="361"/>
      <c r="W440" s="361"/>
      <c r="X440" s="361"/>
      <c r="Y440" s="361"/>
      <c r="Z440" s="361"/>
    </row>
    <row r="441" spans="1:26" ht="15.75" customHeight="1">
      <c r="A441" s="361"/>
      <c r="B441" s="361"/>
      <c r="C441" s="361"/>
      <c r="D441" s="361"/>
      <c r="E441" s="361"/>
      <c r="F441" s="361"/>
      <c r="G441" s="361"/>
      <c r="H441" s="361"/>
      <c r="I441" s="361"/>
      <c r="J441" s="361"/>
      <c r="K441" s="361"/>
      <c r="L441" s="361"/>
      <c r="M441" s="361"/>
      <c r="N441" s="361"/>
      <c r="O441" s="361"/>
      <c r="P441" s="361"/>
      <c r="Q441" s="361"/>
      <c r="R441" s="361"/>
      <c r="S441" s="361"/>
      <c r="T441" s="361"/>
      <c r="U441" s="361"/>
      <c r="V441" s="361"/>
      <c r="W441" s="361"/>
      <c r="X441" s="361"/>
      <c r="Y441" s="361"/>
      <c r="Z441" s="361"/>
    </row>
    <row r="442" spans="1:26" ht="15.75" customHeight="1">
      <c r="A442" s="361"/>
      <c r="B442" s="361"/>
      <c r="C442" s="361"/>
      <c r="D442" s="361"/>
      <c r="E442" s="361"/>
      <c r="F442" s="361"/>
      <c r="G442" s="361"/>
      <c r="H442" s="361"/>
      <c r="I442" s="361"/>
      <c r="J442" s="361"/>
      <c r="K442" s="361"/>
      <c r="L442" s="361"/>
      <c r="M442" s="361"/>
      <c r="N442" s="361"/>
      <c r="O442" s="361"/>
      <c r="P442" s="361"/>
      <c r="Q442" s="361"/>
      <c r="R442" s="361"/>
      <c r="S442" s="361"/>
      <c r="T442" s="361"/>
      <c r="U442" s="361"/>
      <c r="V442" s="361"/>
      <c r="W442" s="361"/>
      <c r="X442" s="361"/>
      <c r="Y442" s="361"/>
      <c r="Z442" s="361"/>
    </row>
    <row r="443" spans="1:26" ht="15.75" customHeight="1">
      <c r="A443" s="361"/>
      <c r="B443" s="361"/>
      <c r="C443" s="361"/>
      <c r="D443" s="361"/>
      <c r="E443" s="361"/>
      <c r="F443" s="361"/>
      <c r="G443" s="361"/>
      <c r="H443" s="361"/>
      <c r="I443" s="361"/>
      <c r="J443" s="361"/>
      <c r="K443" s="361"/>
      <c r="L443" s="361"/>
      <c r="M443" s="361"/>
      <c r="N443" s="361"/>
      <c r="O443" s="361"/>
      <c r="P443" s="361"/>
      <c r="Q443" s="361"/>
      <c r="R443" s="361"/>
      <c r="S443" s="361"/>
      <c r="T443" s="361"/>
      <c r="U443" s="361"/>
      <c r="V443" s="361"/>
      <c r="W443" s="361"/>
      <c r="X443" s="361"/>
      <c r="Y443" s="361"/>
      <c r="Z443" s="361"/>
    </row>
    <row r="444" spans="1:26" ht="15.75" customHeight="1">
      <c r="A444" s="361"/>
      <c r="B444" s="361"/>
      <c r="C444" s="361"/>
      <c r="D444" s="361"/>
      <c r="E444" s="361"/>
      <c r="F444" s="361"/>
      <c r="G444" s="361"/>
      <c r="H444" s="361"/>
      <c r="I444" s="361"/>
      <c r="J444" s="361"/>
      <c r="K444" s="361"/>
      <c r="L444" s="361"/>
      <c r="M444" s="361"/>
      <c r="N444" s="361"/>
      <c r="O444" s="361"/>
      <c r="P444" s="361"/>
      <c r="Q444" s="361"/>
      <c r="R444" s="361"/>
      <c r="S444" s="361"/>
      <c r="T444" s="361"/>
      <c r="U444" s="361"/>
      <c r="V444" s="361"/>
      <c r="W444" s="361"/>
      <c r="X444" s="361"/>
      <c r="Y444" s="361"/>
      <c r="Z444" s="361"/>
    </row>
    <row r="445" spans="1:26" ht="15.75" customHeight="1">
      <c r="A445" s="361"/>
      <c r="B445" s="361"/>
      <c r="C445" s="361"/>
      <c r="D445" s="361"/>
      <c r="E445" s="361"/>
      <c r="F445" s="361"/>
      <c r="G445" s="361"/>
      <c r="H445" s="361"/>
      <c r="I445" s="361"/>
      <c r="J445" s="361"/>
      <c r="K445" s="361"/>
      <c r="L445" s="361"/>
      <c r="M445" s="361"/>
      <c r="N445" s="361"/>
      <c r="O445" s="361"/>
      <c r="P445" s="361"/>
      <c r="Q445" s="361"/>
      <c r="R445" s="361"/>
      <c r="S445" s="361"/>
      <c r="T445" s="361"/>
      <c r="U445" s="361"/>
      <c r="V445" s="361"/>
      <c r="W445" s="361"/>
      <c r="X445" s="361"/>
      <c r="Y445" s="361"/>
      <c r="Z445" s="361"/>
    </row>
    <row r="446" spans="1:26" ht="15.75" customHeight="1">
      <c r="A446" s="361"/>
      <c r="B446" s="361"/>
      <c r="C446" s="361"/>
      <c r="D446" s="361"/>
      <c r="E446" s="361"/>
      <c r="F446" s="361"/>
      <c r="G446" s="361"/>
      <c r="H446" s="361"/>
      <c r="I446" s="361"/>
      <c r="J446" s="361"/>
      <c r="K446" s="361"/>
      <c r="L446" s="361"/>
      <c r="M446" s="361"/>
      <c r="N446" s="361"/>
      <c r="O446" s="361"/>
      <c r="P446" s="361"/>
      <c r="Q446" s="361"/>
      <c r="R446" s="361"/>
      <c r="S446" s="361"/>
      <c r="T446" s="361"/>
      <c r="U446" s="361"/>
      <c r="V446" s="361"/>
      <c r="W446" s="361"/>
      <c r="X446" s="361"/>
      <c r="Y446" s="361"/>
      <c r="Z446" s="361"/>
    </row>
    <row r="447" spans="1:26" ht="15.75" customHeight="1">
      <c r="A447" s="361"/>
      <c r="B447" s="361"/>
      <c r="C447" s="361"/>
      <c r="D447" s="361"/>
      <c r="E447" s="361"/>
      <c r="F447" s="361"/>
      <c r="G447" s="361"/>
      <c r="H447" s="361"/>
      <c r="I447" s="361"/>
      <c r="J447" s="361"/>
      <c r="K447" s="361"/>
      <c r="L447" s="361"/>
      <c r="M447" s="361"/>
      <c r="N447" s="361"/>
      <c r="O447" s="361"/>
      <c r="P447" s="361"/>
      <c r="Q447" s="361"/>
      <c r="R447" s="361"/>
      <c r="S447" s="361"/>
      <c r="T447" s="361"/>
      <c r="U447" s="361"/>
      <c r="V447" s="361"/>
      <c r="W447" s="361"/>
      <c r="X447" s="361"/>
      <c r="Y447" s="361"/>
      <c r="Z447" s="361"/>
    </row>
    <row r="448" spans="1:26" ht="15.75" customHeight="1">
      <c r="A448" s="361"/>
      <c r="B448" s="361"/>
      <c r="C448" s="361"/>
      <c r="D448" s="361"/>
      <c r="E448" s="361"/>
      <c r="F448" s="361"/>
      <c r="G448" s="361"/>
      <c r="H448" s="361"/>
      <c r="I448" s="361"/>
      <c r="J448" s="361"/>
      <c r="K448" s="361"/>
      <c r="L448" s="361"/>
      <c r="M448" s="361"/>
      <c r="N448" s="361"/>
      <c r="O448" s="361"/>
      <c r="P448" s="361"/>
      <c r="Q448" s="361"/>
      <c r="R448" s="361"/>
      <c r="S448" s="361"/>
      <c r="T448" s="361"/>
      <c r="U448" s="361"/>
      <c r="V448" s="361"/>
      <c r="W448" s="361"/>
      <c r="X448" s="361"/>
      <c r="Y448" s="361"/>
      <c r="Z448" s="361"/>
    </row>
    <row r="449" spans="1:26" ht="15.75" customHeight="1">
      <c r="A449" s="361"/>
      <c r="B449" s="361"/>
      <c r="C449" s="361"/>
      <c r="D449" s="361"/>
      <c r="E449" s="361"/>
      <c r="F449" s="361"/>
      <c r="G449" s="361"/>
      <c r="H449" s="361"/>
      <c r="I449" s="361"/>
      <c r="J449" s="361"/>
      <c r="K449" s="361"/>
      <c r="L449" s="361"/>
      <c r="M449" s="361"/>
      <c r="N449" s="361"/>
      <c r="O449" s="361"/>
      <c r="P449" s="361"/>
      <c r="Q449" s="361"/>
      <c r="R449" s="361"/>
      <c r="S449" s="361"/>
      <c r="T449" s="361"/>
      <c r="U449" s="361"/>
      <c r="V449" s="361"/>
      <c r="W449" s="361"/>
      <c r="X449" s="361"/>
      <c r="Y449" s="361"/>
      <c r="Z449" s="361"/>
    </row>
    <row r="450" spans="1:26" ht="15.75" customHeight="1">
      <c r="A450" s="361"/>
      <c r="B450" s="361"/>
      <c r="C450" s="361"/>
      <c r="D450" s="361"/>
      <c r="E450" s="361"/>
      <c r="F450" s="361"/>
      <c r="G450" s="361"/>
      <c r="H450" s="361"/>
      <c r="I450" s="361"/>
      <c r="J450" s="361"/>
      <c r="K450" s="361"/>
      <c r="L450" s="361"/>
      <c r="M450" s="361"/>
      <c r="N450" s="361"/>
      <c r="O450" s="361"/>
      <c r="P450" s="361"/>
      <c r="Q450" s="361"/>
      <c r="R450" s="361"/>
      <c r="S450" s="361"/>
      <c r="T450" s="361"/>
      <c r="U450" s="361"/>
      <c r="V450" s="361"/>
      <c r="W450" s="361"/>
      <c r="X450" s="361"/>
      <c r="Y450" s="361"/>
      <c r="Z450" s="361"/>
    </row>
    <row r="451" spans="1:26" ht="15.75" customHeight="1">
      <c r="A451" s="361"/>
      <c r="B451" s="361"/>
      <c r="C451" s="361"/>
      <c r="D451" s="361"/>
      <c r="E451" s="361"/>
      <c r="F451" s="361"/>
      <c r="G451" s="361"/>
      <c r="H451" s="361"/>
      <c r="I451" s="361"/>
      <c r="J451" s="361"/>
      <c r="K451" s="361"/>
      <c r="L451" s="361"/>
      <c r="M451" s="361"/>
      <c r="N451" s="361"/>
      <c r="O451" s="361"/>
      <c r="P451" s="361"/>
      <c r="Q451" s="361"/>
      <c r="R451" s="361"/>
      <c r="S451" s="361"/>
      <c r="T451" s="361"/>
      <c r="U451" s="361"/>
      <c r="V451" s="361"/>
      <c r="W451" s="361"/>
      <c r="X451" s="361"/>
      <c r="Y451" s="361"/>
      <c r="Z451" s="361"/>
    </row>
    <row r="452" spans="1:26" ht="15.75" customHeight="1">
      <c r="A452" s="361"/>
      <c r="B452" s="361"/>
      <c r="C452" s="361"/>
      <c r="D452" s="361"/>
      <c r="E452" s="361"/>
      <c r="F452" s="361"/>
      <c r="G452" s="361"/>
      <c r="H452" s="361"/>
      <c r="I452" s="361"/>
      <c r="J452" s="361"/>
      <c r="K452" s="361"/>
      <c r="L452" s="361"/>
      <c r="M452" s="361"/>
      <c r="N452" s="361"/>
      <c r="O452" s="361"/>
      <c r="P452" s="361"/>
      <c r="Q452" s="361"/>
      <c r="R452" s="361"/>
      <c r="S452" s="361"/>
      <c r="T452" s="361"/>
      <c r="U452" s="361"/>
      <c r="V452" s="361"/>
      <c r="W452" s="361"/>
      <c r="X452" s="361"/>
      <c r="Y452" s="361"/>
      <c r="Z452" s="361"/>
    </row>
    <row r="453" spans="1:26" ht="15.75" customHeight="1">
      <c r="A453" s="361"/>
      <c r="B453" s="361"/>
      <c r="C453" s="361"/>
      <c r="D453" s="361"/>
      <c r="E453" s="361"/>
      <c r="F453" s="361"/>
      <c r="G453" s="361"/>
      <c r="H453" s="361"/>
      <c r="I453" s="361"/>
      <c r="J453" s="361"/>
      <c r="K453" s="361"/>
      <c r="L453" s="361"/>
      <c r="M453" s="361"/>
      <c r="N453" s="361"/>
      <c r="O453" s="361"/>
      <c r="P453" s="361"/>
      <c r="Q453" s="361"/>
      <c r="R453" s="361"/>
      <c r="S453" s="361"/>
      <c r="T453" s="361"/>
      <c r="U453" s="361"/>
      <c r="V453" s="361"/>
      <c r="W453" s="361"/>
      <c r="X453" s="361"/>
      <c r="Y453" s="361"/>
      <c r="Z453" s="361"/>
    </row>
    <row r="454" spans="1:26" ht="15.75" customHeight="1">
      <c r="A454" s="361"/>
      <c r="B454" s="361"/>
      <c r="C454" s="361"/>
      <c r="D454" s="361"/>
      <c r="E454" s="361"/>
      <c r="F454" s="361"/>
      <c r="G454" s="361"/>
      <c r="H454" s="361"/>
      <c r="I454" s="361"/>
      <c r="J454" s="361"/>
      <c r="K454" s="361"/>
      <c r="L454" s="361"/>
      <c r="M454" s="361"/>
      <c r="N454" s="361"/>
      <c r="O454" s="361"/>
      <c r="P454" s="361"/>
      <c r="Q454" s="361"/>
      <c r="R454" s="361"/>
      <c r="S454" s="361"/>
      <c r="T454" s="361"/>
      <c r="U454" s="361"/>
      <c r="V454" s="361"/>
      <c r="W454" s="361"/>
      <c r="X454" s="361"/>
      <c r="Y454" s="361"/>
      <c r="Z454" s="361"/>
    </row>
    <row r="455" spans="1:26" ht="15.75" customHeight="1">
      <c r="A455" s="361"/>
      <c r="B455" s="361"/>
      <c r="C455" s="361"/>
      <c r="D455" s="361"/>
      <c r="E455" s="361"/>
      <c r="F455" s="361"/>
      <c r="G455" s="361"/>
      <c r="H455" s="361"/>
      <c r="I455" s="361"/>
      <c r="J455" s="361"/>
      <c r="K455" s="361"/>
      <c r="L455" s="361"/>
      <c r="M455" s="361"/>
      <c r="N455" s="361"/>
      <c r="O455" s="361"/>
      <c r="P455" s="361"/>
      <c r="Q455" s="361"/>
      <c r="R455" s="361"/>
      <c r="S455" s="361"/>
      <c r="T455" s="361"/>
      <c r="U455" s="361"/>
      <c r="V455" s="361"/>
      <c r="W455" s="361"/>
      <c r="X455" s="361"/>
      <c r="Y455" s="361"/>
      <c r="Z455" s="361"/>
    </row>
    <row r="456" spans="1:26" ht="15.75" customHeight="1">
      <c r="A456" s="361"/>
      <c r="B456" s="361"/>
      <c r="C456" s="361"/>
      <c r="D456" s="361"/>
      <c r="E456" s="361"/>
      <c r="F456" s="361"/>
      <c r="G456" s="361"/>
      <c r="H456" s="361"/>
      <c r="I456" s="361"/>
      <c r="J456" s="361"/>
      <c r="K456" s="361"/>
      <c r="L456" s="361"/>
      <c r="M456" s="361"/>
      <c r="N456" s="361"/>
      <c r="O456" s="361"/>
      <c r="P456" s="361"/>
      <c r="Q456" s="361"/>
      <c r="R456" s="361"/>
      <c r="S456" s="361"/>
      <c r="T456" s="361"/>
      <c r="U456" s="361"/>
      <c r="V456" s="361"/>
      <c r="W456" s="361"/>
      <c r="X456" s="361"/>
      <c r="Y456" s="361"/>
      <c r="Z456" s="361"/>
    </row>
    <row r="457" spans="1:26" ht="15.75" customHeight="1">
      <c r="A457" s="361"/>
      <c r="B457" s="361"/>
      <c r="C457" s="361"/>
      <c r="D457" s="361"/>
      <c r="E457" s="361"/>
      <c r="F457" s="361"/>
      <c r="G457" s="361"/>
      <c r="H457" s="361"/>
      <c r="I457" s="361"/>
      <c r="J457" s="361"/>
      <c r="K457" s="361"/>
      <c r="L457" s="361"/>
      <c r="M457" s="361"/>
      <c r="N457" s="361"/>
      <c r="O457" s="361"/>
      <c r="P457" s="361"/>
      <c r="Q457" s="361"/>
      <c r="R457" s="361"/>
      <c r="S457" s="361"/>
      <c r="T457" s="361"/>
      <c r="U457" s="361"/>
      <c r="V457" s="361"/>
      <c r="W457" s="361"/>
      <c r="X457" s="361"/>
      <c r="Y457" s="361"/>
      <c r="Z457" s="361"/>
    </row>
    <row r="458" spans="1:26" ht="15.75" customHeight="1">
      <c r="A458" s="361"/>
      <c r="B458" s="361"/>
      <c r="C458" s="361"/>
      <c r="D458" s="361"/>
      <c r="E458" s="361"/>
      <c r="F458" s="361"/>
      <c r="G458" s="361"/>
      <c r="H458" s="361"/>
      <c r="I458" s="361"/>
      <c r="J458" s="361"/>
      <c r="K458" s="361"/>
      <c r="L458" s="361"/>
      <c r="M458" s="361"/>
      <c r="N458" s="361"/>
      <c r="O458" s="361"/>
      <c r="P458" s="361"/>
      <c r="Q458" s="361"/>
      <c r="R458" s="361"/>
      <c r="S458" s="361"/>
      <c r="T458" s="361"/>
      <c r="U458" s="361"/>
      <c r="V458" s="361"/>
      <c r="W458" s="361"/>
      <c r="X458" s="361"/>
      <c r="Y458" s="361"/>
      <c r="Z458" s="361"/>
    </row>
    <row r="459" spans="1:26" ht="15.75" customHeight="1">
      <c r="A459" s="361"/>
      <c r="B459" s="361"/>
      <c r="C459" s="361"/>
      <c r="D459" s="361"/>
      <c r="E459" s="361"/>
      <c r="F459" s="361"/>
      <c r="G459" s="361"/>
      <c r="H459" s="361"/>
      <c r="I459" s="361"/>
      <c r="J459" s="361"/>
      <c r="K459" s="361"/>
      <c r="L459" s="361"/>
      <c r="M459" s="361"/>
      <c r="N459" s="361"/>
      <c r="O459" s="361"/>
      <c r="P459" s="361"/>
      <c r="Q459" s="361"/>
      <c r="R459" s="361"/>
      <c r="S459" s="361"/>
      <c r="T459" s="361"/>
      <c r="U459" s="361"/>
      <c r="V459" s="361"/>
      <c r="W459" s="361"/>
      <c r="X459" s="361"/>
      <c r="Y459" s="361"/>
      <c r="Z459" s="361"/>
    </row>
    <row r="460" spans="1:26" ht="15.75" customHeight="1">
      <c r="A460" s="361"/>
      <c r="B460" s="361"/>
      <c r="C460" s="361"/>
      <c r="D460" s="361"/>
      <c r="E460" s="361"/>
      <c r="F460" s="361"/>
      <c r="G460" s="361"/>
      <c r="H460" s="361"/>
      <c r="I460" s="361"/>
      <c r="J460" s="361"/>
      <c r="K460" s="361"/>
      <c r="L460" s="361"/>
      <c r="M460" s="361"/>
      <c r="N460" s="361"/>
      <c r="O460" s="361"/>
      <c r="P460" s="361"/>
      <c r="Q460" s="361"/>
      <c r="R460" s="361"/>
      <c r="S460" s="361"/>
      <c r="T460" s="361"/>
      <c r="U460" s="361"/>
      <c r="V460" s="361"/>
      <c r="W460" s="361"/>
      <c r="X460" s="361"/>
      <c r="Y460" s="361"/>
      <c r="Z460" s="361"/>
    </row>
    <row r="461" spans="1:26" ht="15.75" customHeight="1">
      <c r="A461" s="361"/>
      <c r="B461" s="361"/>
      <c r="C461" s="361"/>
      <c r="D461" s="361"/>
      <c r="E461" s="361"/>
      <c r="F461" s="361"/>
      <c r="G461" s="361"/>
      <c r="H461" s="361"/>
      <c r="I461" s="361"/>
      <c r="J461" s="361"/>
      <c r="K461" s="361"/>
      <c r="L461" s="361"/>
      <c r="M461" s="361"/>
      <c r="N461" s="361"/>
      <c r="O461" s="361"/>
      <c r="P461" s="361"/>
      <c r="Q461" s="361"/>
      <c r="R461" s="361"/>
      <c r="S461" s="361"/>
      <c r="T461" s="361"/>
      <c r="U461" s="361"/>
      <c r="V461" s="361"/>
      <c r="W461" s="361"/>
      <c r="X461" s="361"/>
      <c r="Y461" s="361"/>
      <c r="Z461" s="361"/>
    </row>
    <row r="462" spans="1:26" ht="15.75" customHeight="1">
      <c r="A462" s="361"/>
      <c r="B462" s="361"/>
      <c r="C462" s="361"/>
      <c r="D462" s="361"/>
      <c r="E462" s="361"/>
      <c r="F462" s="361"/>
      <c r="G462" s="361"/>
      <c r="H462" s="361"/>
      <c r="I462" s="361"/>
      <c r="J462" s="361"/>
      <c r="K462" s="361"/>
      <c r="L462" s="361"/>
      <c r="M462" s="361"/>
      <c r="N462" s="361"/>
      <c r="O462" s="361"/>
      <c r="P462" s="361"/>
      <c r="Q462" s="361"/>
      <c r="R462" s="361"/>
      <c r="S462" s="361"/>
      <c r="T462" s="361"/>
      <c r="U462" s="361"/>
      <c r="V462" s="361"/>
      <c r="W462" s="361"/>
      <c r="X462" s="361"/>
      <c r="Y462" s="361"/>
      <c r="Z462" s="361"/>
    </row>
    <row r="463" spans="1:26" ht="15.75" customHeight="1">
      <c r="A463" s="361"/>
      <c r="B463" s="361"/>
      <c r="C463" s="361"/>
      <c r="D463" s="361"/>
      <c r="E463" s="361"/>
      <c r="F463" s="361"/>
      <c r="G463" s="361"/>
      <c r="H463" s="361"/>
      <c r="I463" s="361"/>
      <c r="J463" s="361"/>
      <c r="K463" s="361"/>
      <c r="L463" s="361"/>
      <c r="M463" s="361"/>
      <c r="N463" s="361"/>
      <c r="O463" s="361"/>
      <c r="P463" s="361"/>
      <c r="Q463" s="361"/>
      <c r="R463" s="361"/>
      <c r="S463" s="361"/>
      <c r="T463" s="361"/>
      <c r="U463" s="361"/>
      <c r="V463" s="361"/>
      <c r="W463" s="361"/>
      <c r="X463" s="361"/>
      <c r="Y463" s="361"/>
      <c r="Z463" s="361"/>
    </row>
    <row r="464" spans="1:26" ht="15.75" customHeight="1">
      <c r="A464" s="361"/>
      <c r="B464" s="361"/>
      <c r="C464" s="361"/>
      <c r="D464" s="361"/>
      <c r="E464" s="361"/>
      <c r="F464" s="361"/>
      <c r="G464" s="361"/>
      <c r="H464" s="361"/>
      <c r="I464" s="361"/>
      <c r="J464" s="361"/>
      <c r="K464" s="361"/>
      <c r="L464" s="361"/>
      <c r="M464" s="361"/>
      <c r="N464" s="361"/>
      <c r="O464" s="361"/>
      <c r="P464" s="361"/>
      <c r="Q464" s="361"/>
      <c r="R464" s="361"/>
      <c r="S464" s="361"/>
      <c r="T464" s="361"/>
      <c r="U464" s="361"/>
      <c r="V464" s="361"/>
      <c r="W464" s="361"/>
      <c r="X464" s="361"/>
      <c r="Y464" s="361"/>
      <c r="Z464" s="361"/>
    </row>
    <row r="465" spans="1:26" ht="15.75" customHeight="1">
      <c r="A465" s="361"/>
      <c r="B465" s="361"/>
      <c r="C465" s="361"/>
      <c r="D465" s="361"/>
      <c r="E465" s="361"/>
      <c r="F465" s="361"/>
      <c r="G465" s="361"/>
      <c r="H465" s="361"/>
      <c r="I465" s="361"/>
      <c r="J465" s="361"/>
      <c r="K465" s="361"/>
      <c r="L465" s="361"/>
      <c r="M465" s="361"/>
      <c r="N465" s="361"/>
      <c r="O465" s="361"/>
      <c r="P465" s="361"/>
      <c r="Q465" s="361"/>
      <c r="R465" s="361"/>
      <c r="S465" s="361"/>
      <c r="T465" s="361"/>
      <c r="U465" s="361"/>
      <c r="V465" s="361"/>
      <c r="W465" s="361"/>
      <c r="X465" s="361"/>
      <c r="Y465" s="361"/>
      <c r="Z465" s="361"/>
    </row>
    <row r="466" spans="1:26" ht="15.75" customHeight="1">
      <c r="A466" s="361"/>
      <c r="B466" s="361"/>
      <c r="C466" s="361"/>
      <c r="D466" s="361"/>
      <c r="E466" s="361"/>
      <c r="F466" s="361"/>
      <c r="G466" s="361"/>
      <c r="H466" s="361"/>
      <c r="I466" s="361"/>
      <c r="J466" s="361"/>
      <c r="K466" s="361"/>
      <c r="L466" s="361"/>
      <c r="M466" s="361"/>
      <c r="N466" s="361"/>
      <c r="O466" s="361"/>
      <c r="P466" s="361"/>
      <c r="Q466" s="361"/>
      <c r="R466" s="361"/>
      <c r="S466" s="361"/>
      <c r="T466" s="361"/>
      <c r="U466" s="361"/>
      <c r="V466" s="361"/>
      <c r="W466" s="361"/>
      <c r="X466" s="361"/>
      <c r="Y466" s="361"/>
      <c r="Z466" s="361"/>
    </row>
    <row r="467" spans="1:26" ht="15.75" customHeight="1">
      <c r="A467" s="361"/>
      <c r="B467" s="361"/>
      <c r="C467" s="361"/>
      <c r="D467" s="361"/>
      <c r="E467" s="361"/>
      <c r="F467" s="361"/>
      <c r="G467" s="361"/>
      <c r="H467" s="361"/>
      <c r="I467" s="361"/>
      <c r="J467" s="361"/>
      <c r="K467" s="361"/>
      <c r="L467" s="361"/>
      <c r="M467" s="361"/>
      <c r="N467" s="361"/>
      <c r="O467" s="361"/>
      <c r="P467" s="361"/>
      <c r="Q467" s="361"/>
      <c r="R467" s="361"/>
      <c r="S467" s="361"/>
      <c r="T467" s="361"/>
      <c r="U467" s="361"/>
      <c r="V467" s="361"/>
      <c r="W467" s="361"/>
      <c r="X467" s="361"/>
      <c r="Y467" s="361"/>
      <c r="Z467" s="361"/>
    </row>
    <row r="468" spans="1:26" ht="15.75" customHeight="1">
      <c r="A468" s="361"/>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row>
    <row r="469" spans="1:26" ht="15.75" customHeight="1">
      <c r="A469" s="361"/>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row>
    <row r="470" spans="1:26" ht="15.75" customHeight="1">
      <c r="A470" s="361"/>
      <c r="B470" s="361"/>
      <c r="C470" s="361"/>
      <c r="D470" s="361"/>
      <c r="E470" s="361"/>
      <c r="F470" s="361"/>
      <c r="G470" s="361"/>
      <c r="H470" s="361"/>
      <c r="I470" s="361"/>
      <c r="J470" s="361"/>
      <c r="K470" s="361"/>
      <c r="L470" s="361"/>
      <c r="M470" s="361"/>
      <c r="N470" s="361"/>
      <c r="O470" s="361"/>
      <c r="P470" s="361"/>
      <c r="Q470" s="361"/>
      <c r="R470" s="361"/>
      <c r="S470" s="361"/>
      <c r="T470" s="361"/>
      <c r="U470" s="361"/>
      <c r="V470" s="361"/>
      <c r="W470" s="361"/>
      <c r="X470" s="361"/>
      <c r="Y470" s="361"/>
      <c r="Z470" s="361"/>
    </row>
    <row r="471" spans="1:26" ht="15.75" customHeight="1">
      <c r="A471" s="361"/>
      <c r="B471" s="361"/>
      <c r="C471" s="361"/>
      <c r="D471" s="361"/>
      <c r="E471" s="361"/>
      <c r="F471" s="361"/>
      <c r="G471" s="361"/>
      <c r="H471" s="361"/>
      <c r="I471" s="361"/>
      <c r="J471" s="361"/>
      <c r="K471" s="361"/>
      <c r="L471" s="361"/>
      <c r="M471" s="361"/>
      <c r="N471" s="361"/>
      <c r="O471" s="361"/>
      <c r="P471" s="361"/>
      <c r="Q471" s="361"/>
      <c r="R471" s="361"/>
      <c r="S471" s="361"/>
      <c r="T471" s="361"/>
      <c r="U471" s="361"/>
      <c r="V471" s="361"/>
      <c r="W471" s="361"/>
      <c r="X471" s="361"/>
      <c r="Y471" s="361"/>
      <c r="Z471" s="361"/>
    </row>
    <row r="472" spans="1:26" ht="15.75" customHeight="1">
      <c r="A472" s="361"/>
      <c r="B472" s="361"/>
      <c r="C472" s="361"/>
      <c r="D472" s="361"/>
      <c r="E472" s="361"/>
      <c r="F472" s="361"/>
      <c r="G472" s="361"/>
      <c r="H472" s="361"/>
      <c r="I472" s="361"/>
      <c r="J472" s="361"/>
      <c r="K472" s="361"/>
      <c r="L472" s="361"/>
      <c r="M472" s="361"/>
      <c r="N472" s="361"/>
      <c r="O472" s="361"/>
      <c r="P472" s="361"/>
      <c r="Q472" s="361"/>
      <c r="R472" s="361"/>
      <c r="S472" s="361"/>
      <c r="T472" s="361"/>
      <c r="U472" s="361"/>
      <c r="V472" s="361"/>
      <c r="W472" s="361"/>
      <c r="X472" s="361"/>
      <c r="Y472" s="361"/>
      <c r="Z472" s="361"/>
    </row>
    <row r="473" spans="1:26" ht="15.75" customHeight="1">
      <c r="A473" s="361"/>
      <c r="B473" s="361"/>
      <c r="C473" s="361"/>
      <c r="D473" s="361"/>
      <c r="E473" s="361"/>
      <c r="F473" s="361"/>
      <c r="G473" s="361"/>
      <c r="H473" s="361"/>
      <c r="I473" s="361"/>
      <c r="J473" s="361"/>
      <c r="K473" s="361"/>
      <c r="L473" s="361"/>
      <c r="M473" s="361"/>
      <c r="N473" s="361"/>
      <c r="O473" s="361"/>
      <c r="P473" s="361"/>
      <c r="Q473" s="361"/>
      <c r="R473" s="361"/>
      <c r="S473" s="361"/>
      <c r="T473" s="361"/>
      <c r="U473" s="361"/>
      <c r="V473" s="361"/>
      <c r="W473" s="361"/>
      <c r="X473" s="361"/>
      <c r="Y473" s="361"/>
      <c r="Z473" s="361"/>
    </row>
    <row r="474" spans="1:26" ht="15.75" customHeight="1">
      <c r="A474" s="361"/>
      <c r="B474" s="361"/>
      <c r="C474" s="361"/>
      <c r="D474" s="361"/>
      <c r="E474" s="361"/>
      <c r="F474" s="361"/>
      <c r="G474" s="361"/>
      <c r="H474" s="361"/>
      <c r="I474" s="361"/>
      <c r="J474" s="361"/>
      <c r="K474" s="361"/>
      <c r="L474" s="361"/>
      <c r="M474" s="361"/>
      <c r="N474" s="361"/>
      <c r="O474" s="361"/>
      <c r="P474" s="361"/>
      <c r="Q474" s="361"/>
      <c r="R474" s="361"/>
      <c r="S474" s="361"/>
      <c r="T474" s="361"/>
      <c r="U474" s="361"/>
      <c r="V474" s="361"/>
      <c r="W474" s="361"/>
      <c r="X474" s="361"/>
      <c r="Y474" s="361"/>
      <c r="Z474" s="361"/>
    </row>
    <row r="475" spans="1:26" ht="15.75" customHeight="1">
      <c r="A475" s="361"/>
      <c r="B475" s="361"/>
      <c r="C475" s="361"/>
      <c r="D475" s="361"/>
      <c r="E475" s="361"/>
      <c r="F475" s="361"/>
      <c r="G475" s="361"/>
      <c r="H475" s="361"/>
      <c r="I475" s="361"/>
      <c r="J475" s="361"/>
      <c r="K475" s="361"/>
      <c r="L475" s="361"/>
      <c r="M475" s="361"/>
      <c r="N475" s="361"/>
      <c r="O475" s="361"/>
      <c r="P475" s="361"/>
      <c r="Q475" s="361"/>
      <c r="R475" s="361"/>
      <c r="S475" s="361"/>
      <c r="T475" s="361"/>
      <c r="U475" s="361"/>
      <c r="V475" s="361"/>
      <c r="W475" s="361"/>
      <c r="X475" s="361"/>
      <c r="Y475" s="361"/>
      <c r="Z475" s="361"/>
    </row>
    <row r="476" spans="1:26" ht="15.75" customHeight="1">
      <c r="A476" s="361"/>
      <c r="B476" s="361"/>
      <c r="C476" s="361"/>
      <c r="D476" s="361"/>
      <c r="E476" s="361"/>
      <c r="F476" s="361"/>
      <c r="G476" s="361"/>
      <c r="H476" s="361"/>
      <c r="I476" s="361"/>
      <c r="J476" s="361"/>
      <c r="K476" s="361"/>
      <c r="L476" s="361"/>
      <c r="M476" s="361"/>
      <c r="N476" s="361"/>
      <c r="O476" s="361"/>
      <c r="P476" s="361"/>
      <c r="Q476" s="361"/>
      <c r="R476" s="361"/>
      <c r="S476" s="361"/>
      <c r="T476" s="361"/>
      <c r="U476" s="361"/>
      <c r="V476" s="361"/>
      <c r="W476" s="361"/>
      <c r="X476" s="361"/>
      <c r="Y476" s="361"/>
      <c r="Z476" s="361"/>
    </row>
    <row r="477" spans="1:26" ht="15.75" customHeight="1">
      <c r="A477" s="361"/>
      <c r="B477" s="361"/>
      <c r="C477" s="361"/>
      <c r="D477" s="361"/>
      <c r="E477" s="361"/>
      <c r="F477" s="361"/>
      <c r="G477" s="361"/>
      <c r="H477" s="361"/>
      <c r="I477" s="361"/>
      <c r="J477" s="361"/>
      <c r="K477" s="361"/>
      <c r="L477" s="361"/>
      <c r="M477" s="361"/>
      <c r="N477" s="361"/>
      <c r="O477" s="361"/>
      <c r="P477" s="361"/>
      <c r="Q477" s="361"/>
      <c r="R477" s="361"/>
      <c r="S477" s="361"/>
      <c r="T477" s="361"/>
      <c r="U477" s="361"/>
      <c r="V477" s="361"/>
      <c r="W477" s="361"/>
      <c r="X477" s="361"/>
      <c r="Y477" s="361"/>
      <c r="Z477" s="361"/>
    </row>
    <row r="478" spans="1:26" ht="15.75" customHeight="1">
      <c r="A478" s="361"/>
      <c r="B478" s="361"/>
      <c r="C478" s="361"/>
      <c r="D478" s="361"/>
      <c r="E478" s="361"/>
      <c r="F478" s="361"/>
      <c r="G478" s="361"/>
      <c r="H478" s="361"/>
      <c r="I478" s="361"/>
      <c r="J478" s="361"/>
      <c r="K478" s="361"/>
      <c r="L478" s="361"/>
      <c r="M478" s="361"/>
      <c r="N478" s="361"/>
      <c r="O478" s="361"/>
      <c r="P478" s="361"/>
      <c r="Q478" s="361"/>
      <c r="R478" s="361"/>
      <c r="S478" s="361"/>
      <c r="T478" s="361"/>
      <c r="U478" s="361"/>
      <c r="V478" s="361"/>
      <c r="W478" s="361"/>
      <c r="X478" s="361"/>
      <c r="Y478" s="361"/>
      <c r="Z478" s="361"/>
    </row>
    <row r="479" spans="1:26" ht="15.75" customHeight="1">
      <c r="A479" s="361"/>
      <c r="B479" s="361"/>
      <c r="C479" s="361"/>
      <c r="D479" s="361"/>
      <c r="E479" s="361"/>
      <c r="F479" s="361"/>
      <c r="G479" s="361"/>
      <c r="H479" s="361"/>
      <c r="I479" s="361"/>
      <c r="J479" s="361"/>
      <c r="K479" s="361"/>
      <c r="L479" s="361"/>
      <c r="M479" s="361"/>
      <c r="N479" s="361"/>
      <c r="O479" s="361"/>
      <c r="P479" s="361"/>
      <c r="Q479" s="361"/>
      <c r="R479" s="361"/>
      <c r="S479" s="361"/>
      <c r="T479" s="361"/>
      <c r="U479" s="361"/>
      <c r="V479" s="361"/>
      <c r="W479" s="361"/>
      <c r="X479" s="361"/>
      <c r="Y479" s="361"/>
      <c r="Z479" s="361"/>
    </row>
    <row r="480" spans="1:26" ht="15.75" customHeight="1">
      <c r="A480" s="361"/>
      <c r="B480" s="361"/>
      <c r="C480" s="361"/>
      <c r="D480" s="361"/>
      <c r="E480" s="361"/>
      <c r="F480" s="361"/>
      <c r="G480" s="361"/>
      <c r="H480" s="361"/>
      <c r="I480" s="361"/>
      <c r="J480" s="361"/>
      <c r="K480" s="361"/>
      <c r="L480" s="361"/>
      <c r="M480" s="361"/>
      <c r="N480" s="361"/>
      <c r="O480" s="361"/>
      <c r="P480" s="361"/>
      <c r="Q480" s="361"/>
      <c r="R480" s="361"/>
      <c r="S480" s="361"/>
      <c r="T480" s="361"/>
      <c r="U480" s="361"/>
      <c r="V480" s="361"/>
      <c r="W480" s="361"/>
      <c r="X480" s="361"/>
      <c r="Y480" s="361"/>
      <c r="Z480" s="361"/>
    </row>
    <row r="481" spans="1:26" ht="15.75" customHeight="1">
      <c r="A481" s="361"/>
      <c r="B481" s="361"/>
      <c r="C481" s="361"/>
      <c r="D481" s="361"/>
      <c r="E481" s="361"/>
      <c r="F481" s="361"/>
      <c r="G481" s="361"/>
      <c r="H481" s="361"/>
      <c r="I481" s="361"/>
      <c r="J481" s="361"/>
      <c r="K481" s="361"/>
      <c r="L481" s="361"/>
      <c r="M481" s="361"/>
      <c r="N481" s="361"/>
      <c r="O481" s="361"/>
      <c r="P481" s="361"/>
      <c r="Q481" s="361"/>
      <c r="R481" s="361"/>
      <c r="S481" s="361"/>
      <c r="T481" s="361"/>
      <c r="U481" s="361"/>
      <c r="V481" s="361"/>
      <c r="W481" s="361"/>
      <c r="X481" s="361"/>
      <c r="Y481" s="361"/>
      <c r="Z481" s="361"/>
    </row>
    <row r="482" spans="1:26" ht="15.75" customHeight="1">
      <c r="A482" s="361"/>
      <c r="B482" s="361"/>
      <c r="C482" s="361"/>
      <c r="D482" s="361"/>
      <c r="E482" s="361"/>
      <c r="F482" s="361"/>
      <c r="G482" s="361"/>
      <c r="H482" s="361"/>
      <c r="I482" s="361"/>
      <c r="J482" s="361"/>
      <c r="K482" s="361"/>
      <c r="L482" s="361"/>
      <c r="M482" s="361"/>
      <c r="N482" s="361"/>
      <c r="O482" s="361"/>
      <c r="P482" s="361"/>
      <c r="Q482" s="361"/>
      <c r="R482" s="361"/>
      <c r="S482" s="361"/>
      <c r="T482" s="361"/>
      <c r="U482" s="361"/>
      <c r="V482" s="361"/>
      <c r="W482" s="361"/>
      <c r="X482" s="361"/>
      <c r="Y482" s="361"/>
      <c r="Z482" s="361"/>
    </row>
    <row r="483" spans="1:26" ht="15.75" customHeight="1">
      <c r="A483" s="361"/>
      <c r="B483" s="361"/>
      <c r="C483" s="361"/>
      <c r="D483" s="361"/>
      <c r="E483" s="361"/>
      <c r="F483" s="361"/>
      <c r="G483" s="361"/>
      <c r="H483" s="361"/>
      <c r="I483" s="361"/>
      <c r="J483" s="361"/>
      <c r="K483" s="361"/>
      <c r="L483" s="361"/>
      <c r="M483" s="361"/>
      <c r="N483" s="361"/>
      <c r="O483" s="361"/>
      <c r="P483" s="361"/>
      <c r="Q483" s="361"/>
      <c r="R483" s="361"/>
      <c r="S483" s="361"/>
      <c r="T483" s="361"/>
      <c r="U483" s="361"/>
      <c r="V483" s="361"/>
      <c r="W483" s="361"/>
      <c r="X483" s="361"/>
      <c r="Y483" s="361"/>
      <c r="Z483" s="361"/>
    </row>
    <row r="484" spans="1:26" ht="15.75" customHeight="1">
      <c r="A484" s="361"/>
      <c r="B484" s="361"/>
      <c r="C484" s="361"/>
      <c r="D484" s="361"/>
      <c r="E484" s="361"/>
      <c r="F484" s="361"/>
      <c r="G484" s="361"/>
      <c r="H484" s="361"/>
      <c r="I484" s="361"/>
      <c r="J484" s="361"/>
      <c r="K484" s="361"/>
      <c r="L484" s="361"/>
      <c r="M484" s="361"/>
      <c r="N484" s="361"/>
      <c r="O484" s="361"/>
      <c r="P484" s="361"/>
      <c r="Q484" s="361"/>
      <c r="R484" s="361"/>
      <c r="S484" s="361"/>
      <c r="T484" s="361"/>
      <c r="U484" s="361"/>
      <c r="V484" s="361"/>
      <c r="W484" s="361"/>
      <c r="X484" s="361"/>
      <c r="Y484" s="361"/>
      <c r="Z484" s="361"/>
    </row>
    <row r="485" spans="1:26" ht="15.75" customHeight="1">
      <c r="A485" s="361"/>
      <c r="B485" s="361"/>
      <c r="C485" s="361"/>
      <c r="D485" s="361"/>
      <c r="E485" s="361"/>
      <c r="F485" s="361"/>
      <c r="G485" s="361"/>
      <c r="H485" s="361"/>
      <c r="I485" s="361"/>
      <c r="J485" s="361"/>
      <c r="K485" s="361"/>
      <c r="L485" s="361"/>
      <c r="M485" s="361"/>
      <c r="N485" s="361"/>
      <c r="O485" s="361"/>
      <c r="P485" s="361"/>
      <c r="Q485" s="361"/>
      <c r="R485" s="361"/>
      <c r="S485" s="361"/>
      <c r="T485" s="361"/>
      <c r="U485" s="361"/>
      <c r="V485" s="361"/>
      <c r="W485" s="361"/>
      <c r="X485" s="361"/>
      <c r="Y485" s="361"/>
      <c r="Z485" s="361"/>
    </row>
    <row r="486" spans="1:26" ht="15.75" customHeight="1">
      <c r="A486" s="361"/>
      <c r="B486" s="361"/>
      <c r="C486" s="361"/>
      <c r="D486" s="361"/>
      <c r="E486" s="361"/>
      <c r="F486" s="361"/>
      <c r="G486" s="361"/>
      <c r="H486" s="361"/>
      <c r="I486" s="361"/>
      <c r="J486" s="361"/>
      <c r="K486" s="361"/>
      <c r="L486" s="361"/>
      <c r="M486" s="361"/>
      <c r="N486" s="361"/>
      <c r="O486" s="361"/>
      <c r="P486" s="361"/>
      <c r="Q486" s="361"/>
      <c r="R486" s="361"/>
      <c r="S486" s="361"/>
      <c r="T486" s="361"/>
      <c r="U486" s="361"/>
      <c r="V486" s="361"/>
      <c r="W486" s="361"/>
      <c r="X486" s="361"/>
      <c r="Y486" s="361"/>
      <c r="Z486" s="361"/>
    </row>
    <row r="487" spans="1:26" ht="15.75" customHeight="1">
      <c r="A487" s="361"/>
      <c r="B487" s="361"/>
      <c r="C487" s="361"/>
      <c r="D487" s="361"/>
      <c r="E487" s="361"/>
      <c r="F487" s="361"/>
      <c r="G487" s="361"/>
      <c r="H487" s="361"/>
      <c r="I487" s="361"/>
      <c r="J487" s="361"/>
      <c r="K487" s="361"/>
      <c r="L487" s="361"/>
      <c r="M487" s="361"/>
      <c r="N487" s="361"/>
      <c r="O487" s="361"/>
      <c r="P487" s="361"/>
      <c r="Q487" s="361"/>
      <c r="R487" s="361"/>
      <c r="S487" s="361"/>
      <c r="T487" s="361"/>
      <c r="U487" s="361"/>
      <c r="V487" s="361"/>
      <c r="W487" s="361"/>
      <c r="X487" s="361"/>
      <c r="Y487" s="361"/>
      <c r="Z487" s="361"/>
    </row>
    <row r="488" spans="1:26" ht="15.75" customHeight="1">
      <c r="A488" s="361"/>
      <c r="B488" s="361"/>
      <c r="C488" s="361"/>
      <c r="D488" s="361"/>
      <c r="E488" s="361"/>
      <c r="F488" s="361"/>
      <c r="G488" s="361"/>
      <c r="H488" s="361"/>
      <c r="I488" s="361"/>
      <c r="J488" s="361"/>
      <c r="K488" s="361"/>
      <c r="L488" s="361"/>
      <c r="M488" s="361"/>
      <c r="N488" s="361"/>
      <c r="O488" s="361"/>
      <c r="P488" s="361"/>
      <c r="Q488" s="361"/>
      <c r="R488" s="361"/>
      <c r="S488" s="361"/>
      <c r="T488" s="361"/>
      <c r="U488" s="361"/>
      <c r="V488" s="361"/>
      <c r="W488" s="361"/>
      <c r="X488" s="361"/>
      <c r="Y488" s="361"/>
      <c r="Z488" s="361"/>
    </row>
    <row r="489" spans="1:26" ht="15.75" customHeight="1">
      <c r="A489" s="361"/>
      <c r="B489" s="361"/>
      <c r="C489" s="361"/>
      <c r="D489" s="361"/>
      <c r="E489" s="361"/>
      <c r="F489" s="361"/>
      <c r="G489" s="361"/>
      <c r="H489" s="361"/>
      <c r="I489" s="361"/>
      <c r="J489" s="361"/>
      <c r="K489" s="361"/>
      <c r="L489" s="361"/>
      <c r="M489" s="361"/>
      <c r="N489" s="361"/>
      <c r="O489" s="361"/>
      <c r="P489" s="361"/>
      <c r="Q489" s="361"/>
      <c r="R489" s="361"/>
      <c r="S489" s="361"/>
      <c r="T489" s="361"/>
      <c r="U489" s="361"/>
      <c r="V489" s="361"/>
      <c r="W489" s="361"/>
      <c r="X489" s="361"/>
      <c r="Y489" s="361"/>
      <c r="Z489" s="361"/>
    </row>
    <row r="490" spans="1:26" ht="15.75" customHeight="1">
      <c r="A490" s="361"/>
      <c r="B490" s="361"/>
      <c r="C490" s="361"/>
      <c r="D490" s="361"/>
      <c r="E490" s="361"/>
      <c r="F490" s="361"/>
      <c r="G490" s="361"/>
      <c r="H490" s="361"/>
      <c r="I490" s="361"/>
      <c r="J490" s="361"/>
      <c r="K490" s="361"/>
      <c r="L490" s="361"/>
      <c r="M490" s="361"/>
      <c r="N490" s="361"/>
      <c r="O490" s="361"/>
      <c r="P490" s="361"/>
      <c r="Q490" s="361"/>
      <c r="R490" s="361"/>
      <c r="S490" s="361"/>
      <c r="T490" s="361"/>
      <c r="U490" s="361"/>
      <c r="V490" s="361"/>
      <c r="W490" s="361"/>
      <c r="X490" s="361"/>
      <c r="Y490" s="361"/>
      <c r="Z490" s="361"/>
    </row>
    <row r="491" spans="1:26" ht="15.75" customHeight="1">
      <c r="A491" s="361"/>
      <c r="B491" s="361"/>
      <c r="C491" s="361"/>
      <c r="D491" s="361"/>
      <c r="E491" s="361"/>
      <c r="F491" s="361"/>
      <c r="G491" s="361"/>
      <c r="H491" s="361"/>
      <c r="I491" s="361"/>
      <c r="J491" s="361"/>
      <c r="K491" s="361"/>
      <c r="L491" s="361"/>
      <c r="M491" s="361"/>
      <c r="N491" s="361"/>
      <c r="O491" s="361"/>
      <c r="P491" s="361"/>
      <c r="Q491" s="361"/>
      <c r="R491" s="361"/>
      <c r="S491" s="361"/>
      <c r="T491" s="361"/>
      <c r="U491" s="361"/>
      <c r="V491" s="361"/>
      <c r="W491" s="361"/>
      <c r="X491" s="361"/>
      <c r="Y491" s="361"/>
      <c r="Z491" s="361"/>
    </row>
    <row r="492" spans="1:26" ht="15.75" customHeight="1">
      <c r="A492" s="361"/>
      <c r="B492" s="361"/>
      <c r="C492" s="361"/>
      <c r="D492" s="361"/>
      <c r="E492" s="361"/>
      <c r="F492" s="361"/>
      <c r="G492" s="361"/>
      <c r="H492" s="361"/>
      <c r="I492" s="361"/>
      <c r="J492" s="361"/>
      <c r="K492" s="361"/>
      <c r="L492" s="361"/>
      <c r="M492" s="361"/>
      <c r="N492" s="361"/>
      <c r="O492" s="361"/>
      <c r="P492" s="361"/>
      <c r="Q492" s="361"/>
      <c r="R492" s="361"/>
      <c r="S492" s="361"/>
      <c r="T492" s="361"/>
      <c r="U492" s="361"/>
      <c r="V492" s="361"/>
      <c r="W492" s="361"/>
      <c r="X492" s="361"/>
      <c r="Y492" s="361"/>
      <c r="Z492" s="361"/>
    </row>
    <row r="493" spans="1:26" ht="15.75" customHeight="1">
      <c r="A493" s="361"/>
      <c r="B493" s="361"/>
      <c r="C493" s="361"/>
      <c r="D493" s="361"/>
      <c r="E493" s="361"/>
      <c r="F493" s="361"/>
      <c r="G493" s="361"/>
      <c r="H493" s="361"/>
      <c r="I493" s="361"/>
      <c r="J493" s="361"/>
      <c r="K493" s="361"/>
      <c r="L493" s="361"/>
      <c r="M493" s="361"/>
      <c r="N493" s="361"/>
      <c r="O493" s="361"/>
      <c r="P493" s="361"/>
      <c r="Q493" s="361"/>
      <c r="R493" s="361"/>
      <c r="S493" s="361"/>
      <c r="T493" s="361"/>
      <c r="U493" s="361"/>
      <c r="V493" s="361"/>
      <c r="W493" s="361"/>
      <c r="X493" s="361"/>
      <c r="Y493" s="361"/>
      <c r="Z493" s="361"/>
    </row>
    <row r="494" spans="1:26" ht="15.75" customHeight="1">
      <c r="A494" s="361"/>
      <c r="B494" s="361"/>
      <c r="C494" s="361"/>
      <c r="D494" s="361"/>
      <c r="E494" s="361"/>
      <c r="F494" s="361"/>
      <c r="G494" s="361"/>
      <c r="H494" s="361"/>
      <c r="I494" s="361"/>
      <c r="J494" s="361"/>
      <c r="K494" s="361"/>
      <c r="L494" s="361"/>
      <c r="M494" s="361"/>
      <c r="N494" s="361"/>
      <c r="O494" s="361"/>
      <c r="P494" s="361"/>
      <c r="Q494" s="361"/>
      <c r="R494" s="361"/>
      <c r="S494" s="361"/>
      <c r="T494" s="361"/>
      <c r="U494" s="361"/>
      <c r="V494" s="361"/>
      <c r="W494" s="361"/>
      <c r="X494" s="361"/>
      <c r="Y494" s="361"/>
      <c r="Z494" s="361"/>
    </row>
    <row r="495" spans="1:26" ht="15.75" customHeight="1">
      <c r="A495" s="361"/>
      <c r="B495" s="361"/>
      <c r="C495" s="361"/>
      <c r="D495" s="361"/>
      <c r="E495" s="361"/>
      <c r="F495" s="361"/>
      <c r="G495" s="361"/>
      <c r="H495" s="361"/>
      <c r="I495" s="361"/>
      <c r="J495" s="361"/>
      <c r="K495" s="361"/>
      <c r="L495" s="361"/>
      <c r="M495" s="361"/>
      <c r="N495" s="361"/>
      <c r="O495" s="361"/>
      <c r="P495" s="361"/>
      <c r="Q495" s="361"/>
      <c r="R495" s="361"/>
      <c r="S495" s="361"/>
      <c r="T495" s="361"/>
      <c r="U495" s="361"/>
      <c r="V495" s="361"/>
      <c r="W495" s="361"/>
      <c r="X495" s="361"/>
      <c r="Y495" s="361"/>
      <c r="Z495" s="361"/>
    </row>
    <row r="496" spans="1:26" ht="15.75" customHeight="1">
      <c r="A496" s="361"/>
      <c r="B496" s="361"/>
      <c r="C496" s="361"/>
      <c r="D496" s="361"/>
      <c r="E496" s="361"/>
      <c r="F496" s="361"/>
      <c r="G496" s="361"/>
      <c r="H496" s="361"/>
      <c r="I496" s="361"/>
      <c r="J496" s="361"/>
      <c r="K496" s="361"/>
      <c r="L496" s="361"/>
      <c r="M496" s="361"/>
      <c r="N496" s="361"/>
      <c r="O496" s="361"/>
      <c r="P496" s="361"/>
      <c r="Q496" s="361"/>
      <c r="R496" s="361"/>
      <c r="S496" s="361"/>
      <c r="T496" s="361"/>
      <c r="U496" s="361"/>
      <c r="V496" s="361"/>
      <c r="W496" s="361"/>
      <c r="X496" s="361"/>
      <c r="Y496" s="361"/>
      <c r="Z496" s="361"/>
    </row>
    <row r="497" spans="1:26" ht="15.75" customHeight="1">
      <c r="A497" s="361"/>
      <c r="B497" s="361"/>
      <c r="C497" s="361"/>
      <c r="D497" s="361"/>
      <c r="E497" s="361"/>
      <c r="F497" s="361"/>
      <c r="G497" s="361"/>
      <c r="H497" s="361"/>
      <c r="I497" s="361"/>
      <c r="J497" s="361"/>
      <c r="K497" s="361"/>
      <c r="L497" s="361"/>
      <c r="M497" s="361"/>
      <c r="N497" s="361"/>
      <c r="O497" s="361"/>
      <c r="P497" s="361"/>
      <c r="Q497" s="361"/>
      <c r="R497" s="361"/>
      <c r="S497" s="361"/>
      <c r="T497" s="361"/>
      <c r="U497" s="361"/>
      <c r="V497" s="361"/>
      <c r="W497" s="361"/>
      <c r="X497" s="361"/>
      <c r="Y497" s="361"/>
      <c r="Z497" s="361"/>
    </row>
    <row r="498" spans="1:26" ht="15.75" customHeight="1">
      <c r="A498" s="361"/>
      <c r="B498" s="361"/>
      <c r="C498" s="361"/>
      <c r="D498" s="361"/>
      <c r="E498" s="361"/>
      <c r="F498" s="361"/>
      <c r="G498" s="361"/>
      <c r="H498" s="361"/>
      <c r="I498" s="361"/>
      <c r="J498" s="361"/>
      <c r="K498" s="361"/>
      <c r="L498" s="361"/>
      <c r="M498" s="361"/>
      <c r="N498" s="361"/>
      <c r="O498" s="361"/>
      <c r="P498" s="361"/>
      <c r="Q498" s="361"/>
      <c r="R498" s="361"/>
      <c r="S498" s="361"/>
      <c r="T498" s="361"/>
      <c r="U498" s="361"/>
      <c r="V498" s="361"/>
      <c r="W498" s="361"/>
      <c r="X498" s="361"/>
      <c r="Y498" s="361"/>
      <c r="Z498" s="361"/>
    </row>
    <row r="499" spans="1:26" ht="15.75" customHeight="1">
      <c r="A499" s="361"/>
      <c r="B499" s="361"/>
      <c r="C499" s="361"/>
      <c r="D499" s="361"/>
      <c r="E499" s="361"/>
      <c r="F499" s="361"/>
      <c r="G499" s="361"/>
      <c r="H499" s="361"/>
      <c r="I499" s="361"/>
      <c r="J499" s="361"/>
      <c r="K499" s="361"/>
      <c r="L499" s="361"/>
      <c r="M499" s="361"/>
      <c r="N499" s="361"/>
      <c r="O499" s="361"/>
      <c r="P499" s="361"/>
      <c r="Q499" s="361"/>
      <c r="R499" s="361"/>
      <c r="S499" s="361"/>
      <c r="T499" s="361"/>
      <c r="U499" s="361"/>
      <c r="V499" s="361"/>
      <c r="W499" s="361"/>
      <c r="X499" s="361"/>
      <c r="Y499" s="361"/>
      <c r="Z499" s="361"/>
    </row>
    <row r="500" spans="1:26" ht="15.75" customHeight="1">
      <c r="A500" s="361"/>
      <c r="B500" s="361"/>
      <c r="C500" s="361"/>
      <c r="D500" s="361"/>
      <c r="E500" s="361"/>
      <c r="F500" s="361"/>
      <c r="G500" s="361"/>
      <c r="H500" s="361"/>
      <c r="I500" s="361"/>
      <c r="J500" s="361"/>
      <c r="K500" s="361"/>
      <c r="L500" s="361"/>
      <c r="M500" s="361"/>
      <c r="N500" s="361"/>
      <c r="O500" s="361"/>
      <c r="P500" s="361"/>
      <c r="Q500" s="361"/>
      <c r="R500" s="361"/>
      <c r="S500" s="361"/>
      <c r="T500" s="361"/>
      <c r="U500" s="361"/>
      <c r="V500" s="361"/>
      <c r="W500" s="361"/>
      <c r="X500" s="361"/>
      <c r="Y500" s="361"/>
      <c r="Z500" s="361"/>
    </row>
    <row r="501" spans="1:26" ht="15.75" customHeight="1">
      <c r="A501" s="361"/>
      <c r="B501" s="361"/>
      <c r="C501" s="361"/>
      <c r="D501" s="361"/>
      <c r="E501" s="361"/>
      <c r="F501" s="361"/>
      <c r="G501" s="361"/>
      <c r="H501" s="361"/>
      <c r="I501" s="361"/>
      <c r="J501" s="361"/>
      <c r="K501" s="361"/>
      <c r="L501" s="361"/>
      <c r="M501" s="361"/>
      <c r="N501" s="361"/>
      <c r="O501" s="361"/>
      <c r="P501" s="361"/>
      <c r="Q501" s="361"/>
      <c r="R501" s="361"/>
      <c r="S501" s="361"/>
      <c r="T501" s="361"/>
      <c r="U501" s="361"/>
      <c r="V501" s="361"/>
      <c r="W501" s="361"/>
      <c r="X501" s="361"/>
      <c r="Y501" s="361"/>
      <c r="Z501" s="361"/>
    </row>
    <row r="502" spans="1:26" ht="15.75" customHeight="1">
      <c r="A502" s="361"/>
      <c r="B502" s="361"/>
      <c r="C502" s="361"/>
      <c r="D502" s="361"/>
      <c r="E502" s="361"/>
      <c r="F502" s="361"/>
      <c r="G502" s="361"/>
      <c r="H502" s="361"/>
      <c r="I502" s="361"/>
      <c r="J502" s="361"/>
      <c r="K502" s="361"/>
      <c r="L502" s="361"/>
      <c r="M502" s="361"/>
      <c r="N502" s="361"/>
      <c r="O502" s="361"/>
      <c r="P502" s="361"/>
      <c r="Q502" s="361"/>
      <c r="R502" s="361"/>
      <c r="S502" s="361"/>
      <c r="T502" s="361"/>
      <c r="U502" s="361"/>
      <c r="V502" s="361"/>
      <c r="W502" s="361"/>
      <c r="X502" s="361"/>
      <c r="Y502" s="361"/>
      <c r="Z502" s="361"/>
    </row>
    <row r="503" spans="1:26" ht="15.75" customHeight="1">
      <c r="A503" s="361"/>
      <c r="B503" s="361"/>
      <c r="C503" s="361"/>
      <c r="D503" s="361"/>
      <c r="E503" s="361"/>
      <c r="F503" s="361"/>
      <c r="G503" s="361"/>
      <c r="H503" s="361"/>
      <c r="I503" s="361"/>
      <c r="J503" s="361"/>
      <c r="K503" s="361"/>
      <c r="L503" s="361"/>
      <c r="M503" s="361"/>
      <c r="N503" s="361"/>
      <c r="O503" s="361"/>
      <c r="P503" s="361"/>
      <c r="Q503" s="361"/>
      <c r="R503" s="361"/>
      <c r="S503" s="361"/>
      <c r="T503" s="361"/>
      <c r="U503" s="361"/>
      <c r="V503" s="361"/>
      <c r="W503" s="361"/>
      <c r="X503" s="361"/>
      <c r="Y503" s="361"/>
      <c r="Z503" s="361"/>
    </row>
    <row r="504" spans="1:26" ht="15.75" customHeight="1">
      <c r="A504" s="361"/>
      <c r="B504" s="361"/>
      <c r="C504" s="361"/>
      <c r="D504" s="361"/>
      <c r="E504" s="361"/>
      <c r="F504" s="361"/>
      <c r="G504" s="361"/>
      <c r="H504" s="361"/>
      <c r="I504" s="361"/>
      <c r="J504" s="361"/>
      <c r="K504" s="361"/>
      <c r="L504" s="361"/>
      <c r="M504" s="361"/>
      <c r="N504" s="361"/>
      <c r="O504" s="361"/>
      <c r="P504" s="361"/>
      <c r="Q504" s="361"/>
      <c r="R504" s="361"/>
      <c r="S504" s="361"/>
      <c r="T504" s="361"/>
      <c r="U504" s="361"/>
      <c r="V504" s="361"/>
      <c r="W504" s="361"/>
      <c r="X504" s="361"/>
      <c r="Y504" s="361"/>
      <c r="Z504" s="361"/>
    </row>
    <row r="505" spans="1:26" ht="15.75" customHeight="1">
      <c r="A505" s="361"/>
      <c r="B505" s="361"/>
      <c r="C505" s="361"/>
      <c r="D505" s="361"/>
      <c r="E505" s="361"/>
      <c r="F505" s="361"/>
      <c r="G505" s="361"/>
      <c r="H505" s="361"/>
      <c r="I505" s="361"/>
      <c r="J505" s="361"/>
      <c r="K505" s="361"/>
      <c r="L505" s="361"/>
      <c r="M505" s="361"/>
      <c r="N505" s="361"/>
      <c r="O505" s="361"/>
      <c r="P505" s="361"/>
      <c r="Q505" s="361"/>
      <c r="R505" s="361"/>
      <c r="S505" s="361"/>
      <c r="T505" s="361"/>
      <c r="U505" s="361"/>
      <c r="V505" s="361"/>
      <c r="W505" s="361"/>
      <c r="X505" s="361"/>
      <c r="Y505" s="361"/>
      <c r="Z505" s="361"/>
    </row>
    <row r="506" spans="1:26" ht="15.75" customHeight="1">
      <c r="A506" s="361"/>
      <c r="B506" s="361"/>
      <c r="C506" s="361"/>
      <c r="D506" s="361"/>
      <c r="E506" s="361"/>
      <c r="F506" s="361"/>
      <c r="G506" s="361"/>
      <c r="H506" s="361"/>
      <c r="I506" s="361"/>
      <c r="J506" s="361"/>
      <c r="K506" s="361"/>
      <c r="L506" s="361"/>
      <c r="M506" s="361"/>
      <c r="N506" s="361"/>
      <c r="O506" s="361"/>
      <c r="P506" s="361"/>
      <c r="Q506" s="361"/>
      <c r="R506" s="361"/>
      <c r="S506" s="361"/>
      <c r="T506" s="361"/>
      <c r="U506" s="361"/>
      <c r="V506" s="361"/>
      <c r="W506" s="361"/>
      <c r="X506" s="361"/>
      <c r="Y506" s="361"/>
      <c r="Z506" s="361"/>
    </row>
    <row r="507" spans="1:26" ht="15.75" customHeight="1">
      <c r="A507" s="361"/>
      <c r="B507" s="361"/>
      <c r="C507" s="361"/>
      <c r="D507" s="361"/>
      <c r="E507" s="361"/>
      <c r="F507" s="361"/>
      <c r="G507" s="361"/>
      <c r="H507" s="361"/>
      <c r="I507" s="361"/>
      <c r="J507" s="361"/>
      <c r="K507" s="361"/>
      <c r="L507" s="361"/>
      <c r="M507" s="361"/>
      <c r="N507" s="361"/>
      <c r="O507" s="361"/>
      <c r="P507" s="361"/>
      <c r="Q507" s="361"/>
      <c r="R507" s="361"/>
      <c r="S507" s="361"/>
      <c r="T507" s="361"/>
      <c r="U507" s="361"/>
      <c r="V507" s="361"/>
      <c r="W507" s="361"/>
      <c r="X507" s="361"/>
      <c r="Y507" s="361"/>
      <c r="Z507" s="361"/>
    </row>
    <row r="508" spans="1:26" ht="15.75" customHeight="1">
      <c r="A508" s="361"/>
      <c r="B508" s="361"/>
      <c r="C508" s="361"/>
      <c r="D508" s="361"/>
      <c r="E508" s="361"/>
      <c r="F508" s="361"/>
      <c r="G508" s="361"/>
      <c r="H508" s="361"/>
      <c r="I508" s="361"/>
      <c r="J508" s="361"/>
      <c r="K508" s="361"/>
      <c r="L508" s="361"/>
      <c r="M508" s="361"/>
      <c r="N508" s="361"/>
      <c r="O508" s="361"/>
      <c r="P508" s="361"/>
      <c r="Q508" s="361"/>
      <c r="R508" s="361"/>
      <c r="S508" s="361"/>
      <c r="T508" s="361"/>
      <c r="U508" s="361"/>
      <c r="V508" s="361"/>
      <c r="W508" s="361"/>
      <c r="X508" s="361"/>
      <c r="Y508" s="361"/>
      <c r="Z508" s="361"/>
    </row>
    <row r="509" spans="1:26" ht="15.75" customHeight="1">
      <c r="A509" s="361"/>
      <c r="B509" s="361"/>
      <c r="C509" s="361"/>
      <c r="D509" s="361"/>
      <c r="E509" s="361"/>
      <c r="F509" s="361"/>
      <c r="G509" s="361"/>
      <c r="H509" s="361"/>
      <c r="I509" s="361"/>
      <c r="J509" s="361"/>
      <c r="K509" s="361"/>
      <c r="L509" s="361"/>
      <c r="M509" s="361"/>
      <c r="N509" s="361"/>
      <c r="O509" s="361"/>
      <c r="P509" s="361"/>
      <c r="Q509" s="361"/>
      <c r="R509" s="361"/>
      <c r="S509" s="361"/>
      <c r="T509" s="361"/>
      <c r="U509" s="361"/>
      <c r="V509" s="361"/>
      <c r="W509" s="361"/>
      <c r="X509" s="361"/>
      <c r="Y509" s="361"/>
      <c r="Z509" s="361"/>
    </row>
    <row r="510" spans="1:26" ht="15.75" customHeight="1">
      <c r="A510" s="361"/>
      <c r="B510" s="361"/>
      <c r="C510" s="361"/>
      <c r="D510" s="361"/>
      <c r="E510" s="361"/>
      <c r="F510" s="361"/>
      <c r="G510" s="361"/>
      <c r="H510" s="361"/>
      <c r="I510" s="361"/>
      <c r="J510" s="361"/>
      <c r="K510" s="361"/>
      <c r="L510" s="361"/>
      <c r="M510" s="361"/>
      <c r="N510" s="361"/>
      <c r="O510" s="361"/>
      <c r="P510" s="361"/>
      <c r="Q510" s="361"/>
      <c r="R510" s="361"/>
      <c r="S510" s="361"/>
      <c r="T510" s="361"/>
      <c r="U510" s="361"/>
      <c r="V510" s="361"/>
      <c r="W510" s="361"/>
      <c r="X510" s="361"/>
      <c r="Y510" s="361"/>
      <c r="Z510" s="361"/>
    </row>
    <row r="511" spans="1:26" ht="15.75" customHeight="1">
      <c r="A511" s="361"/>
      <c r="B511" s="361"/>
      <c r="C511" s="361"/>
      <c r="D511" s="361"/>
      <c r="E511" s="361"/>
      <c r="F511" s="361"/>
      <c r="G511" s="361"/>
      <c r="H511" s="361"/>
      <c r="I511" s="361"/>
      <c r="J511" s="361"/>
      <c r="K511" s="361"/>
      <c r="L511" s="361"/>
      <c r="M511" s="361"/>
      <c r="N511" s="361"/>
      <c r="O511" s="361"/>
      <c r="P511" s="361"/>
      <c r="Q511" s="361"/>
      <c r="R511" s="361"/>
      <c r="S511" s="361"/>
      <c r="T511" s="361"/>
      <c r="U511" s="361"/>
      <c r="V511" s="361"/>
      <c r="W511" s="361"/>
      <c r="X511" s="361"/>
      <c r="Y511" s="361"/>
      <c r="Z511" s="361"/>
    </row>
    <row r="512" spans="1:26" ht="15.75" customHeight="1">
      <c r="A512" s="361"/>
      <c r="B512" s="361"/>
      <c r="C512" s="361"/>
      <c r="D512" s="361"/>
      <c r="E512" s="361"/>
      <c r="F512" s="361"/>
      <c r="G512" s="361"/>
      <c r="H512" s="361"/>
      <c r="I512" s="361"/>
      <c r="J512" s="361"/>
      <c r="K512" s="361"/>
      <c r="L512" s="361"/>
      <c r="M512" s="361"/>
      <c r="N512" s="361"/>
      <c r="O512" s="361"/>
      <c r="P512" s="361"/>
      <c r="Q512" s="361"/>
      <c r="R512" s="361"/>
      <c r="S512" s="361"/>
      <c r="T512" s="361"/>
      <c r="U512" s="361"/>
      <c r="V512" s="361"/>
      <c r="W512" s="361"/>
      <c r="X512" s="361"/>
      <c r="Y512" s="361"/>
      <c r="Z512" s="361"/>
    </row>
    <row r="513" spans="1:26" ht="15.75" customHeight="1">
      <c r="A513" s="361"/>
      <c r="B513" s="361"/>
      <c r="C513" s="361"/>
      <c r="D513" s="361"/>
      <c r="E513" s="361"/>
      <c r="F513" s="361"/>
      <c r="G513" s="361"/>
      <c r="H513" s="361"/>
      <c r="I513" s="361"/>
      <c r="J513" s="361"/>
      <c r="K513" s="361"/>
      <c r="L513" s="361"/>
      <c r="M513" s="361"/>
      <c r="N513" s="361"/>
      <c r="O513" s="361"/>
      <c r="P513" s="361"/>
      <c r="Q513" s="361"/>
      <c r="R513" s="361"/>
      <c r="S513" s="361"/>
      <c r="T513" s="361"/>
      <c r="U513" s="361"/>
      <c r="V513" s="361"/>
      <c r="W513" s="361"/>
      <c r="X513" s="361"/>
      <c r="Y513" s="361"/>
      <c r="Z513" s="361"/>
    </row>
    <row r="514" spans="1:26" ht="15.75" customHeight="1">
      <c r="A514" s="361"/>
      <c r="B514" s="361"/>
      <c r="C514" s="361"/>
      <c r="D514" s="361"/>
      <c r="E514" s="361"/>
      <c r="F514" s="361"/>
      <c r="G514" s="361"/>
      <c r="H514" s="361"/>
      <c r="I514" s="361"/>
      <c r="J514" s="361"/>
      <c r="K514" s="361"/>
      <c r="L514" s="361"/>
      <c r="M514" s="361"/>
      <c r="N514" s="361"/>
      <c r="O514" s="361"/>
      <c r="P514" s="361"/>
      <c r="Q514" s="361"/>
      <c r="R514" s="361"/>
      <c r="S514" s="361"/>
      <c r="T514" s="361"/>
      <c r="U514" s="361"/>
      <c r="V514" s="361"/>
      <c r="W514" s="361"/>
      <c r="X514" s="361"/>
      <c r="Y514" s="361"/>
      <c r="Z514" s="361"/>
    </row>
    <row r="515" spans="1:26" ht="15.75" customHeight="1">
      <c r="A515" s="361"/>
      <c r="B515" s="361"/>
      <c r="C515" s="361"/>
      <c r="D515" s="361"/>
      <c r="E515" s="361"/>
      <c r="F515" s="361"/>
      <c r="G515" s="361"/>
      <c r="H515" s="361"/>
      <c r="I515" s="361"/>
      <c r="J515" s="361"/>
      <c r="K515" s="361"/>
      <c r="L515" s="361"/>
      <c r="M515" s="361"/>
      <c r="N515" s="361"/>
      <c r="O515" s="361"/>
      <c r="P515" s="361"/>
      <c r="Q515" s="361"/>
      <c r="R515" s="361"/>
      <c r="S515" s="361"/>
      <c r="T515" s="361"/>
      <c r="U515" s="361"/>
      <c r="V515" s="361"/>
      <c r="W515" s="361"/>
      <c r="X515" s="361"/>
      <c r="Y515" s="361"/>
      <c r="Z515" s="361"/>
    </row>
    <row r="516" spans="1:26" ht="15.75" customHeight="1">
      <c r="A516" s="361"/>
      <c r="B516" s="361"/>
      <c r="C516" s="361"/>
      <c r="D516" s="361"/>
      <c r="E516" s="361"/>
      <c r="F516" s="361"/>
      <c r="G516" s="361"/>
      <c r="H516" s="361"/>
      <c r="I516" s="361"/>
      <c r="J516" s="361"/>
      <c r="K516" s="361"/>
      <c r="L516" s="361"/>
      <c r="M516" s="361"/>
      <c r="N516" s="361"/>
      <c r="O516" s="361"/>
      <c r="P516" s="361"/>
      <c r="Q516" s="361"/>
      <c r="R516" s="361"/>
      <c r="S516" s="361"/>
      <c r="T516" s="361"/>
      <c r="U516" s="361"/>
      <c r="V516" s="361"/>
      <c r="W516" s="361"/>
      <c r="X516" s="361"/>
      <c r="Y516" s="361"/>
      <c r="Z516" s="361"/>
    </row>
    <row r="517" spans="1:26" ht="15.75" customHeight="1">
      <c r="A517" s="361"/>
      <c r="B517" s="361"/>
      <c r="C517" s="361"/>
      <c r="D517" s="361"/>
      <c r="E517" s="361"/>
      <c r="F517" s="361"/>
      <c r="G517" s="361"/>
      <c r="H517" s="361"/>
      <c r="I517" s="361"/>
      <c r="J517" s="361"/>
      <c r="K517" s="361"/>
      <c r="L517" s="361"/>
      <c r="M517" s="361"/>
      <c r="N517" s="361"/>
      <c r="O517" s="361"/>
      <c r="P517" s="361"/>
      <c r="Q517" s="361"/>
      <c r="R517" s="361"/>
      <c r="S517" s="361"/>
      <c r="T517" s="361"/>
      <c r="U517" s="361"/>
      <c r="V517" s="361"/>
      <c r="W517" s="361"/>
      <c r="X517" s="361"/>
      <c r="Y517" s="361"/>
      <c r="Z517" s="361"/>
    </row>
    <row r="518" spans="1:26" ht="15.75" customHeight="1">
      <c r="A518" s="361"/>
      <c r="B518" s="361"/>
      <c r="C518" s="361"/>
      <c r="D518" s="361"/>
      <c r="E518" s="361"/>
      <c r="F518" s="361"/>
      <c r="G518" s="361"/>
      <c r="H518" s="361"/>
      <c r="I518" s="361"/>
      <c r="J518" s="361"/>
      <c r="K518" s="361"/>
      <c r="L518" s="361"/>
      <c r="M518" s="361"/>
      <c r="N518" s="361"/>
      <c r="O518" s="361"/>
      <c r="P518" s="361"/>
      <c r="Q518" s="361"/>
      <c r="R518" s="361"/>
      <c r="S518" s="361"/>
      <c r="T518" s="361"/>
      <c r="U518" s="361"/>
      <c r="V518" s="361"/>
      <c r="W518" s="361"/>
      <c r="X518" s="361"/>
      <c r="Y518" s="361"/>
      <c r="Z518" s="361"/>
    </row>
    <row r="519" spans="1:26" ht="15.75" customHeight="1">
      <c r="A519" s="361"/>
      <c r="B519" s="361"/>
      <c r="C519" s="361"/>
      <c r="D519" s="361"/>
      <c r="E519" s="361"/>
      <c r="F519" s="361"/>
      <c r="G519" s="361"/>
      <c r="H519" s="361"/>
      <c r="I519" s="361"/>
      <c r="J519" s="361"/>
      <c r="K519" s="361"/>
      <c r="L519" s="361"/>
      <c r="M519" s="361"/>
      <c r="N519" s="361"/>
      <c r="O519" s="361"/>
      <c r="P519" s="361"/>
      <c r="Q519" s="361"/>
      <c r="R519" s="361"/>
      <c r="S519" s="361"/>
      <c r="T519" s="361"/>
      <c r="U519" s="361"/>
      <c r="V519" s="361"/>
      <c r="W519" s="361"/>
      <c r="X519" s="361"/>
      <c r="Y519" s="361"/>
      <c r="Z519" s="361"/>
    </row>
    <row r="520" spans="1:26" ht="15.75" customHeight="1">
      <c r="A520" s="361"/>
      <c r="B520" s="361"/>
      <c r="C520" s="361"/>
      <c r="D520" s="361"/>
      <c r="E520" s="361"/>
      <c r="F520" s="361"/>
      <c r="G520" s="361"/>
      <c r="H520" s="361"/>
      <c r="I520" s="361"/>
      <c r="J520" s="361"/>
      <c r="K520" s="361"/>
      <c r="L520" s="361"/>
      <c r="M520" s="361"/>
      <c r="N520" s="361"/>
      <c r="O520" s="361"/>
      <c r="P520" s="361"/>
      <c r="Q520" s="361"/>
      <c r="R520" s="361"/>
      <c r="S520" s="361"/>
      <c r="T520" s="361"/>
      <c r="U520" s="361"/>
      <c r="V520" s="361"/>
      <c r="W520" s="361"/>
      <c r="X520" s="361"/>
      <c r="Y520" s="361"/>
      <c r="Z520" s="361"/>
    </row>
    <row r="521" spans="1:26" ht="15.75" customHeight="1">
      <c r="A521" s="361"/>
      <c r="B521" s="361"/>
      <c r="C521" s="361"/>
      <c r="D521" s="361"/>
      <c r="E521" s="361"/>
      <c r="F521" s="361"/>
      <c r="G521" s="361"/>
      <c r="H521" s="361"/>
      <c r="I521" s="361"/>
      <c r="J521" s="361"/>
      <c r="K521" s="361"/>
      <c r="L521" s="361"/>
      <c r="M521" s="361"/>
      <c r="N521" s="361"/>
      <c r="O521" s="361"/>
      <c r="P521" s="361"/>
      <c r="Q521" s="361"/>
      <c r="R521" s="361"/>
      <c r="S521" s="361"/>
      <c r="T521" s="361"/>
      <c r="U521" s="361"/>
      <c r="V521" s="361"/>
      <c r="W521" s="361"/>
      <c r="X521" s="361"/>
      <c r="Y521" s="361"/>
      <c r="Z521" s="361"/>
    </row>
    <row r="522" spans="1:26" ht="15.75" customHeight="1">
      <c r="A522" s="361"/>
      <c r="B522" s="361"/>
      <c r="C522" s="361"/>
      <c r="D522" s="361"/>
      <c r="E522" s="361"/>
      <c r="F522" s="361"/>
      <c r="G522" s="361"/>
      <c r="H522" s="361"/>
      <c r="I522" s="361"/>
      <c r="J522" s="361"/>
      <c r="K522" s="361"/>
      <c r="L522" s="361"/>
      <c r="M522" s="361"/>
      <c r="N522" s="361"/>
      <c r="O522" s="361"/>
      <c r="P522" s="361"/>
      <c r="Q522" s="361"/>
      <c r="R522" s="361"/>
      <c r="S522" s="361"/>
      <c r="T522" s="361"/>
      <c r="U522" s="361"/>
      <c r="V522" s="361"/>
      <c r="W522" s="361"/>
      <c r="X522" s="361"/>
      <c r="Y522" s="361"/>
      <c r="Z522" s="361"/>
    </row>
    <row r="523" spans="1:26" ht="15.75" customHeight="1">
      <c r="A523" s="361"/>
      <c r="B523" s="361"/>
      <c r="C523" s="361"/>
      <c r="D523" s="361"/>
      <c r="E523" s="361"/>
      <c r="F523" s="361"/>
      <c r="G523" s="361"/>
      <c r="H523" s="361"/>
      <c r="I523" s="361"/>
      <c r="J523" s="361"/>
      <c r="K523" s="361"/>
      <c r="L523" s="361"/>
      <c r="M523" s="361"/>
      <c r="N523" s="361"/>
      <c r="O523" s="361"/>
      <c r="P523" s="361"/>
      <c r="Q523" s="361"/>
      <c r="R523" s="361"/>
      <c r="S523" s="361"/>
      <c r="T523" s="361"/>
      <c r="U523" s="361"/>
      <c r="V523" s="361"/>
      <c r="W523" s="361"/>
      <c r="X523" s="361"/>
      <c r="Y523" s="361"/>
      <c r="Z523" s="361"/>
    </row>
    <row r="524" spans="1:26" ht="15.75" customHeight="1">
      <c r="A524" s="361"/>
      <c r="B524" s="361"/>
      <c r="C524" s="361"/>
      <c r="D524" s="361"/>
      <c r="E524" s="361"/>
      <c r="F524" s="361"/>
      <c r="G524" s="361"/>
      <c r="H524" s="361"/>
      <c r="I524" s="361"/>
      <c r="J524" s="361"/>
      <c r="K524" s="361"/>
      <c r="L524" s="361"/>
      <c r="M524" s="361"/>
      <c r="N524" s="361"/>
      <c r="O524" s="361"/>
      <c r="P524" s="361"/>
      <c r="Q524" s="361"/>
      <c r="R524" s="361"/>
      <c r="S524" s="361"/>
      <c r="T524" s="361"/>
      <c r="U524" s="361"/>
      <c r="V524" s="361"/>
      <c r="W524" s="361"/>
      <c r="X524" s="361"/>
      <c r="Y524" s="361"/>
      <c r="Z524" s="361"/>
    </row>
    <row r="525" spans="1:26" ht="15.75" customHeight="1">
      <c r="A525" s="361"/>
      <c r="B525" s="361"/>
      <c r="C525" s="361"/>
      <c r="D525" s="361"/>
      <c r="E525" s="361"/>
      <c r="F525" s="361"/>
      <c r="G525" s="361"/>
      <c r="H525" s="361"/>
      <c r="I525" s="361"/>
      <c r="J525" s="361"/>
      <c r="K525" s="361"/>
      <c r="L525" s="361"/>
      <c r="M525" s="361"/>
      <c r="N525" s="361"/>
      <c r="O525" s="361"/>
      <c r="P525" s="361"/>
      <c r="Q525" s="361"/>
      <c r="R525" s="361"/>
      <c r="S525" s="361"/>
      <c r="T525" s="361"/>
      <c r="U525" s="361"/>
      <c r="V525" s="361"/>
      <c r="W525" s="361"/>
      <c r="X525" s="361"/>
      <c r="Y525" s="361"/>
      <c r="Z525" s="361"/>
    </row>
    <row r="526" spans="1:26" ht="15.75" customHeight="1">
      <c r="A526" s="361"/>
      <c r="B526" s="361"/>
      <c r="C526" s="361"/>
      <c r="D526" s="361"/>
      <c r="E526" s="361"/>
      <c r="F526" s="361"/>
      <c r="G526" s="361"/>
      <c r="H526" s="361"/>
      <c r="I526" s="361"/>
      <c r="J526" s="361"/>
      <c r="K526" s="361"/>
      <c r="L526" s="361"/>
      <c r="M526" s="361"/>
      <c r="N526" s="361"/>
      <c r="O526" s="361"/>
      <c r="P526" s="361"/>
      <c r="Q526" s="361"/>
      <c r="R526" s="361"/>
      <c r="S526" s="361"/>
      <c r="T526" s="361"/>
      <c r="U526" s="361"/>
      <c r="V526" s="361"/>
      <c r="W526" s="361"/>
      <c r="X526" s="361"/>
      <c r="Y526" s="361"/>
      <c r="Z526" s="361"/>
    </row>
    <row r="527" spans="1:26" ht="15.75" customHeight="1">
      <c r="A527" s="361"/>
      <c r="B527" s="361"/>
      <c r="C527" s="361"/>
      <c r="D527" s="361"/>
      <c r="E527" s="361"/>
      <c r="F527" s="361"/>
      <c r="G527" s="361"/>
      <c r="H527" s="361"/>
      <c r="I527" s="361"/>
      <c r="J527" s="361"/>
      <c r="K527" s="361"/>
      <c r="L527" s="361"/>
      <c r="M527" s="361"/>
      <c r="N527" s="361"/>
      <c r="O527" s="361"/>
      <c r="P527" s="361"/>
      <c r="Q527" s="361"/>
      <c r="R527" s="361"/>
      <c r="S527" s="361"/>
      <c r="T527" s="361"/>
      <c r="U527" s="361"/>
      <c r="V527" s="361"/>
      <c r="W527" s="361"/>
      <c r="X527" s="361"/>
      <c r="Y527" s="361"/>
      <c r="Z527" s="361"/>
    </row>
    <row r="528" spans="1:26" ht="15.75" customHeight="1">
      <c r="A528" s="361"/>
      <c r="B528" s="361"/>
      <c r="C528" s="361"/>
      <c r="D528" s="361"/>
      <c r="E528" s="361"/>
      <c r="F528" s="361"/>
      <c r="G528" s="361"/>
      <c r="H528" s="361"/>
      <c r="I528" s="361"/>
      <c r="J528" s="361"/>
      <c r="K528" s="361"/>
      <c r="L528" s="361"/>
      <c r="M528" s="361"/>
      <c r="N528" s="361"/>
      <c r="O528" s="361"/>
      <c r="P528" s="361"/>
      <c r="Q528" s="361"/>
      <c r="R528" s="361"/>
      <c r="S528" s="361"/>
      <c r="T528" s="361"/>
      <c r="U528" s="361"/>
      <c r="V528" s="361"/>
      <c r="W528" s="361"/>
      <c r="X528" s="361"/>
      <c r="Y528" s="361"/>
      <c r="Z528" s="361"/>
    </row>
    <row r="529" spans="1:26" ht="15.75" customHeight="1">
      <c r="A529" s="361"/>
      <c r="B529" s="361"/>
      <c r="C529" s="361"/>
      <c r="D529" s="361"/>
      <c r="E529" s="361"/>
      <c r="F529" s="361"/>
      <c r="G529" s="361"/>
      <c r="H529" s="361"/>
      <c r="I529" s="361"/>
      <c r="J529" s="361"/>
      <c r="K529" s="361"/>
      <c r="L529" s="361"/>
      <c r="M529" s="361"/>
      <c r="N529" s="361"/>
      <c r="O529" s="361"/>
      <c r="P529" s="361"/>
      <c r="Q529" s="361"/>
      <c r="R529" s="361"/>
      <c r="S529" s="361"/>
      <c r="T529" s="361"/>
      <c r="U529" s="361"/>
      <c r="V529" s="361"/>
      <c r="W529" s="361"/>
      <c r="X529" s="361"/>
      <c r="Y529" s="361"/>
      <c r="Z529" s="361"/>
    </row>
    <row r="530" spans="1:26" ht="15.75" customHeight="1">
      <c r="A530" s="361"/>
      <c r="B530" s="361"/>
      <c r="C530" s="361"/>
      <c r="D530" s="361"/>
      <c r="E530" s="361"/>
      <c r="F530" s="361"/>
      <c r="G530" s="361"/>
      <c r="H530" s="361"/>
      <c r="I530" s="361"/>
      <c r="J530" s="361"/>
      <c r="K530" s="361"/>
      <c r="L530" s="361"/>
      <c r="M530" s="361"/>
      <c r="N530" s="361"/>
      <c r="O530" s="361"/>
      <c r="P530" s="361"/>
      <c r="Q530" s="361"/>
      <c r="R530" s="361"/>
      <c r="S530" s="361"/>
      <c r="T530" s="361"/>
      <c r="U530" s="361"/>
      <c r="V530" s="361"/>
      <c r="W530" s="361"/>
      <c r="X530" s="361"/>
      <c r="Y530" s="361"/>
      <c r="Z530" s="361"/>
    </row>
    <row r="531" spans="1:26" ht="15.75" customHeight="1">
      <c r="A531" s="361"/>
      <c r="B531" s="361"/>
      <c r="C531" s="361"/>
      <c r="D531" s="361"/>
      <c r="E531" s="361"/>
      <c r="F531" s="361"/>
      <c r="G531" s="361"/>
      <c r="H531" s="361"/>
      <c r="I531" s="361"/>
      <c r="J531" s="361"/>
      <c r="K531" s="361"/>
      <c r="L531" s="361"/>
      <c r="M531" s="361"/>
      <c r="N531" s="361"/>
      <c r="O531" s="361"/>
      <c r="P531" s="361"/>
      <c r="Q531" s="361"/>
      <c r="R531" s="361"/>
      <c r="S531" s="361"/>
      <c r="T531" s="361"/>
      <c r="U531" s="361"/>
      <c r="V531" s="361"/>
      <c r="W531" s="361"/>
      <c r="X531" s="361"/>
      <c r="Y531" s="361"/>
      <c r="Z531" s="361"/>
    </row>
    <row r="532" spans="1:26" ht="15.75" customHeight="1">
      <c r="A532" s="361"/>
      <c r="B532" s="361"/>
      <c r="C532" s="361"/>
      <c r="D532" s="361"/>
      <c r="E532" s="361"/>
      <c r="F532" s="361"/>
      <c r="G532" s="361"/>
      <c r="H532" s="361"/>
      <c r="I532" s="361"/>
      <c r="J532" s="361"/>
      <c r="K532" s="361"/>
      <c r="L532" s="361"/>
      <c r="M532" s="361"/>
      <c r="N532" s="361"/>
      <c r="O532" s="361"/>
      <c r="P532" s="361"/>
      <c r="Q532" s="361"/>
      <c r="R532" s="361"/>
      <c r="S532" s="361"/>
      <c r="T532" s="361"/>
      <c r="U532" s="361"/>
      <c r="V532" s="361"/>
      <c r="W532" s="361"/>
      <c r="X532" s="361"/>
      <c r="Y532" s="361"/>
      <c r="Z532" s="361"/>
    </row>
    <row r="533" spans="1:26" ht="15.75" customHeight="1">
      <c r="A533" s="361"/>
      <c r="B533" s="361"/>
      <c r="C533" s="361"/>
      <c r="D533" s="361"/>
      <c r="E533" s="361"/>
      <c r="F533" s="361"/>
      <c r="G533" s="361"/>
      <c r="H533" s="361"/>
      <c r="I533" s="361"/>
      <c r="J533" s="361"/>
      <c r="K533" s="361"/>
      <c r="L533" s="361"/>
      <c r="M533" s="361"/>
      <c r="N533" s="361"/>
      <c r="O533" s="361"/>
      <c r="P533" s="361"/>
      <c r="Q533" s="361"/>
      <c r="R533" s="361"/>
      <c r="S533" s="361"/>
      <c r="T533" s="361"/>
      <c r="U533" s="361"/>
      <c r="V533" s="361"/>
      <c r="W533" s="361"/>
      <c r="X533" s="361"/>
      <c r="Y533" s="361"/>
      <c r="Z533" s="361"/>
    </row>
    <row r="534" spans="1:26" ht="15.75" customHeight="1">
      <c r="A534" s="361"/>
      <c r="B534" s="361"/>
      <c r="C534" s="361"/>
      <c r="D534" s="361"/>
      <c r="E534" s="361"/>
      <c r="F534" s="361"/>
      <c r="G534" s="361"/>
      <c r="H534" s="361"/>
      <c r="I534" s="361"/>
      <c r="J534" s="361"/>
      <c r="K534" s="361"/>
      <c r="L534" s="361"/>
      <c r="M534" s="361"/>
      <c r="N534" s="361"/>
      <c r="O534" s="361"/>
      <c r="P534" s="361"/>
      <c r="Q534" s="361"/>
      <c r="R534" s="361"/>
      <c r="S534" s="361"/>
      <c r="T534" s="361"/>
      <c r="U534" s="361"/>
      <c r="V534" s="361"/>
      <c r="W534" s="361"/>
      <c r="X534" s="361"/>
      <c r="Y534" s="361"/>
      <c r="Z534" s="361"/>
    </row>
    <row r="535" spans="1:26" ht="15.75" customHeight="1">
      <c r="A535" s="361"/>
      <c r="B535" s="361"/>
      <c r="C535" s="361"/>
      <c r="D535" s="361"/>
      <c r="E535" s="361"/>
      <c r="F535" s="361"/>
      <c r="G535" s="361"/>
      <c r="H535" s="361"/>
      <c r="I535" s="361"/>
      <c r="J535" s="361"/>
      <c r="K535" s="361"/>
      <c r="L535" s="361"/>
      <c r="M535" s="361"/>
      <c r="N535" s="361"/>
      <c r="O535" s="361"/>
      <c r="P535" s="361"/>
      <c r="Q535" s="361"/>
      <c r="R535" s="361"/>
      <c r="S535" s="361"/>
      <c r="T535" s="361"/>
      <c r="U535" s="361"/>
      <c r="V535" s="361"/>
      <c r="W535" s="361"/>
      <c r="X535" s="361"/>
      <c r="Y535" s="361"/>
      <c r="Z535" s="361"/>
    </row>
    <row r="536" spans="1:26" ht="15.75" customHeight="1">
      <c r="A536" s="361"/>
      <c r="B536" s="361"/>
      <c r="C536" s="361"/>
      <c r="D536" s="361"/>
      <c r="E536" s="361"/>
      <c r="F536" s="361"/>
      <c r="G536" s="361"/>
      <c r="H536" s="361"/>
      <c r="I536" s="361"/>
      <c r="J536" s="361"/>
      <c r="K536" s="361"/>
      <c r="L536" s="361"/>
      <c r="M536" s="361"/>
      <c r="N536" s="361"/>
      <c r="O536" s="361"/>
      <c r="P536" s="361"/>
      <c r="Q536" s="361"/>
      <c r="R536" s="361"/>
      <c r="S536" s="361"/>
      <c r="T536" s="361"/>
      <c r="U536" s="361"/>
      <c r="V536" s="361"/>
      <c r="W536" s="361"/>
      <c r="X536" s="361"/>
      <c r="Y536" s="361"/>
      <c r="Z536" s="361"/>
    </row>
    <row r="537" spans="1:26" ht="15.75" customHeight="1">
      <c r="A537" s="361"/>
      <c r="B537" s="361"/>
      <c r="C537" s="361"/>
      <c r="D537" s="361"/>
      <c r="E537" s="361"/>
      <c r="F537" s="361"/>
      <c r="G537" s="361"/>
      <c r="H537" s="361"/>
      <c r="I537" s="361"/>
      <c r="J537" s="361"/>
      <c r="K537" s="361"/>
      <c r="L537" s="361"/>
      <c r="M537" s="361"/>
      <c r="N537" s="361"/>
      <c r="O537" s="361"/>
      <c r="P537" s="361"/>
      <c r="Q537" s="361"/>
      <c r="R537" s="361"/>
      <c r="S537" s="361"/>
      <c r="T537" s="361"/>
      <c r="U537" s="361"/>
      <c r="V537" s="361"/>
      <c r="W537" s="361"/>
      <c r="X537" s="361"/>
      <c r="Y537" s="361"/>
      <c r="Z537" s="361"/>
    </row>
    <row r="538" spans="1:26" ht="15.75" customHeight="1">
      <c r="A538" s="361"/>
      <c r="B538" s="361"/>
      <c r="C538" s="361"/>
      <c r="D538" s="361"/>
      <c r="E538" s="361"/>
      <c r="F538" s="361"/>
      <c r="G538" s="361"/>
      <c r="H538" s="361"/>
      <c r="I538" s="361"/>
      <c r="J538" s="361"/>
      <c r="K538" s="361"/>
      <c r="L538" s="361"/>
      <c r="M538" s="361"/>
      <c r="N538" s="361"/>
      <c r="O538" s="361"/>
      <c r="P538" s="361"/>
      <c r="Q538" s="361"/>
      <c r="R538" s="361"/>
      <c r="S538" s="361"/>
      <c r="T538" s="361"/>
      <c r="U538" s="361"/>
      <c r="V538" s="361"/>
      <c r="W538" s="361"/>
      <c r="X538" s="361"/>
      <c r="Y538" s="361"/>
      <c r="Z538" s="361"/>
    </row>
    <row r="539" spans="1:26" ht="15.75" customHeight="1">
      <c r="A539" s="361"/>
      <c r="B539" s="361"/>
      <c r="C539" s="361"/>
      <c r="D539" s="361"/>
      <c r="E539" s="361"/>
      <c r="F539" s="361"/>
      <c r="G539" s="361"/>
      <c r="H539" s="361"/>
      <c r="I539" s="361"/>
      <c r="J539" s="361"/>
      <c r="K539" s="361"/>
      <c r="L539" s="361"/>
      <c r="M539" s="361"/>
      <c r="N539" s="361"/>
      <c r="O539" s="361"/>
      <c r="P539" s="361"/>
      <c r="Q539" s="361"/>
      <c r="R539" s="361"/>
      <c r="S539" s="361"/>
      <c r="T539" s="361"/>
      <c r="U539" s="361"/>
      <c r="V539" s="361"/>
      <c r="W539" s="361"/>
      <c r="X539" s="361"/>
      <c r="Y539" s="361"/>
      <c r="Z539" s="361"/>
    </row>
    <row r="540" spans="1:26" ht="15.75" customHeight="1">
      <c r="A540" s="361"/>
      <c r="B540" s="361"/>
      <c r="C540" s="361"/>
      <c r="D540" s="361"/>
      <c r="E540" s="361"/>
      <c r="F540" s="361"/>
      <c r="G540" s="361"/>
      <c r="H540" s="361"/>
      <c r="I540" s="361"/>
      <c r="J540" s="361"/>
      <c r="K540" s="361"/>
      <c r="L540" s="361"/>
      <c r="M540" s="361"/>
      <c r="N540" s="361"/>
      <c r="O540" s="361"/>
      <c r="P540" s="361"/>
      <c r="Q540" s="361"/>
      <c r="R540" s="361"/>
      <c r="S540" s="361"/>
      <c r="T540" s="361"/>
      <c r="U540" s="361"/>
      <c r="V540" s="361"/>
      <c r="W540" s="361"/>
      <c r="X540" s="361"/>
      <c r="Y540" s="361"/>
      <c r="Z540" s="361"/>
    </row>
    <row r="541" spans="1:26" ht="15.75" customHeight="1">
      <c r="A541" s="361"/>
      <c r="B541" s="361"/>
      <c r="C541" s="361"/>
      <c r="D541" s="361"/>
      <c r="E541" s="361"/>
      <c r="F541" s="361"/>
      <c r="G541" s="361"/>
      <c r="H541" s="361"/>
      <c r="I541" s="361"/>
      <c r="J541" s="361"/>
      <c r="K541" s="361"/>
      <c r="L541" s="361"/>
      <c r="M541" s="361"/>
      <c r="N541" s="361"/>
      <c r="O541" s="361"/>
      <c r="P541" s="361"/>
      <c r="Q541" s="361"/>
      <c r="R541" s="361"/>
      <c r="S541" s="361"/>
      <c r="T541" s="361"/>
      <c r="U541" s="361"/>
      <c r="V541" s="361"/>
      <c r="W541" s="361"/>
      <c r="X541" s="361"/>
      <c r="Y541" s="361"/>
      <c r="Z541" s="361"/>
    </row>
    <row r="542" spans="1:26" ht="15.75" customHeight="1">
      <c r="A542" s="361"/>
      <c r="B542" s="361"/>
      <c r="C542" s="361"/>
      <c r="D542" s="361"/>
      <c r="E542" s="361"/>
      <c r="F542" s="361"/>
      <c r="G542" s="361"/>
      <c r="H542" s="361"/>
      <c r="I542" s="361"/>
      <c r="J542" s="361"/>
      <c r="K542" s="361"/>
      <c r="L542" s="361"/>
      <c r="M542" s="361"/>
      <c r="N542" s="361"/>
      <c r="O542" s="361"/>
      <c r="P542" s="361"/>
      <c r="Q542" s="361"/>
      <c r="R542" s="361"/>
      <c r="S542" s="361"/>
      <c r="T542" s="361"/>
      <c r="U542" s="361"/>
      <c r="V542" s="361"/>
      <c r="W542" s="361"/>
      <c r="X542" s="361"/>
      <c r="Y542" s="361"/>
      <c r="Z542" s="361"/>
    </row>
    <row r="543" spans="1:26" ht="15.75" customHeight="1">
      <c r="A543" s="361"/>
      <c r="B543" s="361"/>
      <c r="C543" s="361"/>
      <c r="D543" s="361"/>
      <c r="E543" s="361"/>
      <c r="F543" s="361"/>
      <c r="G543" s="361"/>
      <c r="H543" s="361"/>
      <c r="I543" s="361"/>
      <c r="J543" s="361"/>
      <c r="K543" s="361"/>
      <c r="L543" s="361"/>
      <c r="M543" s="361"/>
      <c r="N543" s="361"/>
      <c r="O543" s="361"/>
      <c r="P543" s="361"/>
      <c r="Q543" s="361"/>
      <c r="R543" s="361"/>
      <c r="S543" s="361"/>
      <c r="T543" s="361"/>
      <c r="U543" s="361"/>
      <c r="V543" s="361"/>
      <c r="W543" s="361"/>
      <c r="X543" s="361"/>
      <c r="Y543" s="361"/>
      <c r="Z543" s="361"/>
    </row>
    <row r="544" spans="1:26" ht="15.75" customHeight="1">
      <c r="A544" s="361"/>
      <c r="B544" s="361"/>
      <c r="C544" s="361"/>
      <c r="D544" s="361"/>
      <c r="E544" s="361"/>
      <c r="F544" s="361"/>
      <c r="G544" s="361"/>
      <c r="H544" s="361"/>
      <c r="I544" s="361"/>
      <c r="J544" s="361"/>
      <c r="K544" s="361"/>
      <c r="L544" s="361"/>
      <c r="M544" s="361"/>
      <c r="N544" s="361"/>
      <c r="O544" s="361"/>
      <c r="P544" s="361"/>
      <c r="Q544" s="361"/>
      <c r="R544" s="361"/>
      <c r="S544" s="361"/>
      <c r="T544" s="361"/>
      <c r="U544" s="361"/>
      <c r="V544" s="361"/>
      <c r="W544" s="361"/>
      <c r="X544" s="361"/>
      <c r="Y544" s="361"/>
      <c r="Z544" s="361"/>
    </row>
    <row r="545" spans="1:26" ht="15.75" customHeight="1">
      <c r="A545" s="361"/>
      <c r="B545" s="361"/>
      <c r="C545" s="361"/>
      <c r="D545" s="361"/>
      <c r="E545" s="361"/>
      <c r="F545" s="361"/>
      <c r="G545" s="361"/>
      <c r="H545" s="361"/>
      <c r="I545" s="361"/>
      <c r="J545" s="361"/>
      <c r="K545" s="361"/>
      <c r="L545" s="361"/>
      <c r="M545" s="361"/>
      <c r="N545" s="361"/>
      <c r="O545" s="361"/>
      <c r="P545" s="361"/>
      <c r="Q545" s="361"/>
      <c r="R545" s="361"/>
      <c r="S545" s="361"/>
      <c r="T545" s="361"/>
      <c r="U545" s="361"/>
      <c r="V545" s="361"/>
      <c r="W545" s="361"/>
      <c r="X545" s="361"/>
      <c r="Y545" s="361"/>
      <c r="Z545" s="361"/>
    </row>
    <row r="546" spans="1:26" ht="15.75" customHeight="1">
      <c r="A546" s="361"/>
      <c r="B546" s="361"/>
      <c r="C546" s="361"/>
      <c r="D546" s="361"/>
      <c r="E546" s="361"/>
      <c r="F546" s="361"/>
      <c r="G546" s="361"/>
      <c r="H546" s="361"/>
      <c r="I546" s="361"/>
      <c r="J546" s="361"/>
      <c r="K546" s="361"/>
      <c r="L546" s="361"/>
      <c r="M546" s="361"/>
      <c r="N546" s="361"/>
      <c r="O546" s="361"/>
      <c r="P546" s="361"/>
      <c r="Q546" s="361"/>
      <c r="R546" s="361"/>
      <c r="S546" s="361"/>
      <c r="T546" s="361"/>
      <c r="U546" s="361"/>
      <c r="V546" s="361"/>
      <c r="W546" s="361"/>
      <c r="X546" s="361"/>
      <c r="Y546" s="361"/>
      <c r="Z546" s="361"/>
    </row>
    <row r="547" spans="1:26" ht="15.75" customHeight="1">
      <c r="A547" s="361"/>
      <c r="B547" s="361"/>
      <c r="C547" s="361"/>
      <c r="D547" s="361"/>
      <c r="E547" s="361"/>
      <c r="F547" s="361"/>
      <c r="G547" s="361"/>
      <c r="H547" s="361"/>
      <c r="I547" s="361"/>
      <c r="J547" s="361"/>
      <c r="K547" s="361"/>
      <c r="L547" s="361"/>
      <c r="M547" s="361"/>
      <c r="N547" s="361"/>
      <c r="O547" s="361"/>
      <c r="P547" s="361"/>
      <c r="Q547" s="361"/>
      <c r="R547" s="361"/>
      <c r="S547" s="361"/>
      <c r="T547" s="361"/>
      <c r="U547" s="361"/>
      <c r="V547" s="361"/>
      <c r="W547" s="361"/>
      <c r="X547" s="361"/>
      <c r="Y547" s="361"/>
      <c r="Z547" s="361"/>
    </row>
    <row r="548" spans="1:26" ht="15.75" customHeight="1">
      <c r="A548" s="361"/>
      <c r="B548" s="361"/>
      <c r="C548" s="361"/>
      <c r="D548" s="361"/>
      <c r="E548" s="361"/>
      <c r="F548" s="361"/>
      <c r="G548" s="361"/>
      <c r="H548" s="361"/>
      <c r="I548" s="361"/>
      <c r="J548" s="361"/>
      <c r="K548" s="361"/>
      <c r="L548" s="361"/>
      <c r="M548" s="361"/>
      <c r="N548" s="361"/>
      <c r="O548" s="361"/>
      <c r="P548" s="361"/>
      <c r="Q548" s="361"/>
      <c r="R548" s="361"/>
      <c r="S548" s="361"/>
      <c r="T548" s="361"/>
      <c r="U548" s="361"/>
      <c r="V548" s="361"/>
      <c r="W548" s="361"/>
      <c r="X548" s="361"/>
      <c r="Y548" s="361"/>
      <c r="Z548" s="361"/>
    </row>
    <row r="549" spans="1:26" ht="15.75" customHeight="1">
      <c r="A549" s="361"/>
      <c r="B549" s="361"/>
      <c r="C549" s="361"/>
      <c r="D549" s="361"/>
      <c r="E549" s="361"/>
      <c r="F549" s="361"/>
      <c r="G549" s="361"/>
      <c r="H549" s="361"/>
      <c r="I549" s="361"/>
      <c r="J549" s="361"/>
      <c r="K549" s="361"/>
      <c r="L549" s="361"/>
      <c r="M549" s="361"/>
      <c r="N549" s="361"/>
      <c r="O549" s="361"/>
      <c r="P549" s="361"/>
      <c r="Q549" s="361"/>
      <c r="R549" s="361"/>
      <c r="S549" s="361"/>
      <c r="T549" s="361"/>
      <c r="U549" s="361"/>
      <c r="V549" s="361"/>
      <c r="W549" s="361"/>
      <c r="X549" s="361"/>
      <c r="Y549" s="361"/>
      <c r="Z549" s="361"/>
    </row>
    <row r="550" spans="1:26" ht="15.75" customHeight="1">
      <c r="A550" s="361"/>
      <c r="B550" s="361"/>
      <c r="C550" s="361"/>
      <c r="D550" s="361"/>
      <c r="E550" s="361"/>
      <c r="F550" s="361"/>
      <c r="G550" s="361"/>
      <c r="H550" s="361"/>
      <c r="I550" s="361"/>
      <c r="J550" s="361"/>
      <c r="K550" s="361"/>
      <c r="L550" s="361"/>
      <c r="M550" s="361"/>
      <c r="N550" s="361"/>
      <c r="O550" s="361"/>
      <c r="P550" s="361"/>
      <c r="Q550" s="361"/>
      <c r="R550" s="361"/>
      <c r="S550" s="361"/>
      <c r="T550" s="361"/>
      <c r="U550" s="361"/>
      <c r="V550" s="361"/>
      <c r="W550" s="361"/>
      <c r="X550" s="361"/>
      <c r="Y550" s="361"/>
      <c r="Z550" s="361"/>
    </row>
    <row r="551" spans="1:26" ht="15.75" customHeight="1">
      <c r="A551" s="361"/>
      <c r="B551" s="361"/>
      <c r="C551" s="361"/>
      <c r="D551" s="361"/>
      <c r="E551" s="361"/>
      <c r="F551" s="361"/>
      <c r="G551" s="361"/>
      <c r="H551" s="361"/>
      <c r="I551" s="361"/>
      <c r="J551" s="361"/>
      <c r="K551" s="361"/>
      <c r="L551" s="361"/>
      <c r="M551" s="361"/>
      <c r="N551" s="361"/>
      <c r="O551" s="361"/>
      <c r="P551" s="361"/>
      <c r="Q551" s="361"/>
      <c r="R551" s="361"/>
      <c r="S551" s="361"/>
      <c r="T551" s="361"/>
      <c r="U551" s="361"/>
      <c r="V551" s="361"/>
      <c r="W551" s="361"/>
      <c r="X551" s="361"/>
      <c r="Y551" s="361"/>
      <c r="Z551" s="361"/>
    </row>
    <row r="552" spans="1:26" ht="15.75" customHeight="1">
      <c r="A552" s="361"/>
      <c r="B552" s="361"/>
      <c r="C552" s="361"/>
      <c r="D552" s="361"/>
      <c r="E552" s="361"/>
      <c r="F552" s="361"/>
      <c r="G552" s="361"/>
      <c r="H552" s="361"/>
      <c r="I552" s="361"/>
      <c r="J552" s="361"/>
      <c r="K552" s="361"/>
      <c r="L552" s="361"/>
      <c r="M552" s="361"/>
      <c r="N552" s="361"/>
      <c r="O552" s="361"/>
      <c r="P552" s="361"/>
      <c r="Q552" s="361"/>
      <c r="R552" s="361"/>
      <c r="S552" s="361"/>
      <c r="T552" s="361"/>
      <c r="U552" s="361"/>
      <c r="V552" s="361"/>
      <c r="W552" s="361"/>
      <c r="X552" s="361"/>
      <c r="Y552" s="361"/>
      <c r="Z552" s="361"/>
    </row>
    <row r="553" spans="1:26" ht="15.75" customHeight="1">
      <c r="A553" s="361"/>
      <c r="B553" s="361"/>
      <c r="C553" s="361"/>
      <c r="D553" s="361"/>
      <c r="E553" s="361"/>
      <c r="F553" s="361"/>
      <c r="G553" s="361"/>
      <c r="H553" s="361"/>
      <c r="I553" s="361"/>
      <c r="J553" s="361"/>
      <c r="K553" s="361"/>
      <c r="L553" s="361"/>
      <c r="M553" s="361"/>
      <c r="N553" s="361"/>
      <c r="O553" s="361"/>
      <c r="P553" s="361"/>
      <c r="Q553" s="361"/>
      <c r="R553" s="361"/>
      <c r="S553" s="361"/>
      <c r="T553" s="361"/>
      <c r="U553" s="361"/>
      <c r="V553" s="361"/>
      <c r="W553" s="361"/>
      <c r="X553" s="361"/>
      <c r="Y553" s="361"/>
      <c r="Z553" s="361"/>
    </row>
    <row r="554" spans="1:26" ht="15.75" customHeight="1">
      <c r="A554" s="361"/>
      <c r="B554" s="361"/>
      <c r="C554" s="361"/>
      <c r="D554" s="361"/>
      <c r="E554" s="361"/>
      <c r="F554" s="361"/>
      <c r="G554" s="361"/>
      <c r="H554" s="361"/>
      <c r="I554" s="361"/>
      <c r="J554" s="361"/>
      <c r="K554" s="361"/>
      <c r="L554" s="361"/>
      <c r="M554" s="361"/>
      <c r="N554" s="361"/>
      <c r="O554" s="361"/>
      <c r="P554" s="361"/>
      <c r="Q554" s="361"/>
      <c r="R554" s="361"/>
      <c r="S554" s="361"/>
      <c r="T554" s="361"/>
      <c r="U554" s="361"/>
      <c r="V554" s="361"/>
      <c r="W554" s="361"/>
      <c r="X554" s="361"/>
      <c r="Y554" s="361"/>
      <c r="Z554" s="361"/>
    </row>
    <row r="555" spans="1:26" ht="15.75" customHeight="1">
      <c r="A555" s="361"/>
      <c r="B555" s="361"/>
      <c r="C555" s="361"/>
      <c r="D555" s="361"/>
      <c r="E555" s="361"/>
      <c r="F555" s="361"/>
      <c r="G555" s="361"/>
      <c r="H555" s="361"/>
      <c r="I555" s="361"/>
      <c r="J555" s="361"/>
      <c r="K555" s="361"/>
      <c r="L555" s="361"/>
      <c r="M555" s="361"/>
      <c r="N555" s="361"/>
      <c r="O555" s="361"/>
      <c r="P555" s="361"/>
      <c r="Q555" s="361"/>
      <c r="R555" s="361"/>
      <c r="S555" s="361"/>
      <c r="T555" s="361"/>
      <c r="U555" s="361"/>
      <c r="V555" s="361"/>
      <c r="W555" s="361"/>
      <c r="X555" s="361"/>
      <c r="Y555" s="361"/>
      <c r="Z555" s="361"/>
    </row>
    <row r="556" spans="1:26" ht="15.75" customHeight="1">
      <c r="A556" s="361"/>
      <c r="B556" s="361"/>
      <c r="C556" s="361"/>
      <c r="D556" s="361"/>
      <c r="E556" s="361"/>
      <c r="F556" s="361"/>
      <c r="G556" s="361"/>
      <c r="H556" s="361"/>
      <c r="I556" s="361"/>
      <c r="J556" s="361"/>
      <c r="K556" s="361"/>
      <c r="L556" s="361"/>
      <c r="M556" s="361"/>
      <c r="N556" s="361"/>
      <c r="O556" s="361"/>
      <c r="P556" s="361"/>
      <c r="Q556" s="361"/>
      <c r="R556" s="361"/>
      <c r="S556" s="361"/>
      <c r="T556" s="361"/>
      <c r="U556" s="361"/>
      <c r="V556" s="361"/>
      <c r="W556" s="361"/>
      <c r="X556" s="361"/>
      <c r="Y556" s="361"/>
      <c r="Z556" s="361"/>
    </row>
    <row r="557" spans="1:26" ht="15.75" customHeight="1">
      <c r="A557" s="361"/>
      <c r="B557" s="361"/>
      <c r="C557" s="361"/>
      <c r="D557" s="361"/>
      <c r="E557" s="361"/>
      <c r="F557" s="361"/>
      <c r="G557" s="361"/>
      <c r="H557" s="361"/>
      <c r="I557" s="361"/>
      <c r="J557" s="361"/>
      <c r="K557" s="361"/>
      <c r="L557" s="361"/>
      <c r="M557" s="361"/>
      <c r="N557" s="361"/>
      <c r="O557" s="361"/>
      <c r="P557" s="361"/>
      <c r="Q557" s="361"/>
      <c r="R557" s="361"/>
      <c r="S557" s="361"/>
      <c r="T557" s="361"/>
      <c r="U557" s="361"/>
      <c r="V557" s="361"/>
      <c r="W557" s="361"/>
      <c r="X557" s="361"/>
      <c r="Y557" s="361"/>
      <c r="Z557" s="361"/>
    </row>
    <row r="558" spans="1:26" ht="15.75" customHeight="1">
      <c r="A558" s="361"/>
      <c r="B558" s="361"/>
      <c r="C558" s="361"/>
      <c r="D558" s="361"/>
      <c r="E558" s="361"/>
      <c r="F558" s="361"/>
      <c r="G558" s="361"/>
      <c r="H558" s="361"/>
      <c r="I558" s="361"/>
      <c r="J558" s="361"/>
      <c r="K558" s="361"/>
      <c r="L558" s="361"/>
      <c r="M558" s="361"/>
      <c r="N558" s="361"/>
      <c r="O558" s="361"/>
      <c r="P558" s="361"/>
      <c r="Q558" s="361"/>
      <c r="R558" s="361"/>
      <c r="S558" s="361"/>
      <c r="T558" s="361"/>
      <c r="U558" s="361"/>
      <c r="V558" s="361"/>
      <c r="W558" s="361"/>
      <c r="X558" s="361"/>
      <c r="Y558" s="361"/>
      <c r="Z558" s="361"/>
    </row>
    <row r="559" spans="1:26" ht="15.75" customHeight="1">
      <c r="A559" s="361"/>
      <c r="B559" s="361"/>
      <c r="C559" s="361"/>
      <c r="D559" s="361"/>
      <c r="E559" s="361"/>
      <c r="F559" s="361"/>
      <c r="G559" s="361"/>
      <c r="H559" s="361"/>
      <c r="I559" s="361"/>
      <c r="J559" s="361"/>
      <c r="K559" s="361"/>
      <c r="L559" s="361"/>
      <c r="M559" s="361"/>
      <c r="N559" s="361"/>
      <c r="O559" s="361"/>
      <c r="P559" s="361"/>
      <c r="Q559" s="361"/>
      <c r="R559" s="361"/>
      <c r="S559" s="361"/>
      <c r="T559" s="361"/>
      <c r="U559" s="361"/>
      <c r="V559" s="361"/>
      <c r="W559" s="361"/>
      <c r="X559" s="361"/>
      <c r="Y559" s="361"/>
      <c r="Z559" s="361"/>
    </row>
    <row r="560" spans="1:26" ht="15.75" customHeight="1">
      <c r="A560" s="361"/>
      <c r="B560" s="361"/>
      <c r="C560" s="361"/>
      <c r="D560" s="361"/>
      <c r="E560" s="361"/>
      <c r="F560" s="361"/>
      <c r="G560" s="361"/>
      <c r="H560" s="361"/>
      <c r="I560" s="361"/>
      <c r="J560" s="361"/>
      <c r="K560" s="361"/>
      <c r="L560" s="361"/>
      <c r="M560" s="361"/>
      <c r="N560" s="361"/>
      <c r="O560" s="361"/>
      <c r="P560" s="361"/>
      <c r="Q560" s="361"/>
      <c r="R560" s="361"/>
      <c r="S560" s="361"/>
      <c r="T560" s="361"/>
      <c r="U560" s="361"/>
      <c r="V560" s="361"/>
      <c r="W560" s="361"/>
      <c r="X560" s="361"/>
      <c r="Y560" s="361"/>
      <c r="Z560" s="361"/>
    </row>
    <row r="561" spans="1:26" ht="15.75" customHeight="1">
      <c r="A561" s="361"/>
      <c r="B561" s="361"/>
      <c r="C561" s="361"/>
      <c r="D561" s="361"/>
      <c r="E561" s="361"/>
      <c r="F561" s="361"/>
      <c r="G561" s="361"/>
      <c r="H561" s="361"/>
      <c r="I561" s="361"/>
      <c r="J561" s="361"/>
      <c r="K561" s="361"/>
      <c r="L561" s="361"/>
      <c r="M561" s="361"/>
      <c r="N561" s="361"/>
      <c r="O561" s="361"/>
      <c r="P561" s="361"/>
      <c r="Q561" s="361"/>
      <c r="R561" s="361"/>
      <c r="S561" s="361"/>
      <c r="T561" s="361"/>
      <c r="U561" s="361"/>
      <c r="V561" s="361"/>
      <c r="W561" s="361"/>
      <c r="X561" s="361"/>
      <c r="Y561" s="361"/>
      <c r="Z561" s="361"/>
    </row>
    <row r="562" spans="1:26" ht="15.75" customHeight="1">
      <c r="A562" s="361"/>
      <c r="B562" s="361"/>
      <c r="C562" s="361"/>
      <c r="D562" s="361"/>
      <c r="E562" s="361"/>
      <c r="F562" s="361"/>
      <c r="G562" s="361"/>
      <c r="H562" s="361"/>
      <c r="I562" s="361"/>
      <c r="J562" s="361"/>
      <c r="K562" s="361"/>
      <c r="L562" s="361"/>
      <c r="M562" s="361"/>
      <c r="N562" s="361"/>
      <c r="O562" s="361"/>
      <c r="P562" s="361"/>
      <c r="Q562" s="361"/>
      <c r="R562" s="361"/>
      <c r="S562" s="361"/>
      <c r="T562" s="361"/>
      <c r="U562" s="361"/>
      <c r="V562" s="361"/>
      <c r="W562" s="361"/>
      <c r="X562" s="361"/>
      <c r="Y562" s="361"/>
      <c r="Z562" s="361"/>
    </row>
    <row r="563" spans="1:26" ht="15.75" customHeight="1">
      <c r="A563" s="361"/>
      <c r="B563" s="361"/>
      <c r="C563" s="361"/>
      <c r="D563" s="361"/>
      <c r="E563" s="361"/>
      <c r="F563" s="361"/>
      <c r="G563" s="361"/>
      <c r="H563" s="361"/>
      <c r="I563" s="361"/>
      <c r="J563" s="361"/>
      <c r="K563" s="361"/>
      <c r="L563" s="361"/>
      <c r="M563" s="361"/>
      <c r="N563" s="361"/>
      <c r="O563" s="361"/>
      <c r="P563" s="361"/>
      <c r="Q563" s="361"/>
      <c r="R563" s="361"/>
      <c r="S563" s="361"/>
      <c r="T563" s="361"/>
      <c r="U563" s="361"/>
      <c r="V563" s="361"/>
      <c r="W563" s="361"/>
      <c r="X563" s="361"/>
      <c r="Y563" s="361"/>
      <c r="Z563" s="361"/>
    </row>
    <row r="564" spans="1:26" ht="15.75" customHeight="1">
      <c r="A564" s="361"/>
      <c r="B564" s="361"/>
      <c r="C564" s="361"/>
      <c r="D564" s="361"/>
      <c r="E564" s="361"/>
      <c r="F564" s="361"/>
      <c r="G564" s="361"/>
      <c r="H564" s="361"/>
      <c r="I564" s="361"/>
      <c r="J564" s="361"/>
      <c r="K564" s="361"/>
      <c r="L564" s="361"/>
      <c r="M564" s="361"/>
      <c r="N564" s="361"/>
      <c r="O564" s="361"/>
      <c r="P564" s="361"/>
      <c r="Q564" s="361"/>
      <c r="R564" s="361"/>
      <c r="S564" s="361"/>
      <c r="T564" s="361"/>
      <c r="U564" s="361"/>
      <c r="V564" s="361"/>
      <c r="W564" s="361"/>
      <c r="X564" s="361"/>
      <c r="Y564" s="361"/>
      <c r="Z564" s="361"/>
    </row>
    <row r="565" spans="1:26" ht="15.75" customHeight="1">
      <c r="A565" s="361"/>
      <c r="B565" s="361"/>
      <c r="C565" s="361"/>
      <c r="D565" s="361"/>
      <c r="E565" s="361"/>
      <c r="F565" s="361"/>
      <c r="G565" s="361"/>
      <c r="H565" s="361"/>
      <c r="I565" s="361"/>
      <c r="J565" s="361"/>
      <c r="K565" s="361"/>
      <c r="L565" s="361"/>
      <c r="M565" s="361"/>
      <c r="N565" s="361"/>
      <c r="O565" s="361"/>
      <c r="P565" s="361"/>
      <c r="Q565" s="361"/>
      <c r="R565" s="361"/>
      <c r="S565" s="361"/>
      <c r="T565" s="361"/>
      <c r="U565" s="361"/>
      <c r="V565" s="361"/>
      <c r="W565" s="361"/>
      <c r="X565" s="361"/>
      <c r="Y565" s="361"/>
      <c r="Z565" s="361"/>
    </row>
    <row r="566" spans="1:26" ht="15.75" customHeight="1">
      <c r="A566" s="361"/>
      <c r="B566" s="361"/>
      <c r="C566" s="361"/>
      <c r="D566" s="361"/>
      <c r="E566" s="361"/>
      <c r="F566" s="361"/>
      <c r="G566" s="361"/>
      <c r="H566" s="361"/>
      <c r="I566" s="361"/>
      <c r="J566" s="361"/>
      <c r="K566" s="361"/>
      <c r="L566" s="361"/>
      <c r="M566" s="361"/>
      <c r="N566" s="361"/>
      <c r="O566" s="361"/>
      <c r="P566" s="361"/>
      <c r="Q566" s="361"/>
      <c r="R566" s="361"/>
      <c r="S566" s="361"/>
      <c r="T566" s="361"/>
      <c r="U566" s="361"/>
      <c r="V566" s="361"/>
      <c r="W566" s="361"/>
      <c r="X566" s="361"/>
      <c r="Y566" s="361"/>
      <c r="Z566" s="361"/>
    </row>
    <row r="567" spans="1:26" ht="15.75" customHeight="1">
      <c r="A567" s="361"/>
      <c r="B567" s="361"/>
      <c r="C567" s="361"/>
      <c r="D567" s="361"/>
      <c r="E567" s="361"/>
      <c r="F567" s="361"/>
      <c r="G567" s="361"/>
      <c r="H567" s="361"/>
      <c r="I567" s="361"/>
      <c r="J567" s="361"/>
      <c r="K567" s="361"/>
      <c r="L567" s="361"/>
      <c r="M567" s="361"/>
      <c r="N567" s="361"/>
      <c r="O567" s="361"/>
      <c r="P567" s="361"/>
      <c r="Q567" s="361"/>
      <c r="R567" s="361"/>
      <c r="S567" s="361"/>
      <c r="T567" s="361"/>
      <c r="U567" s="361"/>
      <c r="V567" s="361"/>
      <c r="W567" s="361"/>
      <c r="X567" s="361"/>
      <c r="Y567" s="361"/>
      <c r="Z567" s="361"/>
    </row>
    <row r="568" spans="1:26" ht="15.75" customHeight="1">
      <c r="A568" s="361"/>
      <c r="B568" s="361"/>
      <c r="C568" s="361"/>
      <c r="D568" s="361"/>
      <c r="E568" s="361"/>
      <c r="F568" s="361"/>
      <c r="G568" s="361"/>
      <c r="H568" s="361"/>
      <c r="I568" s="361"/>
      <c r="J568" s="361"/>
      <c r="K568" s="361"/>
      <c r="L568" s="361"/>
      <c r="M568" s="361"/>
      <c r="N568" s="361"/>
      <c r="O568" s="361"/>
      <c r="P568" s="361"/>
      <c r="Q568" s="361"/>
      <c r="R568" s="361"/>
      <c r="S568" s="361"/>
      <c r="T568" s="361"/>
      <c r="U568" s="361"/>
      <c r="V568" s="361"/>
      <c r="W568" s="361"/>
      <c r="X568" s="361"/>
      <c r="Y568" s="361"/>
      <c r="Z568" s="361"/>
    </row>
    <row r="569" spans="1:26" ht="15.75" customHeight="1">
      <c r="A569" s="361"/>
      <c r="B569" s="361"/>
      <c r="C569" s="361"/>
      <c r="D569" s="361"/>
      <c r="E569" s="361"/>
      <c r="F569" s="361"/>
      <c r="G569" s="361"/>
      <c r="H569" s="361"/>
      <c r="I569" s="361"/>
      <c r="J569" s="361"/>
      <c r="K569" s="361"/>
      <c r="L569" s="361"/>
      <c r="M569" s="361"/>
      <c r="N569" s="361"/>
      <c r="O569" s="361"/>
      <c r="P569" s="361"/>
      <c r="Q569" s="361"/>
      <c r="R569" s="361"/>
      <c r="S569" s="361"/>
      <c r="T569" s="361"/>
      <c r="U569" s="361"/>
      <c r="V569" s="361"/>
      <c r="W569" s="361"/>
      <c r="X569" s="361"/>
      <c r="Y569" s="361"/>
      <c r="Z569" s="361"/>
    </row>
    <row r="570" spans="1:26" ht="15.75" customHeight="1">
      <c r="A570" s="361"/>
      <c r="B570" s="361"/>
      <c r="C570" s="361"/>
      <c r="D570" s="361"/>
      <c r="E570" s="361"/>
      <c r="F570" s="361"/>
      <c r="G570" s="361"/>
      <c r="H570" s="361"/>
      <c r="I570" s="361"/>
      <c r="J570" s="361"/>
      <c r="K570" s="361"/>
      <c r="L570" s="361"/>
      <c r="M570" s="361"/>
      <c r="N570" s="361"/>
      <c r="O570" s="361"/>
      <c r="P570" s="361"/>
      <c r="Q570" s="361"/>
      <c r="R570" s="361"/>
      <c r="S570" s="361"/>
      <c r="T570" s="361"/>
      <c r="U570" s="361"/>
      <c r="V570" s="361"/>
      <c r="W570" s="361"/>
      <c r="X570" s="361"/>
      <c r="Y570" s="361"/>
      <c r="Z570" s="361"/>
    </row>
    <row r="571" spans="1:26" ht="15.75" customHeight="1">
      <c r="A571" s="361"/>
      <c r="B571" s="361"/>
      <c r="C571" s="361"/>
      <c r="D571" s="361"/>
      <c r="E571" s="361"/>
      <c r="F571" s="361"/>
      <c r="G571" s="361"/>
      <c r="H571" s="361"/>
      <c r="I571" s="361"/>
      <c r="J571" s="361"/>
      <c r="K571" s="361"/>
      <c r="L571" s="361"/>
      <c r="M571" s="361"/>
      <c r="N571" s="361"/>
      <c r="O571" s="361"/>
      <c r="P571" s="361"/>
      <c r="Q571" s="361"/>
      <c r="R571" s="361"/>
      <c r="S571" s="361"/>
      <c r="T571" s="361"/>
      <c r="U571" s="361"/>
      <c r="V571" s="361"/>
      <c r="W571" s="361"/>
      <c r="X571" s="361"/>
      <c r="Y571" s="361"/>
      <c r="Z571" s="361"/>
    </row>
    <row r="572" spans="1:26" ht="15.75" customHeight="1">
      <c r="A572" s="361"/>
      <c r="B572" s="361"/>
      <c r="C572" s="361"/>
      <c r="D572" s="361"/>
      <c r="E572" s="361"/>
      <c r="F572" s="361"/>
      <c r="G572" s="361"/>
      <c r="H572" s="361"/>
      <c r="I572" s="361"/>
      <c r="J572" s="361"/>
      <c r="K572" s="361"/>
      <c r="L572" s="361"/>
      <c r="M572" s="361"/>
      <c r="N572" s="361"/>
      <c r="O572" s="361"/>
      <c r="P572" s="361"/>
      <c r="Q572" s="361"/>
      <c r="R572" s="361"/>
      <c r="S572" s="361"/>
      <c r="T572" s="361"/>
      <c r="U572" s="361"/>
      <c r="V572" s="361"/>
      <c r="W572" s="361"/>
      <c r="X572" s="361"/>
      <c r="Y572" s="361"/>
      <c r="Z572" s="361"/>
    </row>
    <row r="573" spans="1:26" ht="15.75" customHeight="1">
      <c r="A573" s="361"/>
      <c r="B573" s="361"/>
      <c r="C573" s="361"/>
      <c r="D573" s="361"/>
      <c r="E573" s="361"/>
      <c r="F573" s="361"/>
      <c r="G573" s="361"/>
      <c r="H573" s="361"/>
      <c r="I573" s="361"/>
      <c r="J573" s="361"/>
      <c r="K573" s="361"/>
      <c r="L573" s="361"/>
      <c r="M573" s="361"/>
      <c r="N573" s="361"/>
      <c r="O573" s="361"/>
      <c r="P573" s="361"/>
      <c r="Q573" s="361"/>
      <c r="R573" s="361"/>
      <c r="S573" s="361"/>
      <c r="T573" s="361"/>
      <c r="U573" s="361"/>
      <c r="V573" s="361"/>
      <c r="W573" s="361"/>
      <c r="X573" s="361"/>
      <c r="Y573" s="361"/>
      <c r="Z573" s="361"/>
    </row>
    <row r="574" spans="1:26" ht="15.75" customHeight="1">
      <c r="A574" s="361"/>
      <c r="B574" s="361"/>
      <c r="C574" s="361"/>
      <c r="D574" s="361"/>
      <c r="E574" s="361"/>
      <c r="F574" s="361"/>
      <c r="G574" s="361"/>
      <c r="H574" s="361"/>
      <c r="I574" s="361"/>
      <c r="J574" s="361"/>
      <c r="K574" s="361"/>
      <c r="L574" s="361"/>
      <c r="M574" s="361"/>
      <c r="N574" s="361"/>
      <c r="O574" s="361"/>
      <c r="P574" s="361"/>
      <c r="Q574" s="361"/>
      <c r="R574" s="361"/>
      <c r="S574" s="361"/>
      <c r="T574" s="361"/>
      <c r="U574" s="361"/>
      <c r="V574" s="361"/>
      <c r="W574" s="361"/>
      <c r="X574" s="361"/>
      <c r="Y574" s="361"/>
      <c r="Z574" s="361"/>
    </row>
    <row r="575" spans="1:26" ht="15.75" customHeight="1">
      <c r="A575" s="361"/>
      <c r="B575" s="361"/>
      <c r="C575" s="361"/>
      <c r="D575" s="361"/>
      <c r="E575" s="361"/>
      <c r="F575" s="361"/>
      <c r="G575" s="361"/>
      <c r="H575" s="361"/>
      <c r="I575" s="361"/>
      <c r="J575" s="361"/>
      <c r="K575" s="361"/>
      <c r="L575" s="361"/>
      <c r="M575" s="361"/>
      <c r="N575" s="361"/>
      <c r="O575" s="361"/>
      <c r="P575" s="361"/>
      <c r="Q575" s="361"/>
      <c r="R575" s="361"/>
      <c r="S575" s="361"/>
      <c r="T575" s="361"/>
      <c r="U575" s="361"/>
      <c r="V575" s="361"/>
      <c r="W575" s="361"/>
      <c r="X575" s="361"/>
      <c r="Y575" s="361"/>
      <c r="Z575" s="361"/>
    </row>
    <row r="576" spans="1:26" ht="15.75" customHeight="1">
      <c r="A576" s="361"/>
      <c r="B576" s="361"/>
      <c r="C576" s="361"/>
      <c r="D576" s="361"/>
      <c r="E576" s="361"/>
      <c r="F576" s="361"/>
      <c r="G576" s="361"/>
      <c r="H576" s="361"/>
      <c r="I576" s="361"/>
      <c r="J576" s="361"/>
      <c r="K576" s="361"/>
      <c r="L576" s="361"/>
      <c r="M576" s="361"/>
      <c r="N576" s="361"/>
      <c r="O576" s="361"/>
      <c r="P576" s="361"/>
      <c r="Q576" s="361"/>
      <c r="R576" s="361"/>
      <c r="S576" s="361"/>
      <c r="T576" s="361"/>
      <c r="U576" s="361"/>
      <c r="V576" s="361"/>
      <c r="W576" s="361"/>
      <c r="X576" s="361"/>
      <c r="Y576" s="361"/>
      <c r="Z576" s="361"/>
    </row>
    <row r="577" spans="1:26" ht="15.75" customHeight="1">
      <c r="A577" s="361"/>
      <c r="B577" s="361"/>
      <c r="C577" s="361"/>
      <c r="D577" s="361"/>
      <c r="E577" s="361"/>
      <c r="F577" s="361"/>
      <c r="G577" s="361"/>
      <c r="H577" s="361"/>
      <c r="I577" s="361"/>
      <c r="J577" s="361"/>
      <c r="K577" s="361"/>
      <c r="L577" s="361"/>
      <c r="M577" s="361"/>
      <c r="N577" s="361"/>
      <c r="O577" s="361"/>
      <c r="P577" s="361"/>
      <c r="Q577" s="361"/>
      <c r="R577" s="361"/>
      <c r="S577" s="361"/>
      <c r="T577" s="361"/>
      <c r="U577" s="361"/>
      <c r="V577" s="361"/>
      <c r="W577" s="361"/>
      <c r="X577" s="361"/>
      <c r="Y577" s="361"/>
      <c r="Z577" s="361"/>
    </row>
    <row r="578" spans="1:26" ht="15.75" customHeight="1">
      <c r="A578" s="361"/>
      <c r="B578" s="361"/>
      <c r="C578" s="361"/>
      <c r="D578" s="361"/>
      <c r="E578" s="361"/>
      <c r="F578" s="361"/>
      <c r="G578" s="361"/>
      <c r="H578" s="361"/>
      <c r="I578" s="361"/>
      <c r="J578" s="361"/>
      <c r="K578" s="361"/>
      <c r="L578" s="361"/>
      <c r="M578" s="361"/>
      <c r="N578" s="361"/>
      <c r="O578" s="361"/>
      <c r="P578" s="361"/>
      <c r="Q578" s="361"/>
      <c r="R578" s="361"/>
      <c r="S578" s="361"/>
      <c r="T578" s="361"/>
      <c r="U578" s="361"/>
      <c r="V578" s="361"/>
      <c r="W578" s="361"/>
      <c r="X578" s="361"/>
      <c r="Y578" s="361"/>
      <c r="Z578" s="361"/>
    </row>
    <row r="579" spans="1:26" ht="15.75" customHeight="1">
      <c r="A579" s="361"/>
      <c r="B579" s="361"/>
      <c r="C579" s="361"/>
      <c r="D579" s="361"/>
      <c r="E579" s="361"/>
      <c r="F579" s="361"/>
      <c r="G579" s="361"/>
      <c r="H579" s="361"/>
      <c r="I579" s="361"/>
      <c r="J579" s="361"/>
      <c r="K579" s="361"/>
      <c r="L579" s="361"/>
      <c r="M579" s="361"/>
      <c r="N579" s="361"/>
      <c r="O579" s="361"/>
      <c r="P579" s="361"/>
      <c r="Q579" s="361"/>
      <c r="R579" s="361"/>
      <c r="S579" s="361"/>
      <c r="T579" s="361"/>
      <c r="U579" s="361"/>
      <c r="V579" s="361"/>
      <c r="W579" s="361"/>
      <c r="X579" s="361"/>
      <c r="Y579" s="361"/>
      <c r="Z579" s="361"/>
    </row>
    <row r="580" spans="1:26" ht="15.75" customHeight="1">
      <c r="A580" s="361"/>
      <c r="B580" s="361"/>
      <c r="C580" s="361"/>
      <c r="D580" s="361"/>
      <c r="E580" s="361"/>
      <c r="F580" s="361"/>
      <c r="G580" s="361"/>
      <c r="H580" s="361"/>
      <c r="I580" s="361"/>
      <c r="J580" s="361"/>
      <c r="K580" s="361"/>
      <c r="L580" s="361"/>
      <c r="M580" s="361"/>
      <c r="N580" s="361"/>
      <c r="O580" s="361"/>
      <c r="P580" s="361"/>
      <c r="Q580" s="361"/>
      <c r="R580" s="361"/>
      <c r="S580" s="361"/>
      <c r="T580" s="361"/>
      <c r="U580" s="361"/>
      <c r="V580" s="361"/>
      <c r="W580" s="361"/>
      <c r="X580" s="361"/>
      <c r="Y580" s="361"/>
      <c r="Z580" s="361"/>
    </row>
    <row r="581" spans="1:26" ht="15.75" customHeight="1">
      <c r="A581" s="361"/>
      <c r="B581" s="361"/>
      <c r="C581" s="361"/>
      <c r="D581" s="361"/>
      <c r="E581" s="361"/>
      <c r="F581" s="361"/>
      <c r="G581" s="361"/>
      <c r="H581" s="361"/>
      <c r="I581" s="361"/>
      <c r="J581" s="361"/>
      <c r="K581" s="361"/>
      <c r="L581" s="361"/>
      <c r="M581" s="361"/>
      <c r="N581" s="361"/>
      <c r="O581" s="361"/>
      <c r="P581" s="361"/>
      <c r="Q581" s="361"/>
      <c r="R581" s="361"/>
      <c r="S581" s="361"/>
      <c r="T581" s="361"/>
      <c r="U581" s="361"/>
      <c r="V581" s="361"/>
      <c r="W581" s="361"/>
      <c r="X581" s="361"/>
      <c r="Y581" s="361"/>
      <c r="Z581" s="361"/>
    </row>
    <row r="582" spans="1:26" ht="15.75" customHeight="1">
      <c r="A582" s="361"/>
      <c r="B582" s="361"/>
      <c r="C582" s="361"/>
      <c r="D582" s="361"/>
      <c r="E582" s="361"/>
      <c r="F582" s="361"/>
      <c r="G582" s="361"/>
      <c r="H582" s="361"/>
      <c r="I582" s="361"/>
      <c r="J582" s="361"/>
      <c r="K582" s="361"/>
      <c r="L582" s="361"/>
      <c r="M582" s="361"/>
      <c r="N582" s="361"/>
      <c r="O582" s="361"/>
      <c r="P582" s="361"/>
      <c r="Q582" s="361"/>
      <c r="R582" s="361"/>
      <c r="S582" s="361"/>
      <c r="T582" s="361"/>
      <c r="U582" s="361"/>
      <c r="V582" s="361"/>
      <c r="W582" s="361"/>
      <c r="X582" s="361"/>
      <c r="Y582" s="361"/>
      <c r="Z582" s="361"/>
    </row>
    <row r="583" spans="1:26" ht="15.75" customHeight="1">
      <c r="A583" s="361"/>
      <c r="B583" s="361"/>
      <c r="C583" s="361"/>
      <c r="D583" s="361"/>
      <c r="E583" s="361"/>
      <c r="F583" s="361"/>
      <c r="G583" s="361"/>
      <c r="H583" s="361"/>
      <c r="I583" s="361"/>
      <c r="J583" s="361"/>
      <c r="K583" s="361"/>
      <c r="L583" s="361"/>
      <c r="M583" s="361"/>
      <c r="N583" s="361"/>
      <c r="O583" s="361"/>
      <c r="P583" s="361"/>
      <c r="Q583" s="361"/>
      <c r="R583" s="361"/>
      <c r="S583" s="361"/>
      <c r="T583" s="361"/>
      <c r="U583" s="361"/>
      <c r="V583" s="361"/>
      <c r="W583" s="361"/>
      <c r="X583" s="361"/>
      <c r="Y583" s="361"/>
      <c r="Z583" s="361"/>
    </row>
    <row r="584" spans="1:26" ht="15.75" customHeight="1">
      <c r="A584" s="361"/>
      <c r="B584" s="361"/>
      <c r="C584" s="361"/>
      <c r="D584" s="361"/>
      <c r="E584" s="361"/>
      <c r="F584" s="361"/>
      <c r="G584" s="361"/>
      <c r="H584" s="361"/>
      <c r="I584" s="361"/>
      <c r="J584" s="361"/>
      <c r="K584" s="361"/>
      <c r="L584" s="361"/>
      <c r="M584" s="361"/>
      <c r="N584" s="361"/>
      <c r="O584" s="361"/>
      <c r="P584" s="361"/>
      <c r="Q584" s="361"/>
      <c r="R584" s="361"/>
      <c r="S584" s="361"/>
      <c r="T584" s="361"/>
      <c r="U584" s="361"/>
      <c r="V584" s="361"/>
      <c r="W584" s="361"/>
      <c r="X584" s="361"/>
      <c r="Y584" s="361"/>
      <c r="Z584" s="361"/>
    </row>
    <row r="585" spans="1:26" ht="15.75" customHeight="1">
      <c r="A585" s="361"/>
      <c r="B585" s="361"/>
      <c r="C585" s="361"/>
      <c r="D585" s="361"/>
      <c r="E585" s="361"/>
      <c r="F585" s="361"/>
      <c r="G585" s="361"/>
      <c r="H585" s="361"/>
      <c r="I585" s="361"/>
      <c r="J585" s="361"/>
      <c r="K585" s="361"/>
      <c r="L585" s="361"/>
      <c r="M585" s="361"/>
      <c r="N585" s="361"/>
      <c r="O585" s="361"/>
      <c r="P585" s="361"/>
      <c r="Q585" s="361"/>
      <c r="R585" s="361"/>
      <c r="S585" s="361"/>
      <c r="T585" s="361"/>
      <c r="U585" s="361"/>
      <c r="V585" s="361"/>
      <c r="W585" s="361"/>
      <c r="X585" s="361"/>
      <c r="Y585" s="361"/>
      <c r="Z585" s="361"/>
    </row>
    <row r="586" spans="1:26" ht="15.75" customHeight="1">
      <c r="A586" s="361"/>
      <c r="B586" s="361"/>
      <c r="C586" s="361"/>
      <c r="D586" s="361"/>
      <c r="E586" s="361"/>
      <c r="F586" s="361"/>
      <c r="G586" s="361"/>
      <c r="H586" s="361"/>
      <c r="I586" s="361"/>
      <c r="J586" s="361"/>
      <c r="K586" s="361"/>
      <c r="L586" s="361"/>
      <c r="M586" s="361"/>
      <c r="N586" s="361"/>
      <c r="O586" s="361"/>
      <c r="P586" s="361"/>
      <c r="Q586" s="361"/>
      <c r="R586" s="361"/>
      <c r="S586" s="361"/>
      <c r="T586" s="361"/>
      <c r="U586" s="361"/>
      <c r="V586" s="361"/>
      <c r="W586" s="361"/>
      <c r="X586" s="361"/>
      <c r="Y586" s="361"/>
      <c r="Z586" s="361"/>
    </row>
    <row r="587" spans="1:26" ht="15.75" customHeight="1">
      <c r="A587" s="361"/>
      <c r="B587" s="361"/>
      <c r="C587" s="361"/>
      <c r="D587" s="361"/>
      <c r="E587" s="361"/>
      <c r="F587" s="361"/>
      <c r="G587" s="361"/>
      <c r="H587" s="361"/>
      <c r="I587" s="361"/>
      <c r="J587" s="361"/>
      <c r="K587" s="361"/>
      <c r="L587" s="361"/>
      <c r="M587" s="361"/>
      <c r="N587" s="361"/>
      <c r="O587" s="361"/>
      <c r="P587" s="361"/>
      <c r="Q587" s="361"/>
      <c r="R587" s="361"/>
      <c r="S587" s="361"/>
      <c r="T587" s="361"/>
      <c r="U587" s="361"/>
      <c r="V587" s="361"/>
      <c r="W587" s="361"/>
      <c r="X587" s="361"/>
      <c r="Y587" s="361"/>
      <c r="Z587" s="361"/>
    </row>
    <row r="588" spans="1:26" ht="15.75" customHeight="1">
      <c r="A588" s="361"/>
      <c r="B588" s="361"/>
      <c r="C588" s="361"/>
      <c r="D588" s="361"/>
      <c r="E588" s="361"/>
      <c r="F588" s="361"/>
      <c r="G588" s="361"/>
      <c r="H588" s="361"/>
      <c r="I588" s="361"/>
      <c r="J588" s="361"/>
      <c r="K588" s="361"/>
      <c r="L588" s="361"/>
      <c r="M588" s="361"/>
      <c r="N588" s="361"/>
      <c r="O588" s="361"/>
      <c r="P588" s="361"/>
      <c r="Q588" s="361"/>
      <c r="R588" s="361"/>
      <c r="S588" s="361"/>
      <c r="T588" s="361"/>
      <c r="U588" s="361"/>
      <c r="V588" s="361"/>
      <c r="W588" s="361"/>
      <c r="X588" s="361"/>
      <c r="Y588" s="361"/>
      <c r="Z588" s="361"/>
    </row>
    <row r="589" spans="1:26" ht="15.75" customHeight="1">
      <c r="A589" s="361"/>
      <c r="B589" s="361"/>
      <c r="C589" s="361"/>
      <c r="D589" s="361"/>
      <c r="E589" s="361"/>
      <c r="F589" s="361"/>
      <c r="G589" s="361"/>
      <c r="H589" s="361"/>
      <c r="I589" s="361"/>
      <c r="J589" s="361"/>
      <c r="K589" s="361"/>
      <c r="L589" s="361"/>
      <c r="M589" s="361"/>
      <c r="N589" s="361"/>
      <c r="O589" s="361"/>
      <c r="P589" s="361"/>
      <c r="Q589" s="361"/>
      <c r="R589" s="361"/>
      <c r="S589" s="361"/>
      <c r="T589" s="361"/>
      <c r="U589" s="361"/>
      <c r="V589" s="361"/>
      <c r="W589" s="361"/>
      <c r="X589" s="361"/>
      <c r="Y589" s="361"/>
      <c r="Z589" s="361"/>
    </row>
    <row r="590" spans="1:26" ht="15.75" customHeight="1">
      <c r="A590" s="361"/>
      <c r="B590" s="361"/>
      <c r="C590" s="361"/>
      <c r="D590" s="361"/>
      <c r="E590" s="361"/>
      <c r="F590" s="361"/>
      <c r="G590" s="361"/>
      <c r="H590" s="361"/>
      <c r="I590" s="361"/>
      <c r="J590" s="361"/>
      <c r="K590" s="361"/>
      <c r="L590" s="361"/>
      <c r="M590" s="361"/>
      <c r="N590" s="361"/>
      <c r="O590" s="361"/>
      <c r="P590" s="361"/>
      <c r="Q590" s="361"/>
      <c r="R590" s="361"/>
      <c r="S590" s="361"/>
      <c r="T590" s="361"/>
      <c r="U590" s="361"/>
      <c r="V590" s="361"/>
      <c r="W590" s="361"/>
      <c r="X590" s="361"/>
      <c r="Y590" s="361"/>
      <c r="Z590" s="361"/>
    </row>
    <row r="591" spans="1:26" ht="15.75" customHeight="1">
      <c r="A591" s="361"/>
      <c r="B591" s="361"/>
      <c r="C591" s="361"/>
      <c r="D591" s="361"/>
      <c r="E591" s="361"/>
      <c r="F591" s="361"/>
      <c r="G591" s="361"/>
      <c r="H591" s="361"/>
      <c r="I591" s="361"/>
      <c r="J591" s="361"/>
      <c r="K591" s="361"/>
      <c r="L591" s="361"/>
      <c r="M591" s="361"/>
      <c r="N591" s="361"/>
      <c r="O591" s="361"/>
      <c r="P591" s="361"/>
      <c r="Q591" s="361"/>
      <c r="R591" s="361"/>
      <c r="S591" s="361"/>
      <c r="T591" s="361"/>
      <c r="U591" s="361"/>
      <c r="V591" s="361"/>
      <c r="W591" s="361"/>
      <c r="X591" s="361"/>
      <c r="Y591" s="361"/>
      <c r="Z591" s="361"/>
    </row>
    <row r="592" spans="1:26" ht="15.75" customHeight="1">
      <c r="A592" s="361"/>
      <c r="B592" s="361"/>
      <c r="C592" s="361"/>
      <c r="D592" s="361"/>
      <c r="E592" s="361"/>
      <c r="F592" s="361"/>
      <c r="G592" s="361"/>
      <c r="H592" s="361"/>
      <c r="I592" s="361"/>
      <c r="J592" s="361"/>
      <c r="K592" s="361"/>
      <c r="L592" s="361"/>
      <c r="M592" s="361"/>
      <c r="N592" s="361"/>
      <c r="O592" s="361"/>
      <c r="P592" s="361"/>
      <c r="Q592" s="361"/>
      <c r="R592" s="361"/>
      <c r="S592" s="361"/>
      <c r="T592" s="361"/>
      <c r="U592" s="361"/>
      <c r="V592" s="361"/>
      <c r="W592" s="361"/>
      <c r="X592" s="361"/>
      <c r="Y592" s="361"/>
      <c r="Z592" s="361"/>
    </row>
    <row r="593" spans="1:26" ht="15.75" customHeight="1">
      <c r="A593" s="361"/>
      <c r="B593" s="361"/>
      <c r="C593" s="361"/>
      <c r="D593" s="361"/>
      <c r="E593" s="361"/>
      <c r="F593" s="361"/>
      <c r="G593" s="361"/>
      <c r="H593" s="361"/>
      <c r="I593" s="361"/>
      <c r="J593" s="361"/>
      <c r="K593" s="361"/>
      <c r="L593" s="361"/>
      <c r="M593" s="361"/>
      <c r="N593" s="361"/>
      <c r="O593" s="361"/>
      <c r="P593" s="361"/>
      <c r="Q593" s="361"/>
      <c r="R593" s="361"/>
      <c r="S593" s="361"/>
      <c r="T593" s="361"/>
      <c r="U593" s="361"/>
      <c r="V593" s="361"/>
      <c r="W593" s="361"/>
      <c r="X593" s="361"/>
      <c r="Y593" s="361"/>
      <c r="Z593" s="361"/>
    </row>
    <row r="594" spans="1:26" ht="15.75" customHeight="1">
      <c r="A594" s="361"/>
      <c r="B594" s="361"/>
      <c r="C594" s="361"/>
      <c r="D594" s="361"/>
      <c r="E594" s="361"/>
      <c r="F594" s="361"/>
      <c r="G594" s="361"/>
      <c r="H594" s="361"/>
      <c r="I594" s="361"/>
      <c r="J594" s="361"/>
      <c r="K594" s="361"/>
      <c r="L594" s="361"/>
      <c r="M594" s="361"/>
      <c r="N594" s="361"/>
      <c r="O594" s="361"/>
      <c r="P594" s="361"/>
      <c r="Q594" s="361"/>
      <c r="R594" s="361"/>
      <c r="S594" s="361"/>
      <c r="T594" s="361"/>
      <c r="U594" s="361"/>
      <c r="V594" s="361"/>
      <c r="W594" s="361"/>
      <c r="X594" s="361"/>
      <c r="Y594" s="361"/>
      <c r="Z594" s="361"/>
    </row>
    <row r="595" spans="1:26" ht="15.75" customHeight="1">
      <c r="A595" s="361"/>
      <c r="B595" s="361"/>
      <c r="C595" s="361"/>
      <c r="D595" s="361"/>
      <c r="E595" s="361"/>
      <c r="F595" s="361"/>
      <c r="G595" s="361"/>
      <c r="H595" s="361"/>
      <c r="I595" s="361"/>
      <c r="J595" s="361"/>
      <c r="K595" s="361"/>
      <c r="L595" s="361"/>
      <c r="M595" s="361"/>
      <c r="N595" s="361"/>
      <c r="O595" s="361"/>
      <c r="P595" s="361"/>
      <c r="Q595" s="361"/>
      <c r="R595" s="361"/>
      <c r="S595" s="361"/>
      <c r="T595" s="361"/>
      <c r="U595" s="361"/>
      <c r="V595" s="361"/>
      <c r="W595" s="361"/>
      <c r="X595" s="361"/>
      <c r="Y595" s="361"/>
      <c r="Z595" s="361"/>
    </row>
    <row r="596" spans="1:26" ht="15.75" customHeight="1">
      <c r="A596" s="361"/>
      <c r="B596" s="361"/>
      <c r="C596" s="361"/>
      <c r="D596" s="361"/>
      <c r="E596" s="361"/>
      <c r="F596" s="361"/>
      <c r="G596" s="361"/>
      <c r="H596" s="361"/>
      <c r="I596" s="361"/>
      <c r="J596" s="361"/>
      <c r="K596" s="361"/>
      <c r="L596" s="361"/>
      <c r="M596" s="361"/>
      <c r="N596" s="361"/>
      <c r="O596" s="361"/>
      <c r="P596" s="361"/>
      <c r="Q596" s="361"/>
      <c r="R596" s="361"/>
      <c r="S596" s="361"/>
      <c r="T596" s="361"/>
      <c r="U596" s="361"/>
      <c r="V596" s="361"/>
      <c r="W596" s="361"/>
      <c r="X596" s="361"/>
      <c r="Y596" s="361"/>
      <c r="Z596" s="361"/>
    </row>
    <row r="597" spans="1:26" ht="15.75" customHeight="1">
      <c r="A597" s="361"/>
      <c r="B597" s="361"/>
      <c r="C597" s="361"/>
      <c r="D597" s="361"/>
      <c r="E597" s="361"/>
      <c r="F597" s="361"/>
      <c r="G597" s="361"/>
      <c r="H597" s="361"/>
      <c r="I597" s="361"/>
      <c r="J597" s="361"/>
      <c r="K597" s="361"/>
      <c r="L597" s="361"/>
      <c r="M597" s="361"/>
      <c r="N597" s="361"/>
      <c r="O597" s="361"/>
      <c r="P597" s="361"/>
      <c r="Q597" s="361"/>
      <c r="R597" s="361"/>
      <c r="S597" s="361"/>
      <c r="T597" s="361"/>
      <c r="U597" s="361"/>
      <c r="V597" s="361"/>
      <c r="W597" s="361"/>
      <c r="X597" s="361"/>
      <c r="Y597" s="361"/>
      <c r="Z597" s="361"/>
    </row>
    <row r="598" spans="1:26" ht="15.75" customHeight="1">
      <c r="A598" s="361"/>
      <c r="B598" s="361"/>
      <c r="C598" s="361"/>
      <c r="D598" s="361"/>
      <c r="E598" s="361"/>
      <c r="F598" s="361"/>
      <c r="G598" s="361"/>
      <c r="H598" s="361"/>
      <c r="I598" s="361"/>
      <c r="J598" s="361"/>
      <c r="K598" s="361"/>
      <c r="L598" s="361"/>
      <c r="M598" s="361"/>
      <c r="N598" s="361"/>
      <c r="O598" s="361"/>
      <c r="P598" s="361"/>
      <c r="Q598" s="361"/>
      <c r="R598" s="361"/>
      <c r="S598" s="361"/>
      <c r="T598" s="361"/>
      <c r="U598" s="361"/>
      <c r="V598" s="361"/>
      <c r="W598" s="361"/>
      <c r="X598" s="361"/>
      <c r="Y598" s="361"/>
      <c r="Z598" s="361"/>
    </row>
    <row r="599" spans="1:26" ht="15.75" customHeight="1">
      <c r="A599" s="361"/>
      <c r="B599" s="361"/>
      <c r="C599" s="361"/>
      <c r="D599" s="361"/>
      <c r="E599" s="361"/>
      <c r="F599" s="361"/>
      <c r="G599" s="361"/>
      <c r="H599" s="361"/>
      <c r="I599" s="361"/>
      <c r="J599" s="361"/>
      <c r="K599" s="361"/>
      <c r="L599" s="361"/>
      <c r="M599" s="361"/>
      <c r="N599" s="361"/>
      <c r="O599" s="361"/>
      <c r="P599" s="361"/>
      <c r="Q599" s="361"/>
      <c r="R599" s="361"/>
      <c r="S599" s="361"/>
      <c r="T599" s="361"/>
      <c r="U599" s="361"/>
      <c r="V599" s="361"/>
      <c r="W599" s="361"/>
      <c r="X599" s="361"/>
      <c r="Y599" s="361"/>
      <c r="Z599" s="361"/>
    </row>
    <row r="600" spans="1:26" ht="15.75" customHeight="1">
      <c r="A600" s="361"/>
      <c r="B600" s="361"/>
      <c r="C600" s="361"/>
      <c r="D600" s="361"/>
      <c r="E600" s="361"/>
      <c r="F600" s="361"/>
      <c r="G600" s="361"/>
      <c r="H600" s="361"/>
      <c r="I600" s="361"/>
      <c r="J600" s="361"/>
      <c r="K600" s="361"/>
      <c r="L600" s="361"/>
      <c r="M600" s="361"/>
      <c r="N600" s="361"/>
      <c r="O600" s="361"/>
      <c r="P600" s="361"/>
      <c r="Q600" s="361"/>
      <c r="R600" s="361"/>
      <c r="S600" s="361"/>
      <c r="T600" s="361"/>
      <c r="U600" s="361"/>
      <c r="V600" s="361"/>
      <c r="W600" s="361"/>
      <c r="X600" s="361"/>
      <c r="Y600" s="361"/>
      <c r="Z600" s="361"/>
    </row>
    <row r="601" spans="1:26" ht="15.75" customHeight="1">
      <c r="A601" s="361"/>
      <c r="B601" s="361"/>
      <c r="C601" s="361"/>
      <c r="D601" s="361"/>
      <c r="E601" s="361"/>
      <c r="F601" s="361"/>
      <c r="G601" s="361"/>
      <c r="H601" s="361"/>
      <c r="I601" s="361"/>
      <c r="J601" s="361"/>
      <c r="K601" s="361"/>
      <c r="L601" s="361"/>
      <c r="M601" s="361"/>
      <c r="N601" s="361"/>
      <c r="O601" s="361"/>
      <c r="P601" s="361"/>
      <c r="Q601" s="361"/>
      <c r="R601" s="361"/>
      <c r="S601" s="361"/>
      <c r="T601" s="361"/>
      <c r="U601" s="361"/>
      <c r="V601" s="361"/>
      <c r="W601" s="361"/>
      <c r="X601" s="361"/>
      <c r="Y601" s="361"/>
      <c r="Z601" s="361"/>
    </row>
    <row r="602" spans="1:26" ht="15.75" customHeight="1">
      <c r="A602" s="361"/>
      <c r="B602" s="361"/>
      <c r="C602" s="361"/>
      <c r="D602" s="361"/>
      <c r="E602" s="361"/>
      <c r="F602" s="361"/>
      <c r="G602" s="361"/>
      <c r="H602" s="361"/>
      <c r="I602" s="361"/>
      <c r="J602" s="361"/>
      <c r="K602" s="361"/>
      <c r="L602" s="361"/>
      <c r="M602" s="361"/>
      <c r="N602" s="361"/>
      <c r="O602" s="361"/>
      <c r="P602" s="361"/>
      <c r="Q602" s="361"/>
      <c r="R602" s="361"/>
      <c r="S602" s="361"/>
      <c r="T602" s="361"/>
      <c r="U602" s="361"/>
      <c r="V602" s="361"/>
      <c r="W602" s="361"/>
      <c r="X602" s="361"/>
      <c r="Y602" s="361"/>
      <c r="Z602" s="361"/>
    </row>
    <row r="603" spans="1:26" ht="15.75" customHeight="1">
      <c r="A603" s="361"/>
      <c r="B603" s="361"/>
      <c r="C603" s="361"/>
      <c r="D603" s="361"/>
      <c r="E603" s="361"/>
      <c r="F603" s="361"/>
      <c r="G603" s="361"/>
      <c r="H603" s="361"/>
      <c r="I603" s="361"/>
      <c r="J603" s="361"/>
      <c r="K603" s="361"/>
      <c r="L603" s="361"/>
      <c r="M603" s="361"/>
      <c r="N603" s="361"/>
      <c r="O603" s="361"/>
      <c r="P603" s="361"/>
      <c r="Q603" s="361"/>
      <c r="R603" s="361"/>
      <c r="S603" s="361"/>
      <c r="T603" s="361"/>
      <c r="U603" s="361"/>
      <c r="V603" s="361"/>
      <c r="W603" s="361"/>
      <c r="X603" s="361"/>
      <c r="Y603" s="361"/>
      <c r="Z603" s="361"/>
    </row>
    <row r="604" spans="1:26" ht="15.75" customHeight="1">
      <c r="A604" s="361"/>
      <c r="B604" s="361"/>
      <c r="C604" s="361"/>
      <c r="D604" s="361"/>
      <c r="E604" s="361"/>
      <c r="F604" s="361"/>
      <c r="G604" s="361"/>
      <c r="H604" s="361"/>
      <c r="I604" s="361"/>
      <c r="J604" s="361"/>
      <c r="K604" s="361"/>
      <c r="L604" s="361"/>
      <c r="M604" s="361"/>
      <c r="N604" s="361"/>
      <c r="O604" s="361"/>
      <c r="P604" s="361"/>
      <c r="Q604" s="361"/>
      <c r="R604" s="361"/>
      <c r="S604" s="361"/>
      <c r="T604" s="361"/>
      <c r="U604" s="361"/>
      <c r="V604" s="361"/>
      <c r="W604" s="361"/>
      <c r="X604" s="361"/>
      <c r="Y604" s="361"/>
      <c r="Z604" s="361"/>
    </row>
    <row r="605" spans="1:26" ht="15.75" customHeight="1">
      <c r="A605" s="361"/>
      <c r="B605" s="361"/>
      <c r="C605" s="361"/>
      <c r="D605" s="361"/>
      <c r="E605" s="361"/>
      <c r="F605" s="361"/>
      <c r="G605" s="361"/>
      <c r="H605" s="361"/>
      <c r="I605" s="361"/>
      <c r="J605" s="361"/>
      <c r="K605" s="361"/>
      <c r="L605" s="361"/>
      <c r="M605" s="361"/>
      <c r="N605" s="361"/>
      <c r="O605" s="361"/>
      <c r="P605" s="361"/>
      <c r="Q605" s="361"/>
      <c r="R605" s="361"/>
      <c r="S605" s="361"/>
      <c r="T605" s="361"/>
      <c r="U605" s="361"/>
      <c r="V605" s="361"/>
      <c r="W605" s="361"/>
      <c r="X605" s="361"/>
      <c r="Y605" s="361"/>
      <c r="Z605" s="361"/>
    </row>
    <row r="606" spans="1:26" ht="15.75" customHeight="1">
      <c r="A606" s="361"/>
      <c r="B606" s="361"/>
      <c r="C606" s="361"/>
      <c r="D606" s="361"/>
      <c r="E606" s="361"/>
      <c r="F606" s="361"/>
      <c r="G606" s="361"/>
      <c r="H606" s="361"/>
      <c r="I606" s="361"/>
      <c r="J606" s="361"/>
      <c r="K606" s="361"/>
      <c r="L606" s="361"/>
      <c r="M606" s="361"/>
      <c r="N606" s="361"/>
      <c r="O606" s="361"/>
      <c r="P606" s="361"/>
      <c r="Q606" s="361"/>
      <c r="R606" s="361"/>
      <c r="S606" s="361"/>
      <c r="T606" s="361"/>
      <c r="U606" s="361"/>
      <c r="V606" s="361"/>
      <c r="W606" s="361"/>
      <c r="X606" s="361"/>
      <c r="Y606" s="361"/>
      <c r="Z606" s="361"/>
    </row>
    <row r="607" spans="1:26" ht="15.75" customHeight="1">
      <c r="A607" s="361"/>
      <c r="B607" s="361"/>
      <c r="C607" s="361"/>
      <c r="D607" s="361"/>
      <c r="E607" s="361"/>
      <c r="F607" s="361"/>
      <c r="G607" s="361"/>
      <c r="H607" s="361"/>
      <c r="I607" s="361"/>
      <c r="J607" s="361"/>
      <c r="K607" s="361"/>
      <c r="L607" s="361"/>
      <c r="M607" s="361"/>
      <c r="N607" s="361"/>
      <c r="O607" s="361"/>
      <c r="P607" s="361"/>
      <c r="Q607" s="361"/>
      <c r="R607" s="361"/>
      <c r="S607" s="361"/>
      <c r="T607" s="361"/>
      <c r="U607" s="361"/>
      <c r="V607" s="361"/>
      <c r="W607" s="361"/>
      <c r="X607" s="361"/>
      <c r="Y607" s="361"/>
      <c r="Z607" s="361"/>
    </row>
    <row r="608" spans="1:26" ht="15.75" customHeight="1">
      <c r="A608" s="361"/>
      <c r="B608" s="361"/>
      <c r="C608" s="361"/>
      <c r="D608" s="361"/>
      <c r="E608" s="361"/>
      <c r="F608" s="361"/>
      <c r="G608" s="361"/>
      <c r="H608" s="361"/>
      <c r="I608" s="361"/>
      <c r="J608" s="361"/>
      <c r="K608" s="361"/>
      <c r="L608" s="361"/>
      <c r="M608" s="361"/>
      <c r="N608" s="361"/>
      <c r="O608" s="361"/>
      <c r="P608" s="361"/>
      <c r="Q608" s="361"/>
      <c r="R608" s="361"/>
      <c r="S608" s="361"/>
      <c r="T608" s="361"/>
      <c r="U608" s="361"/>
      <c r="V608" s="361"/>
      <c r="W608" s="361"/>
      <c r="X608" s="361"/>
      <c r="Y608" s="361"/>
      <c r="Z608" s="361"/>
    </row>
    <row r="609" spans="1:26" ht="15.75" customHeight="1">
      <c r="A609" s="361"/>
      <c r="B609" s="361"/>
      <c r="C609" s="361"/>
      <c r="D609" s="361"/>
      <c r="E609" s="361"/>
      <c r="F609" s="361"/>
      <c r="G609" s="361"/>
      <c r="H609" s="361"/>
      <c r="I609" s="361"/>
      <c r="J609" s="361"/>
      <c r="K609" s="361"/>
      <c r="L609" s="361"/>
      <c r="M609" s="361"/>
      <c r="N609" s="361"/>
      <c r="O609" s="361"/>
      <c r="P609" s="361"/>
      <c r="Q609" s="361"/>
      <c r="R609" s="361"/>
      <c r="S609" s="361"/>
      <c r="T609" s="361"/>
      <c r="U609" s="361"/>
      <c r="V609" s="361"/>
      <c r="W609" s="361"/>
      <c r="X609" s="361"/>
      <c r="Y609" s="361"/>
      <c r="Z609" s="361"/>
    </row>
    <row r="610" spans="1:26" ht="15.75" customHeight="1">
      <c r="A610" s="361"/>
      <c r="B610" s="361"/>
      <c r="C610" s="361"/>
      <c r="D610" s="361"/>
      <c r="E610" s="361"/>
      <c r="F610" s="361"/>
      <c r="G610" s="361"/>
      <c r="H610" s="361"/>
      <c r="I610" s="361"/>
      <c r="J610" s="361"/>
      <c r="K610" s="361"/>
      <c r="L610" s="361"/>
      <c r="M610" s="361"/>
      <c r="N610" s="361"/>
      <c r="O610" s="361"/>
      <c r="P610" s="361"/>
      <c r="Q610" s="361"/>
      <c r="R610" s="361"/>
      <c r="S610" s="361"/>
      <c r="T610" s="361"/>
      <c r="U610" s="361"/>
      <c r="V610" s="361"/>
      <c r="W610" s="361"/>
      <c r="X610" s="361"/>
      <c r="Y610" s="361"/>
      <c r="Z610" s="361"/>
    </row>
    <row r="611" spans="1:26" ht="15.75" customHeight="1">
      <c r="A611" s="361"/>
      <c r="B611" s="361"/>
      <c r="C611" s="361"/>
      <c r="D611" s="361"/>
      <c r="E611" s="361"/>
      <c r="F611" s="361"/>
      <c r="G611" s="361"/>
      <c r="H611" s="361"/>
      <c r="I611" s="361"/>
      <c r="J611" s="361"/>
      <c r="K611" s="361"/>
      <c r="L611" s="361"/>
      <c r="M611" s="361"/>
      <c r="N611" s="361"/>
      <c r="O611" s="361"/>
      <c r="P611" s="361"/>
      <c r="Q611" s="361"/>
      <c r="R611" s="361"/>
      <c r="S611" s="361"/>
      <c r="T611" s="361"/>
      <c r="U611" s="361"/>
      <c r="V611" s="361"/>
      <c r="W611" s="361"/>
      <c r="X611" s="361"/>
      <c r="Y611" s="361"/>
      <c r="Z611" s="361"/>
    </row>
    <row r="612" spans="1:26" ht="15.75" customHeight="1">
      <c r="A612" s="361"/>
      <c r="B612" s="361"/>
      <c r="C612" s="361"/>
      <c r="D612" s="361"/>
      <c r="E612" s="361"/>
      <c r="F612" s="361"/>
      <c r="G612" s="361"/>
      <c r="H612" s="361"/>
      <c r="I612" s="361"/>
      <c r="J612" s="361"/>
      <c r="K612" s="361"/>
      <c r="L612" s="361"/>
      <c r="M612" s="361"/>
      <c r="N612" s="361"/>
      <c r="O612" s="361"/>
      <c r="P612" s="361"/>
      <c r="Q612" s="361"/>
      <c r="R612" s="361"/>
      <c r="S612" s="361"/>
      <c r="T612" s="361"/>
      <c r="U612" s="361"/>
      <c r="V612" s="361"/>
      <c r="W612" s="361"/>
      <c r="X612" s="361"/>
      <c r="Y612" s="361"/>
      <c r="Z612" s="361"/>
    </row>
    <row r="613" spans="1:26" ht="15.75" customHeight="1">
      <c r="A613" s="361"/>
      <c r="B613" s="361"/>
      <c r="C613" s="361"/>
      <c r="D613" s="361"/>
      <c r="E613" s="361"/>
      <c r="F613" s="361"/>
      <c r="G613" s="361"/>
      <c r="H613" s="361"/>
      <c r="I613" s="361"/>
      <c r="J613" s="361"/>
      <c r="K613" s="361"/>
      <c r="L613" s="361"/>
      <c r="M613" s="361"/>
      <c r="N613" s="361"/>
      <c r="O613" s="361"/>
      <c r="P613" s="361"/>
      <c r="Q613" s="361"/>
      <c r="R613" s="361"/>
      <c r="S613" s="361"/>
      <c r="T613" s="361"/>
      <c r="U613" s="361"/>
      <c r="V613" s="361"/>
      <c r="W613" s="361"/>
      <c r="X613" s="361"/>
      <c r="Y613" s="361"/>
      <c r="Z613" s="361"/>
    </row>
    <row r="614" spans="1:26" ht="15.75" customHeight="1">
      <c r="A614" s="361"/>
      <c r="B614" s="361"/>
      <c r="C614" s="361"/>
      <c r="D614" s="361"/>
      <c r="E614" s="361"/>
      <c r="F614" s="361"/>
      <c r="G614" s="361"/>
      <c r="H614" s="361"/>
      <c r="I614" s="361"/>
      <c r="J614" s="361"/>
      <c r="K614" s="361"/>
      <c r="L614" s="361"/>
      <c r="M614" s="361"/>
      <c r="N614" s="361"/>
      <c r="O614" s="361"/>
      <c r="P614" s="361"/>
      <c r="Q614" s="361"/>
      <c r="R614" s="361"/>
      <c r="S614" s="361"/>
      <c r="T614" s="361"/>
      <c r="U614" s="361"/>
      <c r="V614" s="361"/>
      <c r="W614" s="361"/>
      <c r="X614" s="361"/>
      <c r="Y614" s="361"/>
      <c r="Z614" s="361"/>
    </row>
    <row r="615" spans="1:26" ht="15.75" customHeight="1">
      <c r="A615" s="361"/>
      <c r="B615" s="361"/>
      <c r="C615" s="361"/>
      <c r="D615" s="361"/>
      <c r="E615" s="361"/>
      <c r="F615" s="361"/>
      <c r="G615" s="361"/>
      <c r="H615" s="361"/>
      <c r="I615" s="361"/>
      <c r="J615" s="361"/>
      <c r="K615" s="361"/>
      <c r="L615" s="361"/>
      <c r="M615" s="361"/>
      <c r="N615" s="361"/>
      <c r="O615" s="361"/>
      <c r="P615" s="361"/>
      <c r="Q615" s="361"/>
      <c r="R615" s="361"/>
      <c r="S615" s="361"/>
      <c r="T615" s="361"/>
      <c r="U615" s="361"/>
      <c r="V615" s="361"/>
      <c r="W615" s="361"/>
      <c r="X615" s="361"/>
      <c r="Y615" s="361"/>
      <c r="Z615" s="361"/>
    </row>
    <row r="616" spans="1:26" ht="15.75" customHeight="1">
      <c r="A616" s="361"/>
      <c r="B616" s="361"/>
      <c r="C616" s="361"/>
      <c r="D616" s="361"/>
      <c r="E616" s="361"/>
      <c r="F616" s="361"/>
      <c r="G616" s="361"/>
      <c r="H616" s="361"/>
      <c r="I616" s="361"/>
      <c r="J616" s="361"/>
      <c r="K616" s="361"/>
      <c r="L616" s="361"/>
      <c r="M616" s="361"/>
      <c r="N616" s="361"/>
      <c r="O616" s="361"/>
      <c r="P616" s="361"/>
      <c r="Q616" s="361"/>
      <c r="R616" s="361"/>
      <c r="S616" s="361"/>
      <c r="T616" s="361"/>
      <c r="U616" s="361"/>
      <c r="V616" s="361"/>
      <c r="W616" s="361"/>
      <c r="X616" s="361"/>
      <c r="Y616" s="361"/>
      <c r="Z616" s="361"/>
    </row>
    <row r="617" spans="1:26" ht="15.75" customHeight="1">
      <c r="A617" s="361"/>
      <c r="B617" s="361"/>
      <c r="C617" s="361"/>
      <c r="D617" s="361"/>
      <c r="E617" s="361"/>
      <c r="F617" s="361"/>
      <c r="G617" s="361"/>
      <c r="H617" s="361"/>
      <c r="I617" s="361"/>
      <c r="J617" s="361"/>
      <c r="K617" s="361"/>
      <c r="L617" s="361"/>
      <c r="M617" s="361"/>
      <c r="N617" s="361"/>
      <c r="O617" s="361"/>
      <c r="P617" s="361"/>
      <c r="Q617" s="361"/>
      <c r="R617" s="361"/>
      <c r="S617" s="361"/>
      <c r="T617" s="361"/>
      <c r="U617" s="361"/>
      <c r="V617" s="361"/>
      <c r="W617" s="361"/>
      <c r="X617" s="361"/>
      <c r="Y617" s="361"/>
      <c r="Z617" s="361"/>
    </row>
    <row r="618" spans="1:26" ht="15.75" customHeight="1">
      <c r="A618" s="361"/>
      <c r="B618" s="361"/>
      <c r="C618" s="361"/>
      <c r="D618" s="361"/>
      <c r="E618" s="361"/>
      <c r="F618" s="361"/>
      <c r="G618" s="361"/>
      <c r="H618" s="361"/>
      <c r="I618" s="361"/>
      <c r="J618" s="361"/>
      <c r="K618" s="361"/>
      <c r="L618" s="361"/>
      <c r="M618" s="361"/>
      <c r="N618" s="361"/>
      <c r="O618" s="361"/>
      <c r="P618" s="361"/>
      <c r="Q618" s="361"/>
      <c r="R618" s="361"/>
      <c r="S618" s="361"/>
      <c r="T618" s="361"/>
      <c r="U618" s="361"/>
      <c r="V618" s="361"/>
      <c r="W618" s="361"/>
      <c r="X618" s="361"/>
      <c r="Y618" s="361"/>
      <c r="Z618" s="361"/>
    </row>
    <row r="619" spans="1:26" ht="15.75" customHeight="1">
      <c r="A619" s="361"/>
      <c r="B619" s="361"/>
      <c r="C619" s="361"/>
      <c r="D619" s="361"/>
      <c r="E619" s="361"/>
      <c r="F619" s="361"/>
      <c r="G619" s="361"/>
      <c r="H619" s="361"/>
      <c r="I619" s="361"/>
      <c r="J619" s="361"/>
      <c r="K619" s="361"/>
      <c r="L619" s="361"/>
      <c r="M619" s="361"/>
      <c r="N619" s="361"/>
      <c r="O619" s="361"/>
      <c r="P619" s="361"/>
      <c r="Q619" s="361"/>
      <c r="R619" s="361"/>
      <c r="S619" s="361"/>
      <c r="T619" s="361"/>
      <c r="U619" s="361"/>
      <c r="V619" s="361"/>
      <c r="W619" s="361"/>
      <c r="X619" s="361"/>
      <c r="Y619" s="361"/>
      <c r="Z619" s="361"/>
    </row>
    <row r="620" spans="1:26" ht="15.75" customHeight="1">
      <c r="A620" s="361"/>
      <c r="B620" s="361"/>
      <c r="C620" s="361"/>
      <c r="D620" s="361"/>
      <c r="E620" s="361"/>
      <c r="F620" s="361"/>
      <c r="G620" s="361"/>
      <c r="H620" s="361"/>
      <c r="I620" s="361"/>
      <c r="J620" s="361"/>
      <c r="K620" s="361"/>
      <c r="L620" s="361"/>
      <c r="M620" s="361"/>
      <c r="N620" s="361"/>
      <c r="O620" s="361"/>
      <c r="P620" s="361"/>
      <c r="Q620" s="361"/>
      <c r="R620" s="361"/>
      <c r="S620" s="361"/>
      <c r="T620" s="361"/>
      <c r="U620" s="361"/>
      <c r="V620" s="361"/>
      <c r="W620" s="361"/>
      <c r="X620" s="361"/>
      <c r="Y620" s="361"/>
      <c r="Z620" s="361"/>
    </row>
    <row r="621" spans="1:26" ht="15.75" customHeight="1">
      <c r="A621" s="361"/>
      <c r="B621" s="361"/>
      <c r="C621" s="361"/>
      <c r="D621" s="361"/>
      <c r="E621" s="361"/>
      <c r="F621" s="361"/>
      <c r="G621" s="361"/>
      <c r="H621" s="361"/>
      <c r="I621" s="361"/>
      <c r="J621" s="361"/>
      <c r="K621" s="361"/>
      <c r="L621" s="361"/>
      <c r="M621" s="361"/>
      <c r="N621" s="361"/>
      <c r="O621" s="361"/>
      <c r="P621" s="361"/>
      <c r="Q621" s="361"/>
      <c r="R621" s="361"/>
      <c r="S621" s="361"/>
      <c r="T621" s="361"/>
      <c r="U621" s="361"/>
      <c r="V621" s="361"/>
      <c r="W621" s="361"/>
      <c r="X621" s="361"/>
      <c r="Y621" s="361"/>
      <c r="Z621" s="361"/>
    </row>
    <row r="622" spans="1:26" ht="15.75" customHeight="1">
      <c r="A622" s="361"/>
      <c r="B622" s="361"/>
      <c r="C622" s="361"/>
      <c r="D622" s="361"/>
      <c r="E622" s="361"/>
      <c r="F622" s="361"/>
      <c r="G622" s="361"/>
      <c r="H622" s="361"/>
      <c r="I622" s="361"/>
      <c r="J622" s="361"/>
      <c r="K622" s="361"/>
      <c r="L622" s="361"/>
      <c r="M622" s="361"/>
      <c r="N622" s="361"/>
      <c r="O622" s="361"/>
      <c r="P622" s="361"/>
      <c r="Q622" s="361"/>
      <c r="R622" s="361"/>
      <c r="S622" s="361"/>
      <c r="T622" s="361"/>
      <c r="U622" s="361"/>
      <c r="V622" s="361"/>
      <c r="W622" s="361"/>
      <c r="X622" s="361"/>
      <c r="Y622" s="361"/>
      <c r="Z622" s="361"/>
    </row>
    <row r="623" spans="1:26" ht="15.75" customHeight="1">
      <c r="A623" s="361"/>
      <c r="B623" s="361"/>
      <c r="C623" s="361"/>
      <c r="D623" s="361"/>
      <c r="E623" s="361"/>
      <c r="F623" s="361"/>
      <c r="G623" s="361"/>
      <c r="H623" s="361"/>
      <c r="I623" s="361"/>
      <c r="J623" s="361"/>
      <c r="K623" s="361"/>
      <c r="L623" s="361"/>
      <c r="M623" s="361"/>
      <c r="N623" s="361"/>
      <c r="O623" s="361"/>
      <c r="P623" s="361"/>
      <c r="Q623" s="361"/>
      <c r="R623" s="361"/>
      <c r="S623" s="361"/>
      <c r="T623" s="361"/>
      <c r="U623" s="361"/>
      <c r="V623" s="361"/>
      <c r="W623" s="361"/>
      <c r="X623" s="361"/>
      <c r="Y623" s="361"/>
      <c r="Z623" s="361"/>
    </row>
    <row r="624" spans="1:26" ht="15.75" customHeight="1">
      <c r="A624" s="361"/>
      <c r="B624" s="361"/>
      <c r="C624" s="361"/>
      <c r="D624" s="361"/>
      <c r="E624" s="361"/>
      <c r="F624" s="361"/>
      <c r="G624" s="361"/>
      <c r="H624" s="361"/>
      <c r="I624" s="361"/>
      <c r="J624" s="361"/>
      <c r="K624" s="361"/>
      <c r="L624" s="361"/>
      <c r="M624" s="361"/>
      <c r="N624" s="361"/>
      <c r="O624" s="361"/>
      <c r="P624" s="361"/>
      <c r="Q624" s="361"/>
      <c r="R624" s="361"/>
      <c r="S624" s="361"/>
      <c r="T624" s="361"/>
      <c r="U624" s="361"/>
      <c r="V624" s="361"/>
      <c r="W624" s="361"/>
      <c r="X624" s="361"/>
      <c r="Y624" s="361"/>
      <c r="Z624" s="361"/>
    </row>
    <row r="625" spans="1:26" ht="15.75" customHeight="1">
      <c r="A625" s="361"/>
      <c r="B625" s="361"/>
      <c r="C625" s="361"/>
      <c r="D625" s="361"/>
      <c r="E625" s="361"/>
      <c r="F625" s="361"/>
      <c r="G625" s="361"/>
      <c r="H625" s="361"/>
      <c r="I625" s="361"/>
      <c r="J625" s="361"/>
      <c r="K625" s="361"/>
      <c r="L625" s="361"/>
      <c r="M625" s="361"/>
      <c r="N625" s="361"/>
      <c r="O625" s="361"/>
      <c r="P625" s="361"/>
      <c r="Q625" s="361"/>
      <c r="R625" s="361"/>
      <c r="S625" s="361"/>
      <c r="T625" s="361"/>
      <c r="U625" s="361"/>
      <c r="V625" s="361"/>
      <c r="W625" s="361"/>
      <c r="X625" s="361"/>
      <c r="Y625" s="361"/>
      <c r="Z625" s="361"/>
    </row>
    <row r="626" spans="1:26" ht="15.75" customHeight="1">
      <c r="A626" s="361"/>
      <c r="B626" s="361"/>
      <c r="C626" s="361"/>
      <c r="D626" s="361"/>
      <c r="E626" s="361"/>
      <c r="F626" s="361"/>
      <c r="G626" s="361"/>
      <c r="H626" s="361"/>
      <c r="I626" s="361"/>
      <c r="J626" s="361"/>
      <c r="K626" s="361"/>
      <c r="L626" s="361"/>
      <c r="M626" s="361"/>
      <c r="N626" s="361"/>
      <c r="O626" s="361"/>
      <c r="P626" s="361"/>
      <c r="Q626" s="361"/>
      <c r="R626" s="361"/>
      <c r="S626" s="361"/>
      <c r="T626" s="361"/>
      <c r="U626" s="361"/>
      <c r="V626" s="361"/>
      <c r="W626" s="361"/>
      <c r="X626" s="361"/>
      <c r="Y626" s="361"/>
      <c r="Z626" s="361"/>
    </row>
    <row r="627" spans="1:26" ht="15.75" customHeight="1">
      <c r="A627" s="361"/>
      <c r="B627" s="361"/>
      <c r="C627" s="361"/>
      <c r="D627" s="361"/>
      <c r="E627" s="361"/>
      <c r="F627" s="361"/>
      <c r="G627" s="361"/>
      <c r="H627" s="361"/>
      <c r="I627" s="361"/>
      <c r="J627" s="361"/>
      <c r="K627" s="361"/>
      <c r="L627" s="361"/>
      <c r="M627" s="361"/>
      <c r="N627" s="361"/>
      <c r="O627" s="361"/>
      <c r="P627" s="361"/>
      <c r="Q627" s="361"/>
      <c r="R627" s="361"/>
      <c r="S627" s="361"/>
      <c r="T627" s="361"/>
      <c r="U627" s="361"/>
      <c r="V627" s="361"/>
      <c r="W627" s="361"/>
      <c r="X627" s="361"/>
      <c r="Y627" s="361"/>
      <c r="Z627" s="361"/>
    </row>
    <row r="628" spans="1:26" ht="15.75" customHeight="1">
      <c r="A628" s="361"/>
      <c r="B628" s="361"/>
      <c r="C628" s="361"/>
      <c r="D628" s="361"/>
      <c r="E628" s="361"/>
      <c r="F628" s="361"/>
      <c r="G628" s="361"/>
      <c r="H628" s="361"/>
      <c r="I628" s="361"/>
      <c r="J628" s="361"/>
      <c r="K628" s="361"/>
      <c r="L628" s="361"/>
      <c r="M628" s="361"/>
      <c r="N628" s="361"/>
      <c r="O628" s="361"/>
      <c r="P628" s="361"/>
      <c r="Q628" s="361"/>
      <c r="R628" s="361"/>
      <c r="S628" s="361"/>
      <c r="T628" s="361"/>
      <c r="U628" s="361"/>
      <c r="V628" s="361"/>
      <c r="W628" s="361"/>
      <c r="X628" s="361"/>
      <c r="Y628" s="361"/>
      <c r="Z628" s="361"/>
    </row>
    <row r="629" spans="1:26" ht="15.75" customHeight="1">
      <c r="A629" s="361"/>
      <c r="B629" s="361"/>
      <c r="C629" s="361"/>
      <c r="D629" s="361"/>
      <c r="E629" s="361"/>
      <c r="F629" s="361"/>
      <c r="G629" s="361"/>
      <c r="H629" s="361"/>
      <c r="I629" s="361"/>
      <c r="J629" s="361"/>
      <c r="K629" s="361"/>
      <c r="L629" s="361"/>
      <c r="M629" s="361"/>
      <c r="N629" s="361"/>
      <c r="O629" s="361"/>
      <c r="P629" s="361"/>
      <c r="Q629" s="361"/>
      <c r="R629" s="361"/>
      <c r="S629" s="361"/>
      <c r="T629" s="361"/>
      <c r="U629" s="361"/>
      <c r="V629" s="361"/>
      <c r="W629" s="361"/>
      <c r="X629" s="361"/>
      <c r="Y629" s="361"/>
      <c r="Z629" s="361"/>
    </row>
    <row r="630" spans="1:26" ht="15.75" customHeight="1">
      <c r="A630" s="361"/>
      <c r="B630" s="361"/>
      <c r="C630" s="361"/>
      <c r="D630" s="361"/>
      <c r="E630" s="361"/>
      <c r="F630" s="361"/>
      <c r="G630" s="361"/>
      <c r="H630" s="361"/>
      <c r="I630" s="361"/>
      <c r="J630" s="361"/>
      <c r="K630" s="361"/>
      <c r="L630" s="361"/>
      <c r="M630" s="361"/>
      <c r="N630" s="361"/>
      <c r="O630" s="361"/>
      <c r="P630" s="361"/>
      <c r="Q630" s="361"/>
      <c r="R630" s="361"/>
      <c r="S630" s="361"/>
      <c r="T630" s="361"/>
      <c r="U630" s="361"/>
      <c r="V630" s="361"/>
      <c r="W630" s="361"/>
      <c r="X630" s="361"/>
      <c r="Y630" s="361"/>
      <c r="Z630" s="361"/>
    </row>
    <row r="631" spans="1:26" ht="15.75" customHeight="1">
      <c r="A631" s="361"/>
      <c r="B631" s="361"/>
      <c r="C631" s="361"/>
      <c r="D631" s="361"/>
      <c r="E631" s="361"/>
      <c r="F631" s="361"/>
      <c r="G631" s="361"/>
      <c r="H631" s="361"/>
      <c r="I631" s="361"/>
      <c r="J631" s="361"/>
      <c r="K631" s="361"/>
      <c r="L631" s="361"/>
      <c r="M631" s="361"/>
      <c r="N631" s="361"/>
      <c r="O631" s="361"/>
      <c r="P631" s="361"/>
      <c r="Q631" s="361"/>
      <c r="R631" s="361"/>
      <c r="S631" s="361"/>
      <c r="T631" s="361"/>
      <c r="U631" s="361"/>
      <c r="V631" s="361"/>
      <c r="W631" s="361"/>
      <c r="X631" s="361"/>
      <c r="Y631" s="361"/>
      <c r="Z631" s="361"/>
    </row>
    <row r="632" spans="1:26" ht="15.75" customHeight="1">
      <c r="A632" s="361"/>
      <c r="B632" s="361"/>
      <c r="C632" s="361"/>
      <c r="D632" s="361"/>
      <c r="E632" s="361"/>
      <c r="F632" s="361"/>
      <c r="G632" s="361"/>
      <c r="H632" s="361"/>
      <c r="I632" s="361"/>
      <c r="J632" s="361"/>
      <c r="K632" s="361"/>
      <c r="L632" s="361"/>
      <c r="M632" s="361"/>
      <c r="N632" s="361"/>
      <c r="O632" s="361"/>
      <c r="P632" s="361"/>
      <c r="Q632" s="361"/>
      <c r="R632" s="361"/>
      <c r="S632" s="361"/>
      <c r="T632" s="361"/>
      <c r="U632" s="361"/>
      <c r="V632" s="361"/>
      <c r="W632" s="361"/>
      <c r="X632" s="361"/>
      <c r="Y632" s="361"/>
      <c r="Z632" s="361"/>
    </row>
    <row r="633" spans="1:26" ht="15.75" customHeight="1">
      <c r="A633" s="361"/>
      <c r="B633" s="361"/>
      <c r="C633" s="361"/>
      <c r="D633" s="361"/>
      <c r="E633" s="361"/>
      <c r="F633" s="361"/>
      <c r="G633" s="361"/>
      <c r="H633" s="361"/>
      <c r="I633" s="361"/>
      <c r="J633" s="361"/>
      <c r="K633" s="361"/>
      <c r="L633" s="361"/>
      <c r="M633" s="361"/>
      <c r="N633" s="361"/>
      <c r="O633" s="361"/>
      <c r="P633" s="361"/>
      <c r="Q633" s="361"/>
      <c r="R633" s="361"/>
      <c r="S633" s="361"/>
      <c r="T633" s="361"/>
      <c r="U633" s="361"/>
      <c r="V633" s="361"/>
      <c r="W633" s="361"/>
      <c r="X633" s="361"/>
      <c r="Y633" s="361"/>
      <c r="Z633" s="361"/>
    </row>
    <row r="634" spans="1:26" ht="15.75" customHeight="1">
      <c r="A634" s="361"/>
      <c r="B634" s="361"/>
      <c r="C634" s="361"/>
      <c r="D634" s="361"/>
      <c r="E634" s="361"/>
      <c r="F634" s="361"/>
      <c r="G634" s="361"/>
      <c r="H634" s="361"/>
      <c r="I634" s="361"/>
      <c r="J634" s="361"/>
      <c r="K634" s="361"/>
      <c r="L634" s="361"/>
      <c r="M634" s="361"/>
      <c r="N634" s="361"/>
      <c r="O634" s="361"/>
      <c r="P634" s="361"/>
      <c r="Q634" s="361"/>
      <c r="R634" s="361"/>
      <c r="S634" s="361"/>
      <c r="T634" s="361"/>
      <c r="U634" s="361"/>
      <c r="V634" s="361"/>
      <c r="W634" s="361"/>
      <c r="X634" s="361"/>
      <c r="Y634" s="361"/>
      <c r="Z634" s="361"/>
    </row>
    <row r="635" spans="1:26" ht="15.75" customHeight="1">
      <c r="A635" s="361"/>
      <c r="B635" s="361"/>
      <c r="C635" s="361"/>
      <c r="D635" s="361"/>
      <c r="E635" s="361"/>
      <c r="F635" s="361"/>
      <c r="G635" s="361"/>
      <c r="H635" s="361"/>
      <c r="I635" s="361"/>
      <c r="J635" s="361"/>
      <c r="K635" s="361"/>
      <c r="L635" s="361"/>
      <c r="M635" s="361"/>
      <c r="N635" s="361"/>
      <c r="O635" s="361"/>
      <c r="P635" s="361"/>
      <c r="Q635" s="361"/>
      <c r="R635" s="361"/>
      <c r="S635" s="361"/>
      <c r="T635" s="361"/>
      <c r="U635" s="361"/>
      <c r="V635" s="361"/>
      <c r="W635" s="361"/>
      <c r="X635" s="361"/>
      <c r="Y635" s="361"/>
      <c r="Z635" s="361"/>
    </row>
    <row r="636" spans="1:26" ht="15.75" customHeight="1">
      <c r="A636" s="361"/>
      <c r="B636" s="361"/>
      <c r="C636" s="361"/>
      <c r="D636" s="361"/>
      <c r="E636" s="361"/>
      <c r="F636" s="361"/>
      <c r="G636" s="361"/>
      <c r="H636" s="361"/>
      <c r="I636" s="361"/>
      <c r="J636" s="361"/>
      <c r="K636" s="361"/>
      <c r="L636" s="361"/>
      <c r="M636" s="361"/>
      <c r="N636" s="361"/>
      <c r="O636" s="361"/>
      <c r="P636" s="361"/>
      <c r="Q636" s="361"/>
      <c r="R636" s="361"/>
      <c r="S636" s="361"/>
      <c r="T636" s="361"/>
      <c r="U636" s="361"/>
      <c r="V636" s="361"/>
      <c r="W636" s="361"/>
      <c r="X636" s="361"/>
      <c r="Y636" s="361"/>
      <c r="Z636" s="361"/>
    </row>
    <row r="637" spans="1:26" ht="15.75" customHeight="1">
      <c r="A637" s="361"/>
      <c r="B637" s="361"/>
      <c r="C637" s="361"/>
      <c r="D637" s="361"/>
      <c r="E637" s="361"/>
      <c r="F637" s="361"/>
      <c r="G637" s="361"/>
      <c r="H637" s="361"/>
      <c r="I637" s="361"/>
      <c r="J637" s="361"/>
      <c r="K637" s="361"/>
      <c r="L637" s="361"/>
      <c r="M637" s="361"/>
      <c r="N637" s="361"/>
      <c r="O637" s="361"/>
      <c r="P637" s="361"/>
      <c r="Q637" s="361"/>
      <c r="R637" s="361"/>
      <c r="S637" s="361"/>
      <c r="T637" s="361"/>
      <c r="U637" s="361"/>
      <c r="V637" s="361"/>
      <c r="W637" s="361"/>
      <c r="X637" s="361"/>
      <c r="Y637" s="361"/>
      <c r="Z637" s="361"/>
    </row>
    <row r="638" spans="1:26" ht="15.75" customHeight="1">
      <c r="A638" s="361"/>
      <c r="B638" s="361"/>
      <c r="C638" s="361"/>
      <c r="D638" s="361"/>
      <c r="E638" s="361"/>
      <c r="F638" s="361"/>
      <c r="G638" s="361"/>
      <c r="H638" s="361"/>
      <c r="I638" s="361"/>
      <c r="J638" s="361"/>
      <c r="K638" s="361"/>
      <c r="L638" s="361"/>
      <c r="M638" s="361"/>
      <c r="N638" s="361"/>
      <c r="O638" s="361"/>
      <c r="P638" s="361"/>
      <c r="Q638" s="361"/>
      <c r="R638" s="361"/>
      <c r="S638" s="361"/>
      <c r="T638" s="361"/>
      <c r="U638" s="361"/>
      <c r="V638" s="361"/>
      <c r="W638" s="361"/>
      <c r="X638" s="361"/>
      <c r="Y638" s="361"/>
      <c r="Z638" s="361"/>
    </row>
    <row r="639" spans="1:26" ht="15.75" customHeight="1">
      <c r="A639" s="361"/>
      <c r="B639" s="361"/>
      <c r="C639" s="361"/>
      <c r="D639" s="361"/>
      <c r="E639" s="361"/>
      <c r="F639" s="361"/>
      <c r="G639" s="361"/>
      <c r="H639" s="361"/>
      <c r="I639" s="361"/>
      <c r="J639" s="361"/>
      <c r="K639" s="361"/>
      <c r="L639" s="361"/>
      <c r="M639" s="361"/>
      <c r="N639" s="361"/>
      <c r="O639" s="361"/>
      <c r="P639" s="361"/>
      <c r="Q639" s="361"/>
      <c r="R639" s="361"/>
      <c r="S639" s="361"/>
      <c r="T639" s="361"/>
      <c r="U639" s="361"/>
      <c r="V639" s="361"/>
      <c r="W639" s="361"/>
      <c r="X639" s="361"/>
      <c r="Y639" s="361"/>
      <c r="Z639" s="361"/>
    </row>
    <row r="640" spans="1:26" ht="15.75" customHeight="1">
      <c r="A640" s="361"/>
      <c r="B640" s="361"/>
      <c r="C640" s="361"/>
      <c r="D640" s="361"/>
      <c r="E640" s="361"/>
      <c r="F640" s="361"/>
      <c r="G640" s="361"/>
      <c r="H640" s="361"/>
      <c r="I640" s="361"/>
      <c r="J640" s="361"/>
      <c r="K640" s="361"/>
      <c r="L640" s="361"/>
      <c r="M640" s="361"/>
      <c r="N640" s="361"/>
      <c r="O640" s="361"/>
      <c r="P640" s="361"/>
      <c r="Q640" s="361"/>
      <c r="R640" s="361"/>
      <c r="S640" s="361"/>
      <c r="T640" s="361"/>
      <c r="U640" s="361"/>
      <c r="V640" s="361"/>
      <c r="W640" s="361"/>
      <c r="X640" s="361"/>
      <c r="Y640" s="361"/>
      <c r="Z640" s="361"/>
    </row>
    <row r="641" spans="1:26" ht="15.75" customHeight="1">
      <c r="A641" s="361"/>
      <c r="B641" s="361"/>
      <c r="C641" s="361"/>
      <c r="D641" s="361"/>
      <c r="E641" s="361"/>
      <c r="F641" s="361"/>
      <c r="G641" s="361"/>
      <c r="H641" s="361"/>
      <c r="I641" s="361"/>
      <c r="J641" s="361"/>
      <c r="K641" s="361"/>
      <c r="L641" s="361"/>
      <c r="M641" s="361"/>
      <c r="N641" s="361"/>
      <c r="O641" s="361"/>
      <c r="P641" s="361"/>
      <c r="Q641" s="361"/>
      <c r="R641" s="361"/>
      <c r="S641" s="361"/>
      <c r="T641" s="361"/>
      <c r="U641" s="361"/>
      <c r="V641" s="361"/>
      <c r="W641" s="361"/>
      <c r="X641" s="361"/>
      <c r="Y641" s="361"/>
      <c r="Z641" s="361"/>
    </row>
    <row r="642" spans="1:26" ht="15.75" customHeight="1">
      <c r="A642" s="361"/>
      <c r="B642" s="361"/>
      <c r="C642" s="361"/>
      <c r="D642" s="361"/>
      <c r="E642" s="361"/>
      <c r="F642" s="361"/>
      <c r="G642" s="361"/>
      <c r="H642" s="361"/>
      <c r="I642" s="361"/>
      <c r="J642" s="361"/>
      <c r="K642" s="361"/>
      <c r="L642" s="361"/>
      <c r="M642" s="361"/>
      <c r="N642" s="361"/>
      <c r="O642" s="361"/>
      <c r="P642" s="361"/>
      <c r="Q642" s="361"/>
      <c r="R642" s="361"/>
      <c r="S642" s="361"/>
      <c r="T642" s="361"/>
      <c r="U642" s="361"/>
      <c r="V642" s="361"/>
      <c r="W642" s="361"/>
      <c r="X642" s="361"/>
      <c r="Y642" s="361"/>
      <c r="Z642" s="361"/>
    </row>
    <row r="643" spans="1:26" ht="15.75" customHeight="1">
      <c r="A643" s="361"/>
      <c r="B643" s="361"/>
      <c r="C643" s="361"/>
      <c r="D643" s="361"/>
      <c r="E643" s="361"/>
      <c r="F643" s="361"/>
      <c r="G643" s="361"/>
      <c r="H643" s="361"/>
      <c r="I643" s="361"/>
      <c r="J643" s="361"/>
      <c r="K643" s="361"/>
      <c r="L643" s="361"/>
      <c r="M643" s="361"/>
      <c r="N643" s="361"/>
      <c r="O643" s="361"/>
      <c r="P643" s="361"/>
      <c r="Q643" s="361"/>
      <c r="R643" s="361"/>
      <c r="S643" s="361"/>
      <c r="T643" s="361"/>
      <c r="U643" s="361"/>
      <c r="V643" s="361"/>
      <c r="W643" s="361"/>
      <c r="X643" s="361"/>
      <c r="Y643" s="361"/>
      <c r="Z643" s="361"/>
    </row>
    <row r="644" spans="1:26" ht="15.75" customHeight="1">
      <c r="A644" s="361"/>
      <c r="B644" s="361"/>
      <c r="C644" s="361"/>
      <c r="D644" s="361"/>
      <c r="E644" s="361"/>
      <c r="F644" s="361"/>
      <c r="G644" s="361"/>
      <c r="H644" s="361"/>
      <c r="I644" s="361"/>
      <c r="J644" s="361"/>
      <c r="K644" s="361"/>
      <c r="L644" s="361"/>
      <c r="M644" s="361"/>
      <c r="N644" s="361"/>
      <c r="O644" s="361"/>
      <c r="P644" s="361"/>
      <c r="Q644" s="361"/>
      <c r="R644" s="361"/>
      <c r="S644" s="361"/>
      <c r="T644" s="361"/>
      <c r="U644" s="361"/>
      <c r="V644" s="361"/>
      <c r="W644" s="361"/>
      <c r="X644" s="361"/>
      <c r="Y644" s="361"/>
      <c r="Z644" s="361"/>
    </row>
    <row r="645" spans="1:26" ht="15.75" customHeight="1">
      <c r="A645" s="361"/>
      <c r="B645" s="361"/>
      <c r="C645" s="361"/>
      <c r="D645" s="361"/>
      <c r="E645" s="361"/>
      <c r="F645" s="361"/>
      <c r="G645" s="361"/>
      <c r="H645" s="361"/>
      <c r="I645" s="361"/>
      <c r="J645" s="361"/>
      <c r="K645" s="361"/>
      <c r="L645" s="361"/>
      <c r="M645" s="361"/>
      <c r="N645" s="361"/>
      <c r="O645" s="361"/>
      <c r="P645" s="361"/>
      <c r="Q645" s="361"/>
      <c r="R645" s="361"/>
      <c r="S645" s="361"/>
      <c r="T645" s="361"/>
      <c r="U645" s="361"/>
      <c r="V645" s="361"/>
      <c r="W645" s="361"/>
      <c r="X645" s="361"/>
      <c r="Y645" s="361"/>
      <c r="Z645" s="361"/>
    </row>
    <row r="646" spans="1:26" ht="15.75" customHeight="1">
      <c r="A646" s="361"/>
      <c r="B646" s="361"/>
      <c r="C646" s="361"/>
      <c r="D646" s="361"/>
      <c r="E646" s="361"/>
      <c r="F646" s="361"/>
      <c r="G646" s="361"/>
      <c r="H646" s="361"/>
      <c r="I646" s="361"/>
      <c r="J646" s="361"/>
      <c r="K646" s="361"/>
      <c r="L646" s="361"/>
      <c r="M646" s="361"/>
      <c r="N646" s="361"/>
      <c r="O646" s="361"/>
      <c r="P646" s="361"/>
      <c r="Q646" s="361"/>
      <c r="R646" s="361"/>
      <c r="S646" s="361"/>
      <c r="T646" s="361"/>
      <c r="U646" s="361"/>
      <c r="V646" s="361"/>
      <c r="W646" s="361"/>
      <c r="X646" s="361"/>
      <c r="Y646" s="361"/>
      <c r="Z646" s="361"/>
    </row>
    <row r="647" spans="1:26" ht="15.75" customHeight="1">
      <c r="A647" s="361"/>
      <c r="B647" s="361"/>
      <c r="C647" s="361"/>
      <c r="D647" s="361"/>
      <c r="E647" s="361"/>
      <c r="F647" s="361"/>
      <c r="G647" s="361"/>
      <c r="H647" s="361"/>
      <c r="I647" s="361"/>
      <c r="J647" s="361"/>
      <c r="K647" s="361"/>
      <c r="L647" s="361"/>
      <c r="M647" s="361"/>
      <c r="N647" s="361"/>
      <c r="O647" s="361"/>
      <c r="P647" s="361"/>
      <c r="Q647" s="361"/>
      <c r="R647" s="361"/>
      <c r="S647" s="361"/>
      <c r="T647" s="361"/>
      <c r="U647" s="361"/>
      <c r="V647" s="361"/>
      <c r="W647" s="361"/>
      <c r="X647" s="361"/>
      <c r="Y647" s="361"/>
      <c r="Z647" s="361"/>
    </row>
    <row r="648" spans="1:26" ht="15.75" customHeight="1">
      <c r="A648" s="361"/>
      <c r="B648" s="361"/>
      <c r="C648" s="361"/>
      <c r="D648" s="361"/>
      <c r="E648" s="361"/>
      <c r="F648" s="361"/>
      <c r="G648" s="361"/>
      <c r="H648" s="361"/>
      <c r="I648" s="361"/>
      <c r="J648" s="361"/>
      <c r="K648" s="361"/>
      <c r="L648" s="361"/>
      <c r="M648" s="361"/>
      <c r="N648" s="361"/>
      <c r="O648" s="361"/>
      <c r="P648" s="361"/>
      <c r="Q648" s="361"/>
      <c r="R648" s="361"/>
      <c r="S648" s="361"/>
      <c r="T648" s="361"/>
      <c r="U648" s="361"/>
      <c r="V648" s="361"/>
      <c r="W648" s="361"/>
      <c r="X648" s="361"/>
      <c r="Y648" s="361"/>
      <c r="Z648" s="361"/>
    </row>
    <row r="649" spans="1:26" ht="15.75" customHeight="1">
      <c r="A649" s="361"/>
      <c r="B649" s="361"/>
      <c r="C649" s="361"/>
      <c r="D649" s="361"/>
      <c r="E649" s="361"/>
      <c r="F649" s="361"/>
      <c r="G649" s="361"/>
      <c r="H649" s="361"/>
      <c r="I649" s="361"/>
      <c r="J649" s="361"/>
      <c r="K649" s="361"/>
      <c r="L649" s="361"/>
      <c r="M649" s="361"/>
      <c r="N649" s="361"/>
      <c r="O649" s="361"/>
      <c r="P649" s="361"/>
      <c r="Q649" s="361"/>
      <c r="R649" s="361"/>
      <c r="S649" s="361"/>
      <c r="T649" s="361"/>
      <c r="U649" s="361"/>
      <c r="V649" s="361"/>
      <c r="W649" s="361"/>
      <c r="X649" s="361"/>
      <c r="Y649" s="361"/>
      <c r="Z649" s="361"/>
    </row>
    <row r="650" spans="1:26" ht="15.75" customHeight="1">
      <c r="A650" s="361"/>
      <c r="B650" s="361"/>
      <c r="C650" s="361"/>
      <c r="D650" s="361"/>
      <c r="E650" s="361"/>
      <c r="F650" s="361"/>
      <c r="G650" s="361"/>
      <c r="H650" s="361"/>
      <c r="I650" s="361"/>
      <c r="J650" s="361"/>
      <c r="K650" s="361"/>
      <c r="L650" s="361"/>
      <c r="M650" s="361"/>
      <c r="N650" s="361"/>
      <c r="O650" s="361"/>
      <c r="P650" s="361"/>
      <c r="Q650" s="361"/>
      <c r="R650" s="361"/>
      <c r="S650" s="361"/>
      <c r="T650" s="361"/>
      <c r="U650" s="361"/>
      <c r="V650" s="361"/>
      <c r="W650" s="361"/>
      <c r="X650" s="361"/>
      <c r="Y650" s="361"/>
      <c r="Z650" s="361"/>
    </row>
    <row r="651" spans="1:26" ht="15.75" customHeight="1">
      <c r="A651" s="361"/>
      <c r="B651" s="361"/>
      <c r="C651" s="361"/>
      <c r="D651" s="361"/>
      <c r="E651" s="361"/>
      <c r="F651" s="361"/>
      <c r="G651" s="361"/>
      <c r="H651" s="361"/>
      <c r="I651" s="361"/>
      <c r="J651" s="361"/>
      <c r="K651" s="361"/>
      <c r="L651" s="361"/>
      <c r="M651" s="361"/>
      <c r="N651" s="361"/>
      <c r="O651" s="361"/>
      <c r="P651" s="361"/>
      <c r="Q651" s="361"/>
      <c r="R651" s="361"/>
      <c r="S651" s="361"/>
      <c r="T651" s="361"/>
      <c r="U651" s="361"/>
      <c r="V651" s="361"/>
      <c r="W651" s="361"/>
      <c r="X651" s="361"/>
      <c r="Y651" s="361"/>
      <c r="Z651" s="361"/>
    </row>
    <row r="652" spans="1:26" ht="15.75" customHeight="1">
      <c r="A652" s="361"/>
      <c r="B652" s="361"/>
      <c r="C652" s="361"/>
      <c r="D652" s="361"/>
      <c r="E652" s="361"/>
      <c r="F652" s="361"/>
      <c r="G652" s="361"/>
      <c r="H652" s="361"/>
      <c r="I652" s="361"/>
      <c r="J652" s="361"/>
      <c r="K652" s="361"/>
      <c r="L652" s="361"/>
      <c r="M652" s="361"/>
      <c r="N652" s="361"/>
      <c r="O652" s="361"/>
      <c r="P652" s="361"/>
      <c r="Q652" s="361"/>
      <c r="R652" s="361"/>
      <c r="S652" s="361"/>
      <c r="T652" s="361"/>
      <c r="U652" s="361"/>
      <c r="V652" s="361"/>
      <c r="W652" s="361"/>
      <c r="X652" s="361"/>
      <c r="Y652" s="361"/>
      <c r="Z652" s="361"/>
    </row>
    <row r="653" spans="1:26" ht="15.75" customHeight="1">
      <c r="A653" s="361"/>
      <c r="B653" s="361"/>
      <c r="C653" s="361"/>
      <c r="D653" s="361"/>
      <c r="E653" s="361"/>
      <c r="F653" s="361"/>
      <c r="G653" s="361"/>
      <c r="H653" s="361"/>
      <c r="I653" s="361"/>
      <c r="J653" s="361"/>
      <c r="K653" s="361"/>
      <c r="L653" s="361"/>
      <c r="M653" s="361"/>
      <c r="N653" s="361"/>
      <c r="O653" s="361"/>
      <c r="P653" s="361"/>
      <c r="Q653" s="361"/>
      <c r="R653" s="361"/>
      <c r="S653" s="361"/>
      <c r="T653" s="361"/>
      <c r="U653" s="361"/>
      <c r="V653" s="361"/>
      <c r="W653" s="361"/>
      <c r="X653" s="361"/>
      <c r="Y653" s="361"/>
      <c r="Z653" s="361"/>
    </row>
    <row r="654" spans="1:26" ht="15.75" customHeight="1">
      <c r="A654" s="361"/>
      <c r="B654" s="361"/>
      <c r="C654" s="361"/>
      <c r="D654" s="361"/>
      <c r="E654" s="361"/>
      <c r="F654" s="361"/>
      <c r="G654" s="361"/>
      <c r="H654" s="361"/>
      <c r="I654" s="361"/>
      <c r="J654" s="361"/>
      <c r="K654" s="361"/>
      <c r="L654" s="361"/>
      <c r="M654" s="361"/>
      <c r="N654" s="361"/>
      <c r="O654" s="361"/>
      <c r="P654" s="361"/>
      <c r="Q654" s="361"/>
      <c r="R654" s="361"/>
      <c r="S654" s="361"/>
      <c r="T654" s="361"/>
      <c r="U654" s="361"/>
      <c r="V654" s="361"/>
      <c r="W654" s="361"/>
      <c r="X654" s="361"/>
      <c r="Y654" s="361"/>
      <c r="Z654" s="361"/>
    </row>
    <row r="655" spans="1:26" ht="15.75" customHeight="1">
      <c r="A655" s="361"/>
      <c r="B655" s="361"/>
      <c r="C655" s="361"/>
      <c r="D655" s="361"/>
      <c r="E655" s="361"/>
      <c r="F655" s="361"/>
      <c r="G655" s="361"/>
      <c r="H655" s="361"/>
      <c r="I655" s="361"/>
      <c r="J655" s="361"/>
      <c r="K655" s="361"/>
      <c r="L655" s="361"/>
      <c r="M655" s="361"/>
      <c r="N655" s="361"/>
      <c r="O655" s="361"/>
      <c r="P655" s="361"/>
      <c r="Q655" s="361"/>
      <c r="R655" s="361"/>
      <c r="S655" s="361"/>
      <c r="T655" s="361"/>
      <c r="U655" s="361"/>
      <c r="V655" s="361"/>
      <c r="W655" s="361"/>
      <c r="X655" s="361"/>
      <c r="Y655" s="361"/>
      <c r="Z655" s="361"/>
    </row>
    <row r="656" spans="1:26" ht="15.75" customHeight="1">
      <c r="A656" s="361"/>
      <c r="B656" s="361"/>
      <c r="C656" s="361"/>
      <c r="D656" s="361"/>
      <c r="E656" s="361"/>
      <c r="F656" s="361"/>
      <c r="G656" s="361"/>
      <c r="H656" s="361"/>
      <c r="I656" s="361"/>
      <c r="J656" s="361"/>
      <c r="K656" s="361"/>
      <c r="L656" s="361"/>
      <c r="M656" s="361"/>
      <c r="N656" s="361"/>
      <c r="O656" s="361"/>
      <c r="P656" s="361"/>
      <c r="Q656" s="361"/>
      <c r="R656" s="361"/>
      <c r="S656" s="361"/>
      <c r="T656" s="361"/>
      <c r="U656" s="361"/>
      <c r="V656" s="361"/>
      <c r="W656" s="361"/>
      <c r="X656" s="361"/>
      <c r="Y656" s="361"/>
      <c r="Z656" s="361"/>
    </row>
    <row r="657" spans="1:26" ht="15.75" customHeight="1">
      <c r="A657" s="361"/>
      <c r="B657" s="361"/>
      <c r="C657" s="361"/>
      <c r="D657" s="361"/>
      <c r="E657" s="361"/>
      <c r="F657" s="361"/>
      <c r="G657" s="361"/>
      <c r="H657" s="361"/>
      <c r="I657" s="361"/>
      <c r="J657" s="361"/>
      <c r="K657" s="361"/>
      <c r="L657" s="361"/>
      <c r="M657" s="361"/>
      <c r="N657" s="361"/>
      <c r="O657" s="361"/>
      <c r="P657" s="361"/>
      <c r="Q657" s="361"/>
      <c r="R657" s="361"/>
      <c r="S657" s="361"/>
      <c r="T657" s="361"/>
      <c r="U657" s="361"/>
      <c r="V657" s="361"/>
      <c r="W657" s="361"/>
      <c r="X657" s="361"/>
      <c r="Y657" s="361"/>
      <c r="Z657" s="361"/>
    </row>
    <row r="658" spans="1:26" ht="15.75" customHeight="1">
      <c r="A658" s="361"/>
      <c r="B658" s="361"/>
      <c r="C658" s="361"/>
      <c r="D658" s="361"/>
      <c r="E658" s="361"/>
      <c r="F658" s="361"/>
      <c r="G658" s="361"/>
      <c r="H658" s="361"/>
      <c r="I658" s="361"/>
      <c r="J658" s="361"/>
      <c r="K658" s="361"/>
      <c r="L658" s="361"/>
      <c r="M658" s="361"/>
      <c r="N658" s="361"/>
      <c r="O658" s="361"/>
      <c r="P658" s="361"/>
      <c r="Q658" s="361"/>
      <c r="R658" s="361"/>
      <c r="S658" s="361"/>
      <c r="T658" s="361"/>
      <c r="U658" s="361"/>
      <c r="V658" s="361"/>
      <c r="W658" s="361"/>
      <c r="X658" s="361"/>
      <c r="Y658" s="361"/>
      <c r="Z658" s="361"/>
    </row>
    <row r="659" spans="1:26" ht="15.75" customHeight="1">
      <c r="A659" s="361"/>
      <c r="B659" s="361"/>
      <c r="C659" s="361"/>
      <c r="D659" s="361"/>
      <c r="E659" s="361"/>
      <c r="F659" s="361"/>
      <c r="G659" s="361"/>
      <c r="H659" s="361"/>
      <c r="I659" s="361"/>
      <c r="J659" s="361"/>
      <c r="K659" s="361"/>
      <c r="L659" s="361"/>
      <c r="M659" s="361"/>
      <c r="N659" s="361"/>
      <c r="O659" s="361"/>
      <c r="P659" s="361"/>
      <c r="Q659" s="361"/>
      <c r="R659" s="361"/>
      <c r="S659" s="361"/>
      <c r="T659" s="361"/>
      <c r="U659" s="361"/>
      <c r="V659" s="361"/>
      <c r="W659" s="361"/>
      <c r="X659" s="361"/>
      <c r="Y659" s="361"/>
      <c r="Z659" s="361"/>
    </row>
    <row r="660" spans="1:26" ht="15.75" customHeight="1">
      <c r="A660" s="361"/>
      <c r="B660" s="361"/>
      <c r="C660" s="361"/>
      <c r="D660" s="361"/>
      <c r="E660" s="361"/>
      <c r="F660" s="361"/>
      <c r="G660" s="361"/>
      <c r="H660" s="361"/>
      <c r="I660" s="361"/>
      <c r="J660" s="361"/>
      <c r="K660" s="361"/>
      <c r="L660" s="361"/>
      <c r="M660" s="361"/>
      <c r="N660" s="361"/>
      <c r="O660" s="361"/>
      <c r="P660" s="361"/>
      <c r="Q660" s="361"/>
      <c r="R660" s="361"/>
      <c r="S660" s="361"/>
      <c r="T660" s="361"/>
      <c r="U660" s="361"/>
      <c r="V660" s="361"/>
      <c r="W660" s="361"/>
      <c r="X660" s="361"/>
      <c r="Y660" s="361"/>
      <c r="Z660" s="361"/>
    </row>
    <row r="661" spans="1:26" ht="15.75" customHeight="1">
      <c r="A661" s="361"/>
      <c r="B661" s="361"/>
      <c r="C661" s="361"/>
      <c r="D661" s="361"/>
      <c r="E661" s="361"/>
      <c r="F661" s="361"/>
      <c r="G661" s="361"/>
      <c r="H661" s="361"/>
      <c r="I661" s="361"/>
      <c r="J661" s="361"/>
      <c r="K661" s="361"/>
      <c r="L661" s="361"/>
      <c r="M661" s="361"/>
      <c r="N661" s="361"/>
      <c r="O661" s="361"/>
      <c r="P661" s="361"/>
      <c r="Q661" s="361"/>
      <c r="R661" s="361"/>
      <c r="S661" s="361"/>
      <c r="T661" s="361"/>
      <c r="U661" s="361"/>
      <c r="V661" s="361"/>
      <c r="W661" s="361"/>
      <c r="X661" s="361"/>
      <c r="Y661" s="361"/>
      <c r="Z661" s="361"/>
    </row>
    <row r="662" spans="1:26" ht="15.75" customHeight="1">
      <c r="A662" s="361"/>
      <c r="B662" s="361"/>
      <c r="C662" s="361"/>
      <c r="D662" s="361"/>
      <c r="E662" s="361"/>
      <c r="F662" s="361"/>
      <c r="G662" s="361"/>
      <c r="H662" s="361"/>
      <c r="I662" s="361"/>
      <c r="J662" s="361"/>
      <c r="K662" s="361"/>
      <c r="L662" s="361"/>
      <c r="M662" s="361"/>
      <c r="N662" s="361"/>
      <c r="O662" s="361"/>
      <c r="P662" s="361"/>
      <c r="Q662" s="361"/>
      <c r="R662" s="361"/>
      <c r="S662" s="361"/>
      <c r="T662" s="361"/>
      <c r="U662" s="361"/>
      <c r="V662" s="361"/>
      <c r="W662" s="361"/>
      <c r="X662" s="361"/>
      <c r="Y662" s="361"/>
      <c r="Z662" s="361"/>
    </row>
    <row r="663" spans="1:26" ht="15.75" customHeight="1">
      <c r="A663" s="361"/>
      <c r="B663" s="361"/>
      <c r="C663" s="361"/>
      <c r="D663" s="361"/>
      <c r="E663" s="361"/>
      <c r="F663" s="361"/>
      <c r="G663" s="361"/>
      <c r="H663" s="361"/>
      <c r="I663" s="361"/>
      <c r="J663" s="361"/>
      <c r="K663" s="361"/>
      <c r="L663" s="361"/>
      <c r="M663" s="361"/>
      <c r="N663" s="361"/>
      <c r="O663" s="361"/>
      <c r="P663" s="361"/>
      <c r="Q663" s="361"/>
      <c r="R663" s="361"/>
      <c r="S663" s="361"/>
      <c r="T663" s="361"/>
      <c r="U663" s="361"/>
      <c r="V663" s="361"/>
      <c r="W663" s="361"/>
      <c r="X663" s="361"/>
      <c r="Y663" s="361"/>
      <c r="Z663" s="361"/>
    </row>
    <row r="664" spans="1:26" ht="15.75" customHeight="1">
      <c r="A664" s="361"/>
      <c r="B664" s="361"/>
      <c r="C664" s="361"/>
      <c r="D664" s="361"/>
      <c r="E664" s="361"/>
      <c r="F664" s="361"/>
      <c r="G664" s="361"/>
      <c r="H664" s="361"/>
      <c r="I664" s="361"/>
      <c r="J664" s="361"/>
      <c r="K664" s="361"/>
      <c r="L664" s="361"/>
      <c r="M664" s="361"/>
      <c r="N664" s="361"/>
      <c r="O664" s="361"/>
      <c r="P664" s="361"/>
      <c r="Q664" s="361"/>
      <c r="R664" s="361"/>
      <c r="S664" s="361"/>
      <c r="T664" s="361"/>
      <c r="U664" s="361"/>
      <c r="V664" s="361"/>
      <c r="W664" s="361"/>
      <c r="X664" s="361"/>
      <c r="Y664" s="361"/>
      <c r="Z664" s="361"/>
    </row>
    <row r="665" spans="1:26" ht="15.75" customHeight="1">
      <c r="A665" s="361"/>
      <c r="B665" s="361"/>
      <c r="C665" s="361"/>
      <c r="D665" s="361"/>
      <c r="E665" s="361"/>
      <c r="F665" s="361"/>
      <c r="G665" s="361"/>
      <c r="H665" s="361"/>
      <c r="I665" s="361"/>
      <c r="J665" s="361"/>
      <c r="K665" s="361"/>
      <c r="L665" s="361"/>
      <c r="M665" s="361"/>
      <c r="N665" s="361"/>
      <c r="O665" s="361"/>
      <c r="P665" s="361"/>
      <c r="Q665" s="361"/>
      <c r="R665" s="361"/>
      <c r="S665" s="361"/>
      <c r="T665" s="361"/>
      <c r="U665" s="361"/>
      <c r="V665" s="361"/>
      <c r="W665" s="361"/>
      <c r="X665" s="361"/>
      <c r="Y665" s="361"/>
      <c r="Z665" s="361"/>
    </row>
    <row r="666" spans="1:26" ht="15.75" customHeight="1">
      <c r="A666" s="361"/>
      <c r="B666" s="361"/>
      <c r="C666" s="361"/>
      <c r="D666" s="361"/>
      <c r="E666" s="361"/>
      <c r="F666" s="361"/>
      <c r="G666" s="361"/>
      <c r="H666" s="361"/>
      <c r="I666" s="361"/>
      <c r="J666" s="361"/>
      <c r="K666" s="361"/>
      <c r="L666" s="361"/>
      <c r="M666" s="361"/>
      <c r="N666" s="361"/>
      <c r="O666" s="361"/>
      <c r="P666" s="361"/>
      <c r="Q666" s="361"/>
      <c r="R666" s="361"/>
      <c r="S666" s="361"/>
      <c r="T666" s="361"/>
      <c r="U666" s="361"/>
      <c r="V666" s="361"/>
      <c r="W666" s="361"/>
      <c r="X666" s="361"/>
      <c r="Y666" s="361"/>
      <c r="Z666" s="361"/>
    </row>
    <row r="667" spans="1:26" ht="15.75" customHeight="1">
      <c r="A667" s="361"/>
      <c r="B667" s="361"/>
      <c r="C667" s="361"/>
      <c r="D667" s="361"/>
      <c r="E667" s="361"/>
      <c r="F667" s="361"/>
      <c r="G667" s="361"/>
      <c r="H667" s="361"/>
      <c r="I667" s="361"/>
      <c r="J667" s="361"/>
      <c r="K667" s="361"/>
      <c r="L667" s="361"/>
      <c r="M667" s="361"/>
      <c r="N667" s="361"/>
      <c r="O667" s="361"/>
      <c r="P667" s="361"/>
      <c r="Q667" s="361"/>
      <c r="R667" s="361"/>
      <c r="S667" s="361"/>
      <c r="T667" s="361"/>
      <c r="U667" s="361"/>
      <c r="V667" s="361"/>
      <c r="W667" s="361"/>
      <c r="X667" s="361"/>
      <c r="Y667" s="361"/>
      <c r="Z667" s="361"/>
    </row>
    <row r="668" spans="1:26" ht="15.75" customHeight="1">
      <c r="A668" s="361"/>
      <c r="B668" s="361"/>
      <c r="C668" s="361"/>
      <c r="D668" s="361"/>
      <c r="E668" s="361"/>
      <c r="F668" s="361"/>
      <c r="G668" s="361"/>
      <c r="H668" s="361"/>
      <c r="I668" s="361"/>
      <c r="J668" s="361"/>
      <c r="K668" s="361"/>
      <c r="L668" s="361"/>
      <c r="M668" s="361"/>
      <c r="N668" s="361"/>
      <c r="O668" s="361"/>
      <c r="P668" s="361"/>
      <c r="Q668" s="361"/>
      <c r="R668" s="361"/>
      <c r="S668" s="361"/>
      <c r="T668" s="361"/>
      <c r="U668" s="361"/>
      <c r="V668" s="361"/>
      <c r="W668" s="361"/>
      <c r="X668" s="361"/>
      <c r="Y668" s="361"/>
      <c r="Z668" s="361"/>
    </row>
    <row r="669" spans="1:26" ht="15.75" customHeight="1">
      <c r="A669" s="361"/>
      <c r="B669" s="361"/>
      <c r="C669" s="361"/>
      <c r="D669" s="361"/>
      <c r="E669" s="361"/>
      <c r="F669" s="361"/>
      <c r="G669" s="361"/>
      <c r="H669" s="361"/>
      <c r="I669" s="361"/>
      <c r="J669" s="361"/>
      <c r="K669" s="361"/>
      <c r="L669" s="361"/>
      <c r="M669" s="361"/>
      <c r="N669" s="361"/>
      <c r="O669" s="361"/>
      <c r="P669" s="361"/>
      <c r="Q669" s="361"/>
      <c r="R669" s="361"/>
      <c r="S669" s="361"/>
      <c r="T669" s="361"/>
      <c r="U669" s="361"/>
      <c r="V669" s="361"/>
      <c r="W669" s="361"/>
      <c r="X669" s="361"/>
      <c r="Y669" s="361"/>
      <c r="Z669" s="361"/>
    </row>
    <row r="670" spans="1:26" ht="15.75" customHeight="1">
      <c r="A670" s="361"/>
      <c r="B670" s="361"/>
      <c r="C670" s="361"/>
      <c r="D670" s="361"/>
      <c r="E670" s="361"/>
      <c r="F670" s="361"/>
      <c r="G670" s="361"/>
      <c r="H670" s="361"/>
      <c r="I670" s="361"/>
      <c r="J670" s="361"/>
      <c r="K670" s="361"/>
      <c r="L670" s="361"/>
      <c r="M670" s="361"/>
      <c r="N670" s="361"/>
      <c r="O670" s="361"/>
      <c r="P670" s="361"/>
      <c r="Q670" s="361"/>
      <c r="R670" s="361"/>
      <c r="S670" s="361"/>
      <c r="T670" s="361"/>
      <c r="U670" s="361"/>
      <c r="V670" s="361"/>
      <c r="W670" s="361"/>
      <c r="X670" s="361"/>
      <c r="Y670" s="361"/>
      <c r="Z670" s="361"/>
    </row>
    <row r="671" spans="1:26" ht="15.75" customHeight="1">
      <c r="A671" s="361"/>
      <c r="B671" s="361"/>
      <c r="C671" s="361"/>
      <c r="D671" s="361"/>
      <c r="E671" s="361"/>
      <c r="F671" s="361"/>
      <c r="G671" s="361"/>
      <c r="H671" s="361"/>
      <c r="I671" s="361"/>
      <c r="J671" s="361"/>
      <c r="K671" s="361"/>
      <c r="L671" s="361"/>
      <c r="M671" s="361"/>
      <c r="N671" s="361"/>
      <c r="O671" s="361"/>
      <c r="P671" s="361"/>
      <c r="Q671" s="361"/>
      <c r="R671" s="361"/>
      <c r="S671" s="361"/>
      <c r="T671" s="361"/>
      <c r="U671" s="361"/>
      <c r="V671" s="361"/>
      <c r="W671" s="361"/>
      <c r="X671" s="361"/>
      <c r="Y671" s="361"/>
      <c r="Z671" s="361"/>
    </row>
    <row r="672" spans="1:26" ht="15.75" customHeight="1">
      <c r="A672" s="361"/>
      <c r="B672" s="361"/>
      <c r="C672" s="361"/>
      <c r="D672" s="361"/>
      <c r="E672" s="361"/>
      <c r="F672" s="361"/>
      <c r="G672" s="361"/>
      <c r="H672" s="361"/>
      <c r="I672" s="361"/>
      <c r="J672" s="361"/>
      <c r="K672" s="361"/>
      <c r="L672" s="361"/>
      <c r="M672" s="361"/>
      <c r="N672" s="361"/>
      <c r="O672" s="361"/>
      <c r="P672" s="361"/>
      <c r="Q672" s="361"/>
      <c r="R672" s="361"/>
      <c r="S672" s="361"/>
      <c r="T672" s="361"/>
      <c r="U672" s="361"/>
      <c r="V672" s="361"/>
      <c r="W672" s="361"/>
      <c r="X672" s="361"/>
      <c r="Y672" s="361"/>
      <c r="Z672" s="361"/>
    </row>
    <row r="673" spans="1:26" ht="15.75" customHeight="1">
      <c r="A673" s="361"/>
      <c r="B673" s="361"/>
      <c r="C673" s="361"/>
      <c r="D673" s="361"/>
      <c r="E673" s="361"/>
      <c r="F673" s="361"/>
      <c r="G673" s="361"/>
      <c r="H673" s="361"/>
      <c r="I673" s="361"/>
      <c r="J673" s="361"/>
      <c r="K673" s="361"/>
      <c r="L673" s="361"/>
      <c r="M673" s="361"/>
      <c r="N673" s="361"/>
      <c r="O673" s="361"/>
      <c r="P673" s="361"/>
      <c r="Q673" s="361"/>
      <c r="R673" s="361"/>
      <c r="S673" s="361"/>
      <c r="T673" s="361"/>
      <c r="U673" s="361"/>
      <c r="V673" s="361"/>
      <c r="W673" s="361"/>
      <c r="X673" s="361"/>
      <c r="Y673" s="361"/>
      <c r="Z673" s="361"/>
    </row>
    <row r="674" spans="1:26" ht="15.75" customHeight="1">
      <c r="A674" s="361"/>
      <c r="B674" s="361"/>
      <c r="C674" s="361"/>
      <c r="D674" s="361"/>
      <c r="E674" s="361"/>
      <c r="F674" s="361"/>
      <c r="G674" s="361"/>
      <c r="H674" s="361"/>
      <c r="I674" s="361"/>
      <c r="J674" s="361"/>
      <c r="K674" s="361"/>
      <c r="L674" s="361"/>
      <c r="M674" s="361"/>
      <c r="N674" s="361"/>
      <c r="O674" s="361"/>
      <c r="P674" s="361"/>
      <c r="Q674" s="361"/>
      <c r="R674" s="361"/>
      <c r="S674" s="361"/>
      <c r="T674" s="361"/>
      <c r="U674" s="361"/>
      <c r="V674" s="361"/>
      <c r="W674" s="361"/>
      <c r="X674" s="361"/>
      <c r="Y674" s="361"/>
      <c r="Z674" s="361"/>
    </row>
    <row r="675" spans="1:26" ht="15.75" customHeight="1">
      <c r="A675" s="361"/>
      <c r="B675" s="361"/>
      <c r="C675" s="361"/>
      <c r="D675" s="361"/>
      <c r="E675" s="361"/>
      <c r="F675" s="361"/>
      <c r="G675" s="361"/>
      <c r="H675" s="361"/>
      <c r="I675" s="361"/>
      <c r="J675" s="361"/>
      <c r="K675" s="361"/>
      <c r="L675" s="361"/>
      <c r="M675" s="361"/>
      <c r="N675" s="361"/>
      <c r="O675" s="361"/>
      <c r="P675" s="361"/>
      <c r="Q675" s="361"/>
      <c r="R675" s="361"/>
      <c r="S675" s="361"/>
      <c r="T675" s="361"/>
      <c r="U675" s="361"/>
      <c r="V675" s="361"/>
      <c r="W675" s="361"/>
      <c r="X675" s="361"/>
      <c r="Y675" s="361"/>
      <c r="Z675" s="361"/>
    </row>
    <row r="676" spans="1:26" ht="15.75" customHeight="1">
      <c r="A676" s="361"/>
      <c r="B676" s="361"/>
      <c r="C676" s="361"/>
      <c r="D676" s="361"/>
      <c r="E676" s="361"/>
      <c r="F676" s="361"/>
      <c r="G676" s="361"/>
      <c r="H676" s="361"/>
      <c r="I676" s="361"/>
      <c r="J676" s="361"/>
      <c r="K676" s="361"/>
      <c r="L676" s="361"/>
      <c r="M676" s="361"/>
      <c r="N676" s="361"/>
      <c r="O676" s="361"/>
      <c r="P676" s="361"/>
      <c r="Q676" s="361"/>
      <c r="R676" s="361"/>
      <c r="S676" s="361"/>
      <c r="T676" s="361"/>
      <c r="U676" s="361"/>
      <c r="V676" s="361"/>
      <c r="W676" s="361"/>
      <c r="X676" s="361"/>
      <c r="Y676" s="361"/>
      <c r="Z676" s="361"/>
    </row>
    <row r="677" spans="1:26" ht="15.75" customHeight="1">
      <c r="A677" s="361"/>
      <c r="B677" s="361"/>
      <c r="C677" s="361"/>
      <c r="D677" s="361"/>
      <c r="E677" s="361"/>
      <c r="F677" s="361"/>
      <c r="G677" s="361"/>
      <c r="H677" s="361"/>
      <c r="I677" s="361"/>
      <c r="J677" s="361"/>
      <c r="K677" s="361"/>
      <c r="L677" s="361"/>
      <c r="M677" s="361"/>
      <c r="N677" s="361"/>
      <c r="O677" s="361"/>
      <c r="P677" s="361"/>
      <c r="Q677" s="361"/>
      <c r="R677" s="361"/>
      <c r="S677" s="361"/>
      <c r="T677" s="361"/>
      <c r="U677" s="361"/>
      <c r="V677" s="361"/>
      <c r="W677" s="361"/>
      <c r="X677" s="361"/>
      <c r="Y677" s="361"/>
      <c r="Z677" s="361"/>
    </row>
    <row r="678" spans="1:26" ht="15.75" customHeight="1">
      <c r="A678" s="361"/>
      <c r="B678" s="361"/>
      <c r="C678" s="361"/>
      <c r="D678" s="361"/>
      <c r="E678" s="361"/>
      <c r="F678" s="361"/>
      <c r="G678" s="361"/>
      <c r="H678" s="361"/>
      <c r="I678" s="361"/>
      <c r="J678" s="361"/>
      <c r="K678" s="361"/>
      <c r="L678" s="361"/>
      <c r="M678" s="361"/>
      <c r="N678" s="361"/>
      <c r="O678" s="361"/>
      <c r="P678" s="361"/>
      <c r="Q678" s="361"/>
      <c r="R678" s="361"/>
      <c r="S678" s="361"/>
      <c r="T678" s="361"/>
      <c r="U678" s="361"/>
      <c r="V678" s="361"/>
      <c r="W678" s="361"/>
      <c r="X678" s="361"/>
      <c r="Y678" s="361"/>
      <c r="Z678" s="361"/>
    </row>
    <row r="679" spans="1:26" ht="15.75" customHeight="1">
      <c r="A679" s="361"/>
      <c r="B679" s="361"/>
      <c r="C679" s="361"/>
      <c r="D679" s="361"/>
      <c r="E679" s="361"/>
      <c r="F679" s="361"/>
      <c r="G679" s="361"/>
      <c r="H679" s="361"/>
      <c r="I679" s="361"/>
      <c r="J679" s="361"/>
      <c r="K679" s="361"/>
      <c r="L679" s="361"/>
      <c r="M679" s="361"/>
      <c r="N679" s="361"/>
      <c r="O679" s="361"/>
      <c r="P679" s="361"/>
      <c r="Q679" s="361"/>
      <c r="R679" s="361"/>
      <c r="S679" s="361"/>
      <c r="T679" s="361"/>
      <c r="U679" s="361"/>
      <c r="V679" s="361"/>
      <c r="W679" s="361"/>
      <c r="X679" s="361"/>
      <c r="Y679" s="361"/>
      <c r="Z679" s="361"/>
    </row>
    <row r="680" spans="1:26" ht="15.75" customHeight="1">
      <c r="A680" s="361"/>
      <c r="B680" s="361"/>
      <c r="C680" s="361"/>
      <c r="D680" s="361"/>
      <c r="E680" s="361"/>
      <c r="F680" s="361"/>
      <c r="G680" s="361"/>
      <c r="H680" s="361"/>
      <c r="I680" s="361"/>
      <c r="J680" s="361"/>
      <c r="K680" s="361"/>
      <c r="L680" s="361"/>
      <c r="M680" s="361"/>
      <c r="N680" s="361"/>
      <c r="O680" s="361"/>
      <c r="P680" s="361"/>
      <c r="Q680" s="361"/>
      <c r="R680" s="361"/>
      <c r="S680" s="361"/>
      <c r="T680" s="361"/>
      <c r="U680" s="361"/>
      <c r="V680" s="361"/>
      <c r="W680" s="361"/>
      <c r="X680" s="361"/>
      <c r="Y680" s="361"/>
      <c r="Z680" s="361"/>
    </row>
    <row r="681" spans="1:26" ht="15.75" customHeight="1">
      <c r="A681" s="361"/>
      <c r="B681" s="361"/>
      <c r="C681" s="361"/>
      <c r="D681" s="361"/>
      <c r="E681" s="361"/>
      <c r="F681" s="361"/>
      <c r="G681" s="361"/>
      <c r="H681" s="361"/>
      <c r="I681" s="361"/>
      <c r="J681" s="361"/>
      <c r="K681" s="361"/>
      <c r="L681" s="361"/>
      <c r="M681" s="361"/>
      <c r="N681" s="361"/>
      <c r="O681" s="361"/>
      <c r="P681" s="361"/>
      <c r="Q681" s="361"/>
      <c r="R681" s="361"/>
      <c r="S681" s="361"/>
      <c r="T681" s="361"/>
      <c r="U681" s="361"/>
      <c r="V681" s="361"/>
      <c r="W681" s="361"/>
      <c r="X681" s="361"/>
      <c r="Y681" s="361"/>
      <c r="Z681" s="361"/>
    </row>
    <row r="682" spans="1:26" ht="15.75" customHeight="1">
      <c r="A682" s="361"/>
      <c r="B682" s="361"/>
      <c r="C682" s="361"/>
      <c r="D682" s="361"/>
      <c r="E682" s="361"/>
      <c r="F682" s="361"/>
      <c r="G682" s="361"/>
      <c r="H682" s="361"/>
      <c r="I682" s="361"/>
      <c r="J682" s="361"/>
      <c r="K682" s="361"/>
      <c r="L682" s="361"/>
      <c r="M682" s="361"/>
      <c r="N682" s="361"/>
      <c r="O682" s="361"/>
      <c r="P682" s="361"/>
      <c r="Q682" s="361"/>
      <c r="R682" s="361"/>
      <c r="S682" s="361"/>
      <c r="T682" s="361"/>
      <c r="U682" s="361"/>
      <c r="V682" s="361"/>
      <c r="W682" s="361"/>
      <c r="X682" s="361"/>
      <c r="Y682" s="361"/>
      <c r="Z682" s="361"/>
    </row>
    <row r="683" spans="1:26" ht="15.75" customHeight="1">
      <c r="A683" s="361"/>
      <c r="B683" s="361"/>
      <c r="C683" s="361"/>
      <c r="D683" s="361"/>
      <c r="E683" s="361"/>
      <c r="F683" s="361"/>
      <c r="G683" s="361"/>
      <c r="H683" s="361"/>
      <c r="I683" s="361"/>
      <c r="J683" s="361"/>
      <c r="K683" s="361"/>
      <c r="L683" s="361"/>
      <c r="M683" s="361"/>
      <c r="N683" s="361"/>
      <c r="O683" s="361"/>
      <c r="P683" s="361"/>
      <c r="Q683" s="361"/>
      <c r="R683" s="361"/>
      <c r="S683" s="361"/>
      <c r="T683" s="361"/>
      <c r="U683" s="361"/>
      <c r="V683" s="361"/>
      <c r="W683" s="361"/>
      <c r="X683" s="361"/>
      <c r="Y683" s="361"/>
      <c r="Z683" s="361"/>
    </row>
    <row r="684" spans="1:26" ht="15.75" customHeight="1">
      <c r="A684" s="361"/>
      <c r="B684" s="361"/>
      <c r="C684" s="361"/>
      <c r="D684" s="361"/>
      <c r="E684" s="361"/>
      <c r="F684" s="361"/>
      <c r="G684" s="361"/>
      <c r="H684" s="361"/>
      <c r="I684" s="361"/>
      <c r="J684" s="361"/>
      <c r="K684" s="361"/>
      <c r="L684" s="361"/>
      <c r="M684" s="361"/>
      <c r="N684" s="361"/>
      <c r="O684" s="361"/>
      <c r="P684" s="361"/>
      <c r="Q684" s="361"/>
      <c r="R684" s="361"/>
      <c r="S684" s="361"/>
      <c r="T684" s="361"/>
      <c r="U684" s="361"/>
      <c r="V684" s="361"/>
      <c r="W684" s="361"/>
      <c r="X684" s="361"/>
      <c r="Y684" s="361"/>
      <c r="Z684" s="361"/>
    </row>
    <row r="685" spans="1:26" ht="15.75" customHeight="1">
      <c r="A685" s="361"/>
      <c r="B685" s="361"/>
      <c r="C685" s="361"/>
      <c r="D685" s="361"/>
      <c r="E685" s="361"/>
      <c r="F685" s="361"/>
      <c r="G685" s="361"/>
      <c r="H685" s="361"/>
      <c r="I685" s="361"/>
      <c r="J685" s="361"/>
      <c r="K685" s="361"/>
      <c r="L685" s="361"/>
      <c r="M685" s="361"/>
      <c r="N685" s="361"/>
      <c r="O685" s="361"/>
      <c r="P685" s="361"/>
      <c r="Q685" s="361"/>
      <c r="R685" s="361"/>
      <c r="S685" s="361"/>
      <c r="T685" s="361"/>
      <c r="U685" s="361"/>
      <c r="V685" s="361"/>
      <c r="W685" s="361"/>
      <c r="X685" s="361"/>
      <c r="Y685" s="361"/>
      <c r="Z685" s="361"/>
    </row>
    <row r="686" spans="1:26" ht="15.75" customHeight="1">
      <c r="A686" s="361"/>
      <c r="B686" s="361"/>
      <c r="C686" s="361"/>
      <c r="D686" s="361"/>
      <c r="E686" s="361"/>
      <c r="F686" s="361"/>
      <c r="G686" s="361"/>
      <c r="H686" s="361"/>
      <c r="I686" s="361"/>
      <c r="J686" s="361"/>
      <c r="K686" s="361"/>
      <c r="L686" s="361"/>
      <c r="M686" s="361"/>
      <c r="N686" s="361"/>
      <c r="O686" s="361"/>
      <c r="P686" s="361"/>
      <c r="Q686" s="361"/>
      <c r="R686" s="361"/>
      <c r="S686" s="361"/>
      <c r="T686" s="361"/>
      <c r="U686" s="361"/>
      <c r="V686" s="361"/>
      <c r="W686" s="361"/>
      <c r="X686" s="361"/>
      <c r="Y686" s="361"/>
      <c r="Z686" s="361"/>
    </row>
    <row r="687" spans="1:26" ht="15.75" customHeight="1">
      <c r="A687" s="361"/>
      <c r="B687" s="361"/>
      <c r="C687" s="361"/>
      <c r="D687" s="361"/>
      <c r="E687" s="361"/>
      <c r="F687" s="361"/>
      <c r="G687" s="361"/>
      <c r="H687" s="361"/>
      <c r="I687" s="361"/>
      <c r="J687" s="361"/>
      <c r="K687" s="361"/>
      <c r="L687" s="361"/>
      <c r="M687" s="361"/>
      <c r="N687" s="361"/>
      <c r="O687" s="361"/>
      <c r="P687" s="361"/>
      <c r="Q687" s="361"/>
      <c r="R687" s="361"/>
      <c r="S687" s="361"/>
      <c r="T687" s="361"/>
      <c r="U687" s="361"/>
      <c r="V687" s="361"/>
      <c r="W687" s="361"/>
      <c r="X687" s="361"/>
      <c r="Y687" s="361"/>
      <c r="Z687" s="361"/>
    </row>
    <row r="688" spans="1:26" ht="15.75" customHeight="1">
      <c r="A688" s="361"/>
      <c r="B688" s="361"/>
      <c r="C688" s="361"/>
      <c r="D688" s="361"/>
      <c r="E688" s="361"/>
      <c r="F688" s="361"/>
      <c r="G688" s="361"/>
      <c r="H688" s="361"/>
      <c r="I688" s="361"/>
      <c r="J688" s="361"/>
      <c r="K688" s="361"/>
      <c r="L688" s="361"/>
      <c r="M688" s="361"/>
      <c r="N688" s="361"/>
      <c r="O688" s="361"/>
      <c r="P688" s="361"/>
      <c r="Q688" s="361"/>
      <c r="R688" s="361"/>
      <c r="S688" s="361"/>
      <c r="T688" s="361"/>
      <c r="U688" s="361"/>
      <c r="V688" s="361"/>
      <c r="W688" s="361"/>
      <c r="X688" s="361"/>
      <c r="Y688" s="361"/>
      <c r="Z688" s="361"/>
    </row>
    <row r="689" spans="1:26" ht="15.75" customHeight="1">
      <c r="A689" s="361"/>
      <c r="B689" s="361"/>
      <c r="C689" s="361"/>
      <c r="D689" s="361"/>
      <c r="E689" s="361"/>
      <c r="F689" s="361"/>
      <c r="G689" s="361"/>
      <c r="H689" s="361"/>
      <c r="I689" s="361"/>
      <c r="J689" s="361"/>
      <c r="K689" s="361"/>
      <c r="L689" s="361"/>
      <c r="M689" s="361"/>
      <c r="N689" s="361"/>
      <c r="O689" s="361"/>
      <c r="P689" s="361"/>
      <c r="Q689" s="361"/>
      <c r="R689" s="361"/>
      <c r="S689" s="361"/>
      <c r="T689" s="361"/>
      <c r="U689" s="361"/>
      <c r="V689" s="361"/>
      <c r="W689" s="361"/>
      <c r="X689" s="361"/>
      <c r="Y689" s="361"/>
      <c r="Z689" s="361"/>
    </row>
    <row r="690" spans="1:26" ht="15.75" customHeight="1">
      <c r="A690" s="361"/>
      <c r="B690" s="361"/>
      <c r="C690" s="361"/>
      <c r="D690" s="361"/>
      <c r="E690" s="361"/>
      <c r="F690" s="361"/>
      <c r="G690" s="361"/>
      <c r="H690" s="361"/>
      <c r="I690" s="361"/>
      <c r="J690" s="361"/>
      <c r="K690" s="361"/>
      <c r="L690" s="361"/>
      <c r="M690" s="361"/>
      <c r="N690" s="361"/>
      <c r="O690" s="361"/>
      <c r="P690" s="361"/>
      <c r="Q690" s="361"/>
      <c r="R690" s="361"/>
      <c r="S690" s="361"/>
      <c r="T690" s="361"/>
      <c r="U690" s="361"/>
      <c r="V690" s="361"/>
      <c r="W690" s="361"/>
      <c r="X690" s="361"/>
      <c r="Y690" s="361"/>
      <c r="Z690" s="361"/>
    </row>
    <row r="691" spans="1:26" ht="15.75" customHeight="1">
      <c r="A691" s="361"/>
      <c r="B691" s="361"/>
      <c r="C691" s="361"/>
      <c r="D691" s="361"/>
      <c r="E691" s="361"/>
      <c r="F691" s="361"/>
      <c r="G691" s="361"/>
      <c r="H691" s="361"/>
      <c r="I691" s="361"/>
      <c r="J691" s="361"/>
      <c r="K691" s="361"/>
      <c r="L691" s="361"/>
      <c r="M691" s="361"/>
      <c r="N691" s="361"/>
      <c r="O691" s="361"/>
      <c r="P691" s="361"/>
      <c r="Q691" s="361"/>
      <c r="R691" s="361"/>
      <c r="S691" s="361"/>
      <c r="T691" s="361"/>
      <c r="U691" s="361"/>
      <c r="V691" s="361"/>
      <c r="W691" s="361"/>
      <c r="X691" s="361"/>
      <c r="Y691" s="361"/>
      <c r="Z691" s="361"/>
    </row>
    <row r="692" spans="1:26" ht="15.75" customHeight="1">
      <c r="A692" s="361"/>
      <c r="B692" s="361"/>
      <c r="C692" s="361"/>
      <c r="D692" s="361"/>
      <c r="E692" s="361"/>
      <c r="F692" s="361"/>
      <c r="G692" s="361"/>
      <c r="H692" s="361"/>
      <c r="I692" s="361"/>
      <c r="J692" s="361"/>
      <c r="K692" s="361"/>
      <c r="L692" s="361"/>
      <c r="M692" s="361"/>
      <c r="N692" s="361"/>
      <c r="O692" s="361"/>
      <c r="P692" s="361"/>
      <c r="Q692" s="361"/>
      <c r="R692" s="361"/>
      <c r="S692" s="361"/>
      <c r="T692" s="361"/>
      <c r="U692" s="361"/>
      <c r="V692" s="361"/>
      <c r="W692" s="361"/>
      <c r="X692" s="361"/>
      <c r="Y692" s="361"/>
      <c r="Z692" s="361"/>
    </row>
    <row r="693" spans="1:26" ht="15.75" customHeight="1">
      <c r="A693" s="361"/>
      <c r="B693" s="361"/>
      <c r="C693" s="361"/>
      <c r="D693" s="361"/>
      <c r="E693" s="361"/>
      <c r="F693" s="361"/>
      <c r="G693" s="361"/>
      <c r="H693" s="361"/>
      <c r="I693" s="361"/>
      <c r="J693" s="361"/>
      <c r="K693" s="361"/>
      <c r="L693" s="361"/>
      <c r="M693" s="361"/>
      <c r="N693" s="361"/>
      <c r="O693" s="361"/>
      <c r="P693" s="361"/>
      <c r="Q693" s="361"/>
      <c r="R693" s="361"/>
      <c r="S693" s="361"/>
      <c r="T693" s="361"/>
      <c r="U693" s="361"/>
      <c r="V693" s="361"/>
      <c r="W693" s="361"/>
      <c r="X693" s="361"/>
      <c r="Y693" s="361"/>
      <c r="Z693" s="361"/>
    </row>
    <row r="694" spans="1:26" ht="15.75" customHeight="1">
      <c r="A694" s="361"/>
      <c r="B694" s="361"/>
      <c r="C694" s="361"/>
      <c r="D694" s="361"/>
      <c r="E694" s="361"/>
      <c r="F694" s="361"/>
      <c r="G694" s="361"/>
      <c r="H694" s="361"/>
      <c r="I694" s="361"/>
      <c r="J694" s="361"/>
      <c r="K694" s="361"/>
      <c r="L694" s="361"/>
      <c r="M694" s="361"/>
      <c r="N694" s="361"/>
      <c r="O694" s="361"/>
      <c r="P694" s="361"/>
      <c r="Q694" s="361"/>
      <c r="R694" s="361"/>
      <c r="S694" s="361"/>
      <c r="T694" s="361"/>
      <c r="U694" s="361"/>
      <c r="V694" s="361"/>
      <c r="W694" s="361"/>
      <c r="X694" s="361"/>
      <c r="Y694" s="361"/>
      <c r="Z694" s="361"/>
    </row>
    <row r="695" spans="1:26" ht="15.75" customHeight="1">
      <c r="A695" s="361"/>
      <c r="B695" s="361"/>
      <c r="C695" s="361"/>
      <c r="D695" s="361"/>
      <c r="E695" s="361"/>
      <c r="F695" s="361"/>
      <c r="G695" s="361"/>
      <c r="H695" s="361"/>
      <c r="I695" s="361"/>
      <c r="J695" s="361"/>
      <c r="K695" s="361"/>
      <c r="L695" s="361"/>
      <c r="M695" s="361"/>
      <c r="N695" s="361"/>
      <c r="O695" s="361"/>
      <c r="P695" s="361"/>
      <c r="Q695" s="361"/>
      <c r="R695" s="361"/>
      <c r="S695" s="361"/>
      <c r="T695" s="361"/>
      <c r="U695" s="361"/>
      <c r="V695" s="361"/>
      <c r="W695" s="361"/>
      <c r="X695" s="361"/>
      <c r="Y695" s="361"/>
      <c r="Z695" s="361"/>
    </row>
    <row r="696" spans="1:26" ht="15.75" customHeight="1">
      <c r="A696" s="361"/>
      <c r="B696" s="361"/>
      <c r="C696" s="361"/>
      <c r="D696" s="361"/>
      <c r="E696" s="361"/>
      <c r="F696" s="361"/>
      <c r="G696" s="361"/>
      <c r="H696" s="361"/>
      <c r="I696" s="361"/>
      <c r="J696" s="361"/>
      <c r="K696" s="361"/>
      <c r="L696" s="361"/>
      <c r="M696" s="361"/>
      <c r="N696" s="361"/>
      <c r="O696" s="361"/>
      <c r="P696" s="361"/>
      <c r="Q696" s="361"/>
      <c r="R696" s="361"/>
      <c r="S696" s="361"/>
      <c r="T696" s="361"/>
      <c r="U696" s="361"/>
      <c r="V696" s="361"/>
      <c r="W696" s="361"/>
      <c r="X696" s="361"/>
      <c r="Y696" s="361"/>
      <c r="Z696" s="361"/>
    </row>
    <row r="697" spans="1:26" ht="15.75" customHeight="1">
      <c r="A697" s="361"/>
      <c r="B697" s="361"/>
      <c r="C697" s="361"/>
      <c r="D697" s="361"/>
      <c r="E697" s="361"/>
      <c r="F697" s="361"/>
      <c r="G697" s="361"/>
      <c r="H697" s="361"/>
      <c r="I697" s="361"/>
      <c r="J697" s="361"/>
      <c r="K697" s="361"/>
      <c r="L697" s="361"/>
      <c r="M697" s="361"/>
      <c r="N697" s="361"/>
      <c r="O697" s="361"/>
      <c r="P697" s="361"/>
      <c r="Q697" s="361"/>
      <c r="R697" s="361"/>
      <c r="S697" s="361"/>
      <c r="T697" s="361"/>
      <c r="U697" s="361"/>
      <c r="V697" s="361"/>
      <c r="W697" s="361"/>
      <c r="X697" s="361"/>
      <c r="Y697" s="361"/>
      <c r="Z697" s="361"/>
    </row>
    <row r="698" spans="1:26" ht="15.75" customHeight="1">
      <c r="A698" s="361"/>
      <c r="B698" s="361"/>
      <c r="C698" s="361"/>
      <c r="D698" s="361"/>
      <c r="E698" s="361"/>
      <c r="F698" s="361"/>
      <c r="G698" s="361"/>
      <c r="H698" s="361"/>
      <c r="I698" s="361"/>
      <c r="J698" s="361"/>
      <c r="K698" s="361"/>
      <c r="L698" s="361"/>
      <c r="M698" s="361"/>
      <c r="N698" s="361"/>
      <c r="O698" s="361"/>
      <c r="P698" s="361"/>
      <c r="Q698" s="361"/>
      <c r="R698" s="361"/>
      <c r="S698" s="361"/>
      <c r="T698" s="361"/>
      <c r="U698" s="361"/>
      <c r="V698" s="361"/>
      <c r="W698" s="361"/>
      <c r="X698" s="361"/>
      <c r="Y698" s="361"/>
      <c r="Z698" s="361"/>
    </row>
    <row r="699" spans="1:26" ht="15.75" customHeight="1">
      <c r="A699" s="361"/>
      <c r="B699" s="361"/>
      <c r="C699" s="361"/>
      <c r="D699" s="361"/>
      <c r="E699" s="361"/>
      <c r="F699" s="361"/>
      <c r="G699" s="361"/>
      <c r="H699" s="361"/>
      <c r="I699" s="361"/>
      <c r="J699" s="361"/>
      <c r="K699" s="361"/>
      <c r="L699" s="361"/>
      <c r="M699" s="361"/>
      <c r="N699" s="361"/>
      <c r="O699" s="361"/>
      <c r="P699" s="361"/>
      <c r="Q699" s="361"/>
      <c r="R699" s="361"/>
      <c r="S699" s="361"/>
      <c r="T699" s="361"/>
      <c r="U699" s="361"/>
      <c r="V699" s="361"/>
      <c r="W699" s="361"/>
      <c r="X699" s="361"/>
      <c r="Y699" s="361"/>
      <c r="Z699" s="361"/>
    </row>
    <row r="700" spans="1:26" ht="15.75" customHeight="1">
      <c r="A700" s="361"/>
      <c r="B700" s="361"/>
      <c r="C700" s="361"/>
      <c r="D700" s="361"/>
      <c r="E700" s="361"/>
      <c r="F700" s="361"/>
      <c r="G700" s="361"/>
      <c r="H700" s="361"/>
      <c r="I700" s="361"/>
      <c r="J700" s="361"/>
      <c r="K700" s="361"/>
      <c r="L700" s="361"/>
      <c r="M700" s="361"/>
      <c r="N700" s="361"/>
      <c r="O700" s="361"/>
      <c r="P700" s="361"/>
      <c r="Q700" s="361"/>
      <c r="R700" s="361"/>
      <c r="S700" s="361"/>
      <c r="T700" s="361"/>
      <c r="U700" s="361"/>
      <c r="V700" s="361"/>
      <c r="W700" s="361"/>
      <c r="X700" s="361"/>
      <c r="Y700" s="361"/>
      <c r="Z700" s="361"/>
    </row>
    <row r="701" spans="1:26" ht="15.75" customHeight="1">
      <c r="A701" s="361"/>
      <c r="B701" s="361"/>
      <c r="C701" s="361"/>
      <c r="D701" s="361"/>
      <c r="E701" s="361"/>
      <c r="F701" s="361"/>
      <c r="G701" s="361"/>
      <c r="H701" s="361"/>
      <c r="I701" s="361"/>
      <c r="J701" s="361"/>
      <c r="K701" s="361"/>
      <c r="L701" s="361"/>
      <c r="M701" s="361"/>
      <c r="N701" s="361"/>
      <c r="O701" s="361"/>
      <c r="P701" s="361"/>
      <c r="Q701" s="361"/>
      <c r="R701" s="361"/>
      <c r="S701" s="361"/>
      <c r="T701" s="361"/>
      <c r="U701" s="361"/>
      <c r="V701" s="361"/>
      <c r="W701" s="361"/>
      <c r="X701" s="361"/>
      <c r="Y701" s="361"/>
      <c r="Z701" s="361"/>
    </row>
    <row r="702" spans="1:26" ht="15.75" customHeight="1">
      <c r="A702" s="361"/>
      <c r="B702" s="361"/>
      <c r="C702" s="361"/>
      <c r="D702" s="361"/>
      <c r="E702" s="361"/>
      <c r="F702" s="361"/>
      <c r="G702" s="361"/>
      <c r="H702" s="361"/>
      <c r="I702" s="361"/>
      <c r="J702" s="361"/>
      <c r="K702" s="361"/>
      <c r="L702" s="361"/>
      <c r="M702" s="361"/>
      <c r="N702" s="361"/>
      <c r="O702" s="361"/>
      <c r="P702" s="361"/>
      <c r="Q702" s="361"/>
      <c r="R702" s="361"/>
      <c r="S702" s="361"/>
      <c r="T702" s="361"/>
      <c r="U702" s="361"/>
      <c r="V702" s="361"/>
      <c r="W702" s="361"/>
      <c r="X702" s="361"/>
      <c r="Y702" s="361"/>
      <c r="Z702" s="361"/>
    </row>
    <row r="703" spans="1:26" ht="15.75" customHeight="1">
      <c r="A703" s="361"/>
      <c r="B703" s="361"/>
      <c r="C703" s="361"/>
      <c r="D703" s="361"/>
      <c r="E703" s="361"/>
      <c r="F703" s="361"/>
      <c r="G703" s="361"/>
      <c r="H703" s="361"/>
      <c r="I703" s="361"/>
      <c r="J703" s="361"/>
      <c r="K703" s="361"/>
      <c r="L703" s="361"/>
      <c r="M703" s="361"/>
      <c r="N703" s="361"/>
      <c r="O703" s="361"/>
      <c r="P703" s="361"/>
      <c r="Q703" s="361"/>
      <c r="R703" s="361"/>
      <c r="S703" s="361"/>
      <c r="T703" s="361"/>
      <c r="U703" s="361"/>
      <c r="V703" s="361"/>
      <c r="W703" s="361"/>
      <c r="X703" s="361"/>
      <c r="Y703" s="361"/>
      <c r="Z703" s="361"/>
    </row>
    <row r="704" spans="1:26" ht="15.75" customHeight="1">
      <c r="A704" s="361"/>
      <c r="B704" s="361"/>
      <c r="C704" s="361"/>
      <c r="D704" s="361"/>
      <c r="E704" s="361"/>
      <c r="F704" s="361"/>
      <c r="G704" s="361"/>
      <c r="H704" s="361"/>
      <c r="I704" s="361"/>
      <c r="J704" s="361"/>
      <c r="K704" s="361"/>
      <c r="L704" s="361"/>
      <c r="M704" s="361"/>
      <c r="N704" s="361"/>
      <c r="O704" s="361"/>
      <c r="P704" s="361"/>
      <c r="Q704" s="361"/>
      <c r="R704" s="361"/>
      <c r="S704" s="361"/>
      <c r="T704" s="361"/>
      <c r="U704" s="361"/>
      <c r="V704" s="361"/>
      <c r="W704" s="361"/>
      <c r="X704" s="361"/>
      <c r="Y704" s="361"/>
      <c r="Z704" s="361"/>
    </row>
    <row r="705" spans="1:26" ht="15.75" customHeight="1">
      <c r="A705" s="361"/>
      <c r="B705" s="361"/>
      <c r="C705" s="361"/>
      <c r="D705" s="361"/>
      <c r="E705" s="361"/>
      <c r="F705" s="361"/>
      <c r="G705" s="361"/>
      <c r="H705" s="361"/>
      <c r="I705" s="361"/>
      <c r="J705" s="361"/>
      <c r="K705" s="361"/>
      <c r="L705" s="361"/>
      <c r="M705" s="361"/>
      <c r="N705" s="361"/>
      <c r="O705" s="361"/>
      <c r="P705" s="361"/>
      <c r="Q705" s="361"/>
      <c r="R705" s="361"/>
      <c r="S705" s="361"/>
      <c r="T705" s="361"/>
      <c r="U705" s="361"/>
      <c r="V705" s="361"/>
      <c r="W705" s="361"/>
      <c r="X705" s="361"/>
      <c r="Y705" s="361"/>
      <c r="Z705" s="361"/>
    </row>
    <row r="706" spans="1:26" ht="15.75" customHeight="1">
      <c r="A706" s="361"/>
      <c r="B706" s="361"/>
      <c r="C706" s="361"/>
      <c r="D706" s="361"/>
      <c r="E706" s="361"/>
      <c r="F706" s="361"/>
      <c r="G706" s="361"/>
      <c r="H706" s="361"/>
      <c r="I706" s="361"/>
      <c r="J706" s="361"/>
      <c r="K706" s="361"/>
      <c r="L706" s="361"/>
      <c r="M706" s="361"/>
      <c r="N706" s="361"/>
      <c r="O706" s="361"/>
      <c r="P706" s="361"/>
      <c r="Q706" s="361"/>
      <c r="R706" s="361"/>
      <c r="S706" s="361"/>
      <c r="T706" s="361"/>
      <c r="U706" s="361"/>
      <c r="V706" s="361"/>
      <c r="W706" s="361"/>
      <c r="X706" s="361"/>
      <c r="Y706" s="361"/>
      <c r="Z706" s="361"/>
    </row>
    <row r="707" spans="1:26" ht="15.75" customHeight="1">
      <c r="A707" s="361"/>
      <c r="B707" s="361"/>
      <c r="C707" s="361"/>
      <c r="D707" s="361"/>
      <c r="E707" s="361"/>
      <c r="F707" s="361"/>
      <c r="G707" s="361"/>
      <c r="H707" s="361"/>
      <c r="I707" s="361"/>
      <c r="J707" s="361"/>
      <c r="K707" s="361"/>
      <c r="L707" s="361"/>
      <c r="M707" s="361"/>
      <c r="N707" s="361"/>
      <c r="O707" s="361"/>
      <c r="P707" s="361"/>
      <c r="Q707" s="361"/>
      <c r="R707" s="361"/>
      <c r="S707" s="361"/>
      <c r="T707" s="361"/>
      <c r="U707" s="361"/>
      <c r="V707" s="361"/>
      <c r="W707" s="361"/>
      <c r="X707" s="361"/>
      <c r="Y707" s="361"/>
      <c r="Z707" s="361"/>
    </row>
    <row r="708" spans="1:26" ht="15.75" customHeight="1">
      <c r="A708" s="361"/>
      <c r="B708" s="361"/>
      <c r="C708" s="361"/>
      <c r="D708" s="361"/>
      <c r="E708" s="361"/>
      <c r="F708" s="361"/>
      <c r="G708" s="361"/>
      <c r="H708" s="361"/>
      <c r="I708" s="361"/>
      <c r="J708" s="361"/>
      <c r="K708" s="361"/>
      <c r="L708" s="361"/>
      <c r="M708" s="361"/>
      <c r="N708" s="361"/>
      <c r="O708" s="361"/>
      <c r="P708" s="361"/>
      <c r="Q708" s="361"/>
      <c r="R708" s="361"/>
      <c r="S708" s="361"/>
      <c r="T708" s="361"/>
      <c r="U708" s="361"/>
      <c r="V708" s="361"/>
      <c r="W708" s="361"/>
      <c r="X708" s="361"/>
      <c r="Y708" s="361"/>
      <c r="Z708" s="361"/>
    </row>
    <row r="709" spans="1:26" ht="15.75" customHeight="1">
      <c r="A709" s="361"/>
      <c r="B709" s="361"/>
      <c r="C709" s="361"/>
      <c r="D709" s="361"/>
      <c r="E709" s="361"/>
      <c r="F709" s="361"/>
      <c r="G709" s="361"/>
      <c r="H709" s="361"/>
      <c r="I709" s="361"/>
      <c r="J709" s="361"/>
      <c r="K709" s="361"/>
      <c r="L709" s="361"/>
      <c r="M709" s="361"/>
      <c r="N709" s="361"/>
      <c r="O709" s="361"/>
      <c r="P709" s="361"/>
      <c r="Q709" s="361"/>
      <c r="R709" s="361"/>
      <c r="S709" s="361"/>
      <c r="T709" s="361"/>
      <c r="U709" s="361"/>
      <c r="V709" s="361"/>
      <c r="W709" s="361"/>
      <c r="X709" s="361"/>
      <c r="Y709" s="361"/>
      <c r="Z709" s="361"/>
    </row>
    <row r="710" spans="1:26" ht="15.75" customHeight="1">
      <c r="A710" s="361"/>
      <c r="B710" s="361"/>
      <c r="C710" s="361"/>
      <c r="D710" s="361"/>
      <c r="E710" s="361"/>
      <c r="F710" s="361"/>
      <c r="G710" s="361"/>
      <c r="H710" s="361"/>
      <c r="I710" s="361"/>
      <c r="J710" s="361"/>
      <c r="K710" s="361"/>
      <c r="L710" s="361"/>
      <c r="M710" s="361"/>
      <c r="N710" s="361"/>
      <c r="O710" s="361"/>
      <c r="P710" s="361"/>
      <c r="Q710" s="361"/>
      <c r="R710" s="361"/>
      <c r="S710" s="361"/>
      <c r="T710" s="361"/>
      <c r="U710" s="361"/>
      <c r="V710" s="361"/>
      <c r="W710" s="361"/>
      <c r="X710" s="361"/>
      <c r="Y710" s="361"/>
      <c r="Z710" s="361"/>
    </row>
    <row r="711" spans="1:26" ht="15.75" customHeight="1">
      <c r="A711" s="361"/>
      <c r="B711" s="361"/>
      <c r="C711" s="361"/>
      <c r="D711" s="361"/>
      <c r="E711" s="361"/>
      <c r="F711" s="361"/>
      <c r="G711" s="361"/>
      <c r="H711" s="361"/>
      <c r="I711" s="361"/>
      <c r="J711" s="361"/>
      <c r="K711" s="361"/>
      <c r="L711" s="361"/>
      <c r="M711" s="361"/>
      <c r="N711" s="361"/>
      <c r="O711" s="361"/>
      <c r="P711" s="361"/>
      <c r="Q711" s="361"/>
      <c r="R711" s="361"/>
      <c r="S711" s="361"/>
      <c r="T711" s="361"/>
      <c r="U711" s="361"/>
      <c r="V711" s="361"/>
      <c r="W711" s="361"/>
      <c r="X711" s="361"/>
      <c r="Y711" s="361"/>
      <c r="Z711" s="361"/>
    </row>
    <row r="712" spans="1:26" ht="15.75" customHeight="1">
      <c r="A712" s="361"/>
      <c r="B712" s="361"/>
      <c r="C712" s="361"/>
      <c r="D712" s="361"/>
      <c r="E712" s="361"/>
      <c r="F712" s="361"/>
      <c r="G712" s="361"/>
      <c r="H712" s="361"/>
      <c r="I712" s="361"/>
      <c r="J712" s="361"/>
      <c r="K712" s="361"/>
      <c r="L712" s="361"/>
      <c r="M712" s="361"/>
      <c r="N712" s="361"/>
      <c r="O712" s="361"/>
      <c r="P712" s="361"/>
      <c r="Q712" s="361"/>
      <c r="R712" s="361"/>
      <c r="S712" s="361"/>
      <c r="T712" s="361"/>
      <c r="U712" s="361"/>
      <c r="V712" s="361"/>
      <c r="W712" s="361"/>
      <c r="X712" s="361"/>
      <c r="Y712" s="361"/>
      <c r="Z712" s="361"/>
    </row>
    <row r="713" spans="1:26" ht="15.75" customHeight="1">
      <c r="A713" s="361"/>
      <c r="B713" s="361"/>
      <c r="C713" s="361"/>
      <c r="D713" s="361"/>
      <c r="E713" s="361"/>
      <c r="F713" s="361"/>
      <c r="G713" s="361"/>
      <c r="H713" s="361"/>
      <c r="I713" s="361"/>
      <c r="J713" s="361"/>
      <c r="K713" s="361"/>
      <c r="L713" s="361"/>
      <c r="M713" s="361"/>
      <c r="N713" s="361"/>
      <c r="O713" s="361"/>
      <c r="P713" s="361"/>
      <c r="Q713" s="361"/>
      <c r="R713" s="361"/>
      <c r="S713" s="361"/>
      <c r="T713" s="361"/>
      <c r="U713" s="361"/>
      <c r="V713" s="361"/>
      <c r="W713" s="361"/>
      <c r="X713" s="361"/>
      <c r="Y713" s="361"/>
      <c r="Z713" s="361"/>
    </row>
    <row r="714" spans="1:26" ht="15.75" customHeight="1">
      <c r="A714" s="361"/>
      <c r="B714" s="361"/>
      <c r="C714" s="361"/>
      <c r="D714" s="361"/>
      <c r="E714" s="361"/>
      <c r="F714" s="361"/>
      <c r="G714" s="361"/>
      <c r="H714" s="361"/>
      <c r="I714" s="361"/>
      <c r="J714" s="361"/>
      <c r="K714" s="361"/>
      <c r="L714" s="361"/>
      <c r="M714" s="361"/>
      <c r="N714" s="361"/>
      <c r="O714" s="361"/>
      <c r="P714" s="361"/>
      <c r="Q714" s="361"/>
      <c r="R714" s="361"/>
      <c r="S714" s="361"/>
      <c r="T714" s="361"/>
      <c r="U714" s="361"/>
      <c r="V714" s="361"/>
      <c r="W714" s="361"/>
      <c r="X714" s="361"/>
      <c r="Y714" s="361"/>
      <c r="Z714" s="361"/>
    </row>
    <row r="715" spans="1:26" ht="15.75" customHeight="1">
      <c r="A715" s="361"/>
      <c r="B715" s="361"/>
      <c r="C715" s="361"/>
      <c r="D715" s="361"/>
      <c r="E715" s="361"/>
      <c r="F715" s="361"/>
      <c r="G715" s="361"/>
      <c r="H715" s="361"/>
      <c r="I715" s="361"/>
      <c r="J715" s="361"/>
      <c r="K715" s="361"/>
      <c r="L715" s="361"/>
      <c r="M715" s="361"/>
      <c r="N715" s="361"/>
      <c r="O715" s="361"/>
      <c r="P715" s="361"/>
      <c r="Q715" s="361"/>
      <c r="R715" s="361"/>
      <c r="S715" s="361"/>
      <c r="T715" s="361"/>
      <c r="U715" s="361"/>
      <c r="V715" s="361"/>
      <c r="W715" s="361"/>
      <c r="X715" s="361"/>
      <c r="Y715" s="361"/>
      <c r="Z715" s="361"/>
    </row>
    <row r="716" spans="1:26" ht="15.75" customHeight="1">
      <c r="A716" s="361"/>
      <c r="B716" s="361"/>
      <c r="C716" s="361"/>
      <c r="D716" s="361"/>
      <c r="E716" s="361"/>
      <c r="F716" s="361"/>
      <c r="G716" s="361"/>
      <c r="H716" s="361"/>
      <c r="I716" s="361"/>
      <c r="J716" s="361"/>
      <c r="K716" s="361"/>
      <c r="L716" s="361"/>
      <c r="M716" s="361"/>
      <c r="N716" s="361"/>
      <c r="O716" s="361"/>
      <c r="P716" s="361"/>
      <c r="Q716" s="361"/>
      <c r="R716" s="361"/>
      <c r="S716" s="361"/>
      <c r="T716" s="361"/>
      <c r="U716" s="361"/>
      <c r="V716" s="361"/>
      <c r="W716" s="361"/>
      <c r="X716" s="361"/>
      <c r="Y716" s="361"/>
      <c r="Z716" s="361"/>
    </row>
    <row r="717" spans="1:26" ht="15.75" customHeight="1">
      <c r="A717" s="361"/>
      <c r="B717" s="361"/>
      <c r="C717" s="361"/>
      <c r="D717" s="361"/>
      <c r="E717" s="361"/>
      <c r="F717" s="361"/>
      <c r="G717" s="361"/>
      <c r="H717" s="361"/>
      <c r="I717" s="361"/>
      <c r="J717" s="361"/>
      <c r="K717" s="361"/>
      <c r="L717" s="361"/>
      <c r="M717" s="361"/>
      <c r="N717" s="361"/>
      <c r="O717" s="361"/>
      <c r="P717" s="361"/>
      <c r="Q717" s="361"/>
      <c r="R717" s="361"/>
      <c r="S717" s="361"/>
      <c r="T717" s="361"/>
      <c r="U717" s="361"/>
      <c r="V717" s="361"/>
      <c r="W717" s="361"/>
      <c r="X717" s="361"/>
      <c r="Y717" s="361"/>
      <c r="Z717" s="361"/>
    </row>
    <row r="718" spans="1:26" ht="15.75" customHeight="1">
      <c r="A718" s="361"/>
      <c r="B718" s="361"/>
      <c r="C718" s="361"/>
      <c r="D718" s="361"/>
      <c r="E718" s="361"/>
      <c r="F718" s="361"/>
      <c r="G718" s="361"/>
      <c r="H718" s="361"/>
      <c r="I718" s="361"/>
      <c r="J718" s="361"/>
      <c r="K718" s="361"/>
      <c r="L718" s="361"/>
      <c r="M718" s="361"/>
      <c r="N718" s="361"/>
      <c r="O718" s="361"/>
      <c r="P718" s="361"/>
      <c r="Q718" s="361"/>
      <c r="R718" s="361"/>
      <c r="S718" s="361"/>
      <c r="T718" s="361"/>
      <c r="U718" s="361"/>
      <c r="V718" s="361"/>
      <c r="W718" s="361"/>
      <c r="X718" s="361"/>
      <c r="Y718" s="361"/>
      <c r="Z718" s="361"/>
    </row>
    <row r="719" spans="1:26" ht="15.75" customHeight="1">
      <c r="A719" s="361"/>
      <c r="B719" s="361"/>
      <c r="C719" s="361"/>
      <c r="D719" s="361"/>
      <c r="E719" s="361"/>
      <c r="F719" s="361"/>
      <c r="G719" s="361"/>
      <c r="H719" s="361"/>
      <c r="I719" s="361"/>
      <c r="J719" s="361"/>
      <c r="K719" s="361"/>
      <c r="L719" s="361"/>
      <c r="M719" s="361"/>
      <c r="N719" s="361"/>
      <c r="O719" s="361"/>
      <c r="P719" s="361"/>
      <c r="Q719" s="361"/>
      <c r="R719" s="361"/>
      <c r="S719" s="361"/>
      <c r="T719" s="361"/>
      <c r="U719" s="361"/>
      <c r="V719" s="361"/>
      <c r="W719" s="361"/>
      <c r="X719" s="361"/>
      <c r="Y719" s="361"/>
      <c r="Z719" s="361"/>
    </row>
    <row r="720" spans="1:26" ht="15.75" customHeight="1">
      <c r="A720" s="361"/>
      <c r="B720" s="361"/>
      <c r="C720" s="361"/>
      <c r="D720" s="361"/>
      <c r="E720" s="361"/>
      <c r="F720" s="361"/>
      <c r="G720" s="361"/>
      <c r="H720" s="361"/>
      <c r="I720" s="361"/>
      <c r="J720" s="361"/>
      <c r="K720" s="361"/>
      <c r="L720" s="361"/>
      <c r="M720" s="361"/>
      <c r="N720" s="361"/>
      <c r="O720" s="361"/>
      <c r="P720" s="361"/>
      <c r="Q720" s="361"/>
      <c r="R720" s="361"/>
      <c r="S720" s="361"/>
      <c r="T720" s="361"/>
      <c r="U720" s="361"/>
      <c r="V720" s="361"/>
      <c r="W720" s="361"/>
      <c r="X720" s="361"/>
      <c r="Y720" s="361"/>
      <c r="Z720" s="361"/>
    </row>
    <row r="721" spans="1:26" ht="15.75" customHeight="1">
      <c r="A721" s="361"/>
      <c r="B721" s="361"/>
      <c r="C721" s="361"/>
      <c r="D721" s="361"/>
      <c r="E721" s="361"/>
      <c r="F721" s="361"/>
      <c r="G721" s="361"/>
      <c r="H721" s="361"/>
      <c r="I721" s="361"/>
      <c r="J721" s="361"/>
      <c r="K721" s="361"/>
      <c r="L721" s="361"/>
      <c r="M721" s="361"/>
      <c r="N721" s="361"/>
      <c r="O721" s="361"/>
      <c r="P721" s="361"/>
      <c r="Q721" s="361"/>
      <c r="R721" s="361"/>
      <c r="S721" s="361"/>
      <c r="T721" s="361"/>
      <c r="U721" s="361"/>
      <c r="V721" s="361"/>
      <c r="W721" s="361"/>
      <c r="X721" s="361"/>
      <c r="Y721" s="361"/>
      <c r="Z721" s="361"/>
    </row>
    <row r="722" spans="1:26" ht="15.75" customHeight="1">
      <c r="A722" s="361"/>
      <c r="B722" s="361"/>
      <c r="C722" s="361"/>
      <c r="D722" s="361"/>
      <c r="E722" s="361"/>
      <c r="F722" s="361"/>
      <c r="G722" s="361"/>
      <c r="H722" s="361"/>
      <c r="I722" s="361"/>
      <c r="J722" s="361"/>
      <c r="K722" s="361"/>
      <c r="L722" s="361"/>
      <c r="M722" s="361"/>
      <c r="N722" s="361"/>
      <c r="O722" s="361"/>
      <c r="P722" s="361"/>
      <c r="Q722" s="361"/>
      <c r="R722" s="361"/>
      <c r="S722" s="361"/>
      <c r="T722" s="361"/>
      <c r="U722" s="361"/>
      <c r="V722" s="361"/>
      <c r="W722" s="361"/>
      <c r="X722" s="361"/>
      <c r="Y722" s="361"/>
      <c r="Z722" s="361"/>
    </row>
    <row r="723" spans="1:26" ht="15.75" customHeight="1">
      <c r="A723" s="361"/>
      <c r="B723" s="361"/>
      <c r="C723" s="361"/>
      <c r="D723" s="361"/>
      <c r="E723" s="361"/>
      <c r="F723" s="361"/>
      <c r="G723" s="361"/>
      <c r="H723" s="361"/>
      <c r="I723" s="361"/>
      <c r="J723" s="361"/>
      <c r="K723" s="361"/>
      <c r="L723" s="361"/>
      <c r="M723" s="361"/>
      <c r="N723" s="361"/>
      <c r="O723" s="361"/>
      <c r="P723" s="361"/>
      <c r="Q723" s="361"/>
      <c r="R723" s="361"/>
      <c r="S723" s="361"/>
      <c r="T723" s="361"/>
      <c r="U723" s="361"/>
      <c r="V723" s="361"/>
      <c r="W723" s="361"/>
      <c r="X723" s="361"/>
      <c r="Y723" s="361"/>
      <c r="Z723" s="361"/>
    </row>
    <row r="724" spans="1:26" ht="15.75" customHeight="1">
      <c r="A724" s="361"/>
      <c r="B724" s="361"/>
      <c r="C724" s="361"/>
      <c r="D724" s="361"/>
      <c r="E724" s="361"/>
      <c r="F724" s="361"/>
      <c r="G724" s="361"/>
      <c r="H724" s="361"/>
      <c r="I724" s="361"/>
      <c r="J724" s="361"/>
      <c r="K724" s="361"/>
      <c r="L724" s="361"/>
      <c r="M724" s="361"/>
      <c r="N724" s="361"/>
      <c r="O724" s="361"/>
      <c r="P724" s="361"/>
      <c r="Q724" s="361"/>
      <c r="R724" s="361"/>
      <c r="S724" s="361"/>
      <c r="T724" s="361"/>
      <c r="U724" s="361"/>
      <c r="V724" s="361"/>
      <c r="W724" s="361"/>
      <c r="X724" s="361"/>
      <c r="Y724" s="361"/>
      <c r="Z724" s="361"/>
    </row>
    <row r="725" spans="1:26" ht="15.75" customHeight="1">
      <c r="A725" s="361"/>
      <c r="B725" s="361"/>
      <c r="C725" s="361"/>
      <c r="D725" s="361"/>
      <c r="E725" s="361"/>
      <c r="F725" s="361"/>
      <c r="G725" s="361"/>
      <c r="H725" s="361"/>
      <c r="I725" s="361"/>
      <c r="J725" s="361"/>
      <c r="K725" s="361"/>
      <c r="L725" s="361"/>
      <c r="M725" s="361"/>
      <c r="N725" s="361"/>
      <c r="O725" s="361"/>
      <c r="P725" s="361"/>
      <c r="Q725" s="361"/>
      <c r="R725" s="361"/>
      <c r="S725" s="361"/>
      <c r="T725" s="361"/>
      <c r="U725" s="361"/>
      <c r="V725" s="361"/>
      <c r="W725" s="361"/>
      <c r="X725" s="361"/>
      <c r="Y725" s="361"/>
      <c r="Z725" s="361"/>
    </row>
    <row r="726" spans="1:26" ht="15.75" customHeight="1">
      <c r="A726" s="361"/>
      <c r="B726" s="361"/>
      <c r="C726" s="361"/>
      <c r="D726" s="361"/>
      <c r="E726" s="361"/>
      <c r="F726" s="361"/>
      <c r="G726" s="361"/>
      <c r="H726" s="361"/>
      <c r="I726" s="361"/>
      <c r="J726" s="361"/>
      <c r="K726" s="361"/>
      <c r="L726" s="361"/>
      <c r="M726" s="361"/>
      <c r="N726" s="361"/>
      <c r="O726" s="361"/>
      <c r="P726" s="361"/>
      <c r="Q726" s="361"/>
      <c r="R726" s="361"/>
      <c r="S726" s="361"/>
      <c r="T726" s="361"/>
      <c r="U726" s="361"/>
      <c r="V726" s="361"/>
      <c r="W726" s="361"/>
      <c r="X726" s="361"/>
      <c r="Y726" s="361"/>
      <c r="Z726" s="361"/>
    </row>
    <row r="727" spans="1:26" ht="15.75" customHeight="1">
      <c r="A727" s="361"/>
      <c r="B727" s="361"/>
      <c r="C727" s="361"/>
      <c r="D727" s="361"/>
      <c r="E727" s="361"/>
      <c r="F727" s="361"/>
      <c r="G727" s="361"/>
      <c r="H727" s="361"/>
      <c r="I727" s="361"/>
      <c r="J727" s="361"/>
      <c r="K727" s="361"/>
      <c r="L727" s="361"/>
      <c r="M727" s="361"/>
      <c r="N727" s="361"/>
      <c r="O727" s="361"/>
      <c r="P727" s="361"/>
      <c r="Q727" s="361"/>
      <c r="R727" s="361"/>
      <c r="S727" s="361"/>
      <c r="T727" s="361"/>
      <c r="U727" s="361"/>
      <c r="V727" s="361"/>
      <c r="W727" s="361"/>
      <c r="X727" s="361"/>
      <c r="Y727" s="361"/>
      <c r="Z727" s="361"/>
    </row>
    <row r="728" spans="1:26" ht="15.75" customHeight="1">
      <c r="A728" s="361"/>
      <c r="B728" s="361"/>
      <c r="C728" s="361"/>
      <c r="D728" s="361"/>
      <c r="E728" s="361"/>
      <c r="F728" s="361"/>
      <c r="G728" s="361"/>
      <c r="H728" s="361"/>
      <c r="I728" s="361"/>
      <c r="J728" s="361"/>
      <c r="K728" s="361"/>
      <c r="L728" s="361"/>
      <c r="M728" s="361"/>
      <c r="N728" s="361"/>
      <c r="O728" s="361"/>
      <c r="P728" s="361"/>
      <c r="Q728" s="361"/>
      <c r="R728" s="361"/>
      <c r="S728" s="361"/>
      <c r="T728" s="361"/>
      <c r="U728" s="361"/>
      <c r="V728" s="361"/>
      <c r="W728" s="361"/>
      <c r="X728" s="361"/>
      <c r="Y728" s="361"/>
      <c r="Z728" s="361"/>
    </row>
    <row r="729" spans="1:26" ht="15.75" customHeight="1">
      <c r="A729" s="361"/>
      <c r="B729" s="361"/>
      <c r="C729" s="361"/>
      <c r="D729" s="361"/>
      <c r="E729" s="361"/>
      <c r="F729" s="361"/>
      <c r="G729" s="361"/>
      <c r="H729" s="361"/>
      <c r="I729" s="361"/>
      <c r="J729" s="361"/>
      <c r="K729" s="361"/>
      <c r="L729" s="361"/>
      <c r="M729" s="361"/>
      <c r="N729" s="361"/>
      <c r="O729" s="361"/>
      <c r="P729" s="361"/>
      <c r="Q729" s="361"/>
      <c r="R729" s="361"/>
      <c r="S729" s="361"/>
      <c r="T729" s="361"/>
      <c r="U729" s="361"/>
      <c r="V729" s="361"/>
      <c r="W729" s="361"/>
      <c r="X729" s="361"/>
      <c r="Y729" s="361"/>
      <c r="Z729" s="361"/>
    </row>
    <row r="730" spans="1:26" ht="15.75" customHeight="1">
      <c r="A730" s="361"/>
      <c r="B730" s="361"/>
      <c r="C730" s="361"/>
      <c r="D730" s="361"/>
      <c r="E730" s="361"/>
      <c r="F730" s="361"/>
      <c r="G730" s="361"/>
      <c r="H730" s="361"/>
      <c r="I730" s="361"/>
      <c r="J730" s="361"/>
      <c r="K730" s="361"/>
      <c r="L730" s="361"/>
      <c r="M730" s="361"/>
      <c r="N730" s="361"/>
      <c r="O730" s="361"/>
      <c r="P730" s="361"/>
      <c r="Q730" s="361"/>
      <c r="R730" s="361"/>
      <c r="S730" s="361"/>
      <c r="T730" s="361"/>
      <c r="U730" s="361"/>
      <c r="V730" s="361"/>
      <c r="W730" s="361"/>
      <c r="X730" s="361"/>
      <c r="Y730" s="361"/>
      <c r="Z730" s="361"/>
    </row>
    <row r="731" spans="1:26" ht="15.75" customHeight="1">
      <c r="A731" s="361"/>
      <c r="B731" s="361"/>
      <c r="C731" s="361"/>
      <c r="D731" s="361"/>
      <c r="E731" s="361"/>
      <c r="F731" s="361"/>
      <c r="G731" s="361"/>
      <c r="H731" s="361"/>
      <c r="I731" s="361"/>
      <c r="J731" s="361"/>
      <c r="K731" s="361"/>
      <c r="L731" s="361"/>
      <c r="M731" s="361"/>
      <c r="N731" s="361"/>
      <c r="O731" s="361"/>
      <c r="P731" s="361"/>
      <c r="Q731" s="361"/>
      <c r="R731" s="361"/>
      <c r="S731" s="361"/>
      <c r="T731" s="361"/>
      <c r="U731" s="361"/>
      <c r="V731" s="361"/>
      <c r="W731" s="361"/>
      <c r="X731" s="361"/>
      <c r="Y731" s="361"/>
      <c r="Z731" s="361"/>
    </row>
    <row r="732" spans="1:26" ht="15.75" customHeight="1">
      <c r="A732" s="361"/>
      <c r="B732" s="361"/>
      <c r="C732" s="361"/>
      <c r="D732" s="361"/>
      <c r="E732" s="361"/>
      <c r="F732" s="361"/>
      <c r="G732" s="361"/>
      <c r="H732" s="361"/>
      <c r="I732" s="361"/>
      <c r="J732" s="361"/>
      <c r="K732" s="361"/>
      <c r="L732" s="361"/>
      <c r="M732" s="361"/>
      <c r="N732" s="361"/>
      <c r="O732" s="361"/>
      <c r="P732" s="361"/>
      <c r="Q732" s="361"/>
      <c r="R732" s="361"/>
      <c r="S732" s="361"/>
      <c r="T732" s="361"/>
      <c r="U732" s="361"/>
      <c r="V732" s="361"/>
      <c r="W732" s="361"/>
      <c r="X732" s="361"/>
      <c r="Y732" s="361"/>
      <c r="Z732" s="361"/>
    </row>
    <row r="733" spans="1:26" ht="15.75" customHeight="1">
      <c r="A733" s="361"/>
      <c r="B733" s="361"/>
      <c r="C733" s="361"/>
      <c r="D733" s="361"/>
      <c r="E733" s="361"/>
      <c r="F733" s="361"/>
      <c r="G733" s="361"/>
      <c r="H733" s="361"/>
      <c r="I733" s="361"/>
      <c r="J733" s="361"/>
      <c r="K733" s="361"/>
      <c r="L733" s="361"/>
      <c r="M733" s="361"/>
      <c r="N733" s="361"/>
      <c r="O733" s="361"/>
      <c r="P733" s="361"/>
      <c r="Q733" s="361"/>
      <c r="R733" s="361"/>
      <c r="S733" s="361"/>
      <c r="T733" s="361"/>
      <c r="U733" s="361"/>
      <c r="V733" s="361"/>
      <c r="W733" s="361"/>
      <c r="X733" s="361"/>
      <c r="Y733" s="361"/>
      <c r="Z733" s="361"/>
    </row>
    <row r="734" spans="1:26" ht="15.75" customHeight="1">
      <c r="A734" s="361"/>
      <c r="B734" s="361"/>
      <c r="C734" s="361"/>
      <c r="D734" s="361"/>
      <c r="E734" s="361"/>
      <c r="F734" s="361"/>
      <c r="G734" s="361"/>
      <c r="H734" s="361"/>
      <c r="I734" s="361"/>
      <c r="J734" s="361"/>
      <c r="K734" s="361"/>
      <c r="L734" s="361"/>
      <c r="M734" s="361"/>
      <c r="N734" s="361"/>
      <c r="O734" s="361"/>
      <c r="P734" s="361"/>
      <c r="Q734" s="361"/>
      <c r="R734" s="361"/>
      <c r="S734" s="361"/>
      <c r="T734" s="361"/>
      <c r="U734" s="361"/>
      <c r="V734" s="361"/>
      <c r="W734" s="361"/>
      <c r="X734" s="361"/>
      <c r="Y734" s="361"/>
      <c r="Z734" s="361"/>
    </row>
    <row r="735" spans="1:26" ht="15.75" customHeight="1">
      <c r="A735" s="361"/>
      <c r="B735" s="361"/>
      <c r="C735" s="361"/>
      <c r="D735" s="361"/>
      <c r="E735" s="361"/>
      <c r="F735" s="361"/>
      <c r="G735" s="361"/>
      <c r="H735" s="361"/>
      <c r="I735" s="361"/>
      <c r="J735" s="361"/>
      <c r="K735" s="361"/>
      <c r="L735" s="361"/>
      <c r="M735" s="361"/>
      <c r="N735" s="361"/>
      <c r="O735" s="361"/>
      <c r="P735" s="361"/>
      <c r="Q735" s="361"/>
      <c r="R735" s="361"/>
      <c r="S735" s="361"/>
      <c r="T735" s="361"/>
      <c r="U735" s="361"/>
      <c r="V735" s="361"/>
      <c r="W735" s="361"/>
      <c r="X735" s="361"/>
      <c r="Y735" s="361"/>
      <c r="Z735" s="361"/>
    </row>
    <row r="736" spans="1:26" ht="15.75" customHeight="1">
      <c r="A736" s="361"/>
      <c r="B736" s="361"/>
      <c r="C736" s="361"/>
      <c r="D736" s="361"/>
      <c r="E736" s="361"/>
      <c r="F736" s="361"/>
      <c r="G736" s="361"/>
      <c r="H736" s="361"/>
      <c r="I736" s="361"/>
      <c r="J736" s="361"/>
      <c r="K736" s="361"/>
      <c r="L736" s="361"/>
      <c r="M736" s="361"/>
      <c r="N736" s="361"/>
      <c r="O736" s="361"/>
      <c r="P736" s="361"/>
      <c r="Q736" s="361"/>
      <c r="R736" s="361"/>
      <c r="S736" s="361"/>
      <c r="T736" s="361"/>
      <c r="U736" s="361"/>
      <c r="V736" s="361"/>
      <c r="W736" s="361"/>
      <c r="X736" s="361"/>
      <c r="Y736" s="361"/>
      <c r="Z736" s="361"/>
    </row>
    <row r="737" spans="1:26" ht="15.75" customHeight="1">
      <c r="A737" s="361"/>
      <c r="B737" s="361"/>
      <c r="C737" s="361"/>
      <c r="D737" s="361"/>
      <c r="E737" s="361"/>
      <c r="F737" s="361"/>
      <c r="G737" s="361"/>
      <c r="H737" s="361"/>
      <c r="I737" s="361"/>
      <c r="J737" s="361"/>
      <c r="K737" s="361"/>
      <c r="L737" s="361"/>
      <c r="M737" s="361"/>
      <c r="N737" s="361"/>
      <c r="O737" s="361"/>
      <c r="P737" s="361"/>
      <c r="Q737" s="361"/>
      <c r="R737" s="361"/>
      <c r="S737" s="361"/>
      <c r="T737" s="361"/>
      <c r="U737" s="361"/>
      <c r="V737" s="361"/>
      <c r="W737" s="361"/>
      <c r="X737" s="361"/>
      <c r="Y737" s="361"/>
      <c r="Z737" s="361"/>
    </row>
    <row r="738" spans="1:26" ht="15.75" customHeight="1">
      <c r="A738" s="361"/>
      <c r="B738" s="361"/>
      <c r="C738" s="361"/>
      <c r="D738" s="361"/>
      <c r="E738" s="361"/>
      <c r="F738" s="361"/>
      <c r="G738" s="361"/>
      <c r="H738" s="361"/>
      <c r="I738" s="361"/>
      <c r="J738" s="361"/>
      <c r="K738" s="361"/>
      <c r="L738" s="361"/>
      <c r="M738" s="361"/>
      <c r="N738" s="361"/>
      <c r="O738" s="361"/>
      <c r="P738" s="361"/>
      <c r="Q738" s="361"/>
      <c r="R738" s="361"/>
      <c r="S738" s="361"/>
      <c r="T738" s="361"/>
      <c r="U738" s="361"/>
      <c r="V738" s="361"/>
      <c r="W738" s="361"/>
      <c r="X738" s="361"/>
      <c r="Y738" s="361"/>
      <c r="Z738" s="361"/>
    </row>
    <row r="739" spans="1:26" ht="15.75" customHeight="1">
      <c r="A739" s="361"/>
      <c r="B739" s="361"/>
      <c r="C739" s="361"/>
      <c r="D739" s="361"/>
      <c r="E739" s="361"/>
      <c r="F739" s="361"/>
      <c r="G739" s="361"/>
      <c r="H739" s="361"/>
      <c r="I739" s="361"/>
      <c r="J739" s="361"/>
      <c r="K739" s="361"/>
      <c r="L739" s="361"/>
      <c r="M739" s="361"/>
      <c r="N739" s="361"/>
      <c r="O739" s="361"/>
      <c r="P739" s="361"/>
      <c r="Q739" s="361"/>
      <c r="R739" s="361"/>
      <c r="S739" s="361"/>
      <c r="T739" s="361"/>
      <c r="U739" s="361"/>
      <c r="V739" s="361"/>
      <c r="W739" s="361"/>
      <c r="X739" s="361"/>
      <c r="Y739" s="361"/>
      <c r="Z739" s="361"/>
    </row>
    <row r="740" spans="1:26" ht="15.75" customHeight="1">
      <c r="A740" s="361"/>
      <c r="B740" s="361"/>
      <c r="C740" s="361"/>
      <c r="D740" s="361"/>
      <c r="E740" s="361"/>
      <c r="F740" s="361"/>
      <c r="G740" s="361"/>
      <c r="H740" s="361"/>
      <c r="I740" s="361"/>
      <c r="J740" s="361"/>
      <c r="K740" s="361"/>
      <c r="L740" s="361"/>
      <c r="M740" s="361"/>
      <c r="N740" s="361"/>
      <c r="O740" s="361"/>
      <c r="P740" s="361"/>
      <c r="Q740" s="361"/>
      <c r="R740" s="361"/>
      <c r="S740" s="361"/>
      <c r="T740" s="361"/>
      <c r="U740" s="361"/>
      <c r="V740" s="361"/>
      <c r="W740" s="361"/>
      <c r="X740" s="361"/>
      <c r="Y740" s="361"/>
      <c r="Z740" s="361"/>
    </row>
    <row r="741" spans="1:26" ht="15.75" customHeight="1">
      <c r="A741" s="361"/>
      <c r="B741" s="361"/>
      <c r="C741" s="361"/>
      <c r="D741" s="361"/>
      <c r="E741" s="361"/>
      <c r="F741" s="361"/>
      <c r="G741" s="361"/>
      <c r="H741" s="361"/>
      <c r="I741" s="361"/>
      <c r="J741" s="361"/>
      <c r="K741" s="361"/>
      <c r="L741" s="361"/>
      <c r="M741" s="361"/>
      <c r="N741" s="361"/>
      <c r="O741" s="361"/>
      <c r="P741" s="361"/>
      <c r="Q741" s="361"/>
      <c r="R741" s="361"/>
      <c r="S741" s="361"/>
      <c r="T741" s="361"/>
      <c r="U741" s="361"/>
      <c r="V741" s="361"/>
      <c r="W741" s="361"/>
      <c r="X741" s="361"/>
      <c r="Y741" s="361"/>
      <c r="Z741" s="361"/>
    </row>
    <row r="742" spans="1:26" ht="15.75" customHeight="1">
      <c r="A742" s="361"/>
      <c r="B742" s="361"/>
      <c r="C742" s="361"/>
      <c r="D742" s="361"/>
      <c r="E742" s="361"/>
      <c r="F742" s="361"/>
      <c r="G742" s="361"/>
      <c r="H742" s="361"/>
      <c r="I742" s="361"/>
      <c r="J742" s="361"/>
      <c r="K742" s="361"/>
      <c r="L742" s="361"/>
      <c r="M742" s="361"/>
      <c r="N742" s="361"/>
      <c r="O742" s="361"/>
      <c r="P742" s="361"/>
      <c r="Q742" s="361"/>
      <c r="R742" s="361"/>
      <c r="S742" s="361"/>
      <c r="T742" s="361"/>
      <c r="U742" s="361"/>
      <c r="V742" s="361"/>
      <c r="W742" s="361"/>
      <c r="X742" s="361"/>
      <c r="Y742" s="361"/>
      <c r="Z742" s="361"/>
    </row>
    <row r="743" spans="1:26" ht="15.75" customHeight="1">
      <c r="A743" s="361"/>
      <c r="B743" s="361"/>
      <c r="C743" s="361"/>
      <c r="D743" s="361"/>
      <c r="E743" s="361"/>
      <c r="F743" s="361"/>
      <c r="G743" s="361"/>
      <c r="H743" s="361"/>
      <c r="I743" s="361"/>
      <c r="J743" s="361"/>
      <c r="K743" s="361"/>
      <c r="L743" s="361"/>
      <c r="M743" s="361"/>
      <c r="N743" s="361"/>
      <c r="O743" s="361"/>
      <c r="P743" s="361"/>
      <c r="Q743" s="361"/>
      <c r="R743" s="361"/>
      <c r="S743" s="361"/>
      <c r="T743" s="361"/>
      <c r="U743" s="361"/>
      <c r="V743" s="361"/>
      <c r="W743" s="361"/>
      <c r="X743" s="361"/>
      <c r="Y743" s="361"/>
      <c r="Z743" s="361"/>
    </row>
    <row r="744" spans="1:26" ht="15.75" customHeight="1">
      <c r="A744" s="361"/>
      <c r="B744" s="361"/>
      <c r="C744" s="361"/>
      <c r="D744" s="361"/>
      <c r="E744" s="361"/>
      <c r="F744" s="361"/>
      <c r="G744" s="361"/>
      <c r="H744" s="361"/>
      <c r="I744" s="361"/>
      <c r="J744" s="361"/>
      <c r="K744" s="361"/>
      <c r="L744" s="361"/>
      <c r="M744" s="361"/>
      <c r="N744" s="361"/>
      <c r="O744" s="361"/>
      <c r="P744" s="361"/>
      <c r="Q744" s="361"/>
      <c r="R744" s="361"/>
      <c r="S744" s="361"/>
      <c r="T744" s="361"/>
      <c r="U744" s="361"/>
      <c r="V744" s="361"/>
      <c r="W744" s="361"/>
      <c r="X744" s="361"/>
      <c r="Y744" s="361"/>
      <c r="Z744" s="361"/>
    </row>
    <row r="745" spans="1:26" ht="15.75" customHeight="1">
      <c r="A745" s="361"/>
      <c r="B745" s="361"/>
      <c r="C745" s="361"/>
      <c r="D745" s="361"/>
      <c r="E745" s="361"/>
      <c r="F745" s="361"/>
      <c r="G745" s="361"/>
      <c r="H745" s="361"/>
      <c r="I745" s="361"/>
      <c r="J745" s="361"/>
      <c r="K745" s="361"/>
      <c r="L745" s="361"/>
      <c r="M745" s="361"/>
      <c r="N745" s="361"/>
      <c r="O745" s="361"/>
      <c r="P745" s="361"/>
      <c r="Q745" s="361"/>
      <c r="R745" s="361"/>
      <c r="S745" s="361"/>
      <c r="T745" s="361"/>
      <c r="U745" s="361"/>
      <c r="V745" s="361"/>
      <c r="W745" s="361"/>
      <c r="X745" s="361"/>
      <c r="Y745" s="361"/>
      <c r="Z745" s="361"/>
    </row>
    <row r="746" spans="1:26" ht="15.75" customHeight="1">
      <c r="A746" s="361"/>
      <c r="B746" s="361"/>
      <c r="C746" s="361"/>
      <c r="D746" s="361"/>
      <c r="E746" s="361"/>
      <c r="F746" s="361"/>
      <c r="G746" s="361"/>
      <c r="H746" s="361"/>
      <c r="I746" s="361"/>
      <c r="J746" s="361"/>
      <c r="K746" s="361"/>
      <c r="L746" s="361"/>
      <c r="M746" s="361"/>
      <c r="N746" s="361"/>
      <c r="O746" s="361"/>
      <c r="P746" s="361"/>
      <c r="Q746" s="361"/>
      <c r="R746" s="361"/>
      <c r="S746" s="361"/>
      <c r="T746" s="361"/>
      <c r="U746" s="361"/>
      <c r="V746" s="361"/>
      <c r="W746" s="361"/>
      <c r="X746" s="361"/>
      <c r="Y746" s="361"/>
      <c r="Z746" s="361"/>
    </row>
    <row r="747" spans="1:26" ht="15.75" customHeight="1">
      <c r="A747" s="361"/>
      <c r="B747" s="361"/>
      <c r="C747" s="361"/>
      <c r="D747" s="361"/>
      <c r="E747" s="361"/>
      <c r="F747" s="361"/>
      <c r="G747" s="361"/>
      <c r="H747" s="361"/>
      <c r="I747" s="361"/>
      <c r="J747" s="361"/>
      <c r="K747" s="361"/>
      <c r="L747" s="361"/>
      <c r="M747" s="361"/>
      <c r="N747" s="361"/>
      <c r="O747" s="361"/>
      <c r="P747" s="361"/>
      <c r="Q747" s="361"/>
      <c r="R747" s="361"/>
      <c r="S747" s="361"/>
      <c r="T747" s="361"/>
      <c r="U747" s="361"/>
      <c r="V747" s="361"/>
      <c r="W747" s="361"/>
      <c r="X747" s="361"/>
      <c r="Y747" s="361"/>
      <c r="Z747" s="361"/>
    </row>
    <row r="748" spans="1:26" ht="15.75" customHeight="1">
      <c r="A748" s="361"/>
      <c r="B748" s="361"/>
      <c r="C748" s="361"/>
      <c r="D748" s="361"/>
      <c r="E748" s="361"/>
      <c r="F748" s="361"/>
      <c r="G748" s="361"/>
      <c r="H748" s="361"/>
      <c r="I748" s="361"/>
      <c r="J748" s="361"/>
      <c r="K748" s="361"/>
      <c r="L748" s="361"/>
      <c r="M748" s="361"/>
      <c r="N748" s="361"/>
      <c r="O748" s="361"/>
      <c r="P748" s="361"/>
      <c r="Q748" s="361"/>
      <c r="R748" s="361"/>
      <c r="S748" s="361"/>
      <c r="T748" s="361"/>
      <c r="U748" s="361"/>
      <c r="V748" s="361"/>
      <c r="W748" s="361"/>
      <c r="X748" s="361"/>
      <c r="Y748" s="361"/>
      <c r="Z748" s="361"/>
    </row>
    <row r="749" spans="1:26" ht="15.75" customHeight="1">
      <c r="A749" s="361"/>
      <c r="B749" s="361"/>
      <c r="C749" s="361"/>
      <c r="D749" s="361"/>
      <c r="E749" s="361"/>
      <c r="F749" s="361"/>
      <c r="G749" s="361"/>
      <c r="H749" s="361"/>
      <c r="I749" s="361"/>
      <c r="J749" s="361"/>
      <c r="K749" s="361"/>
      <c r="L749" s="361"/>
      <c r="M749" s="361"/>
      <c r="N749" s="361"/>
      <c r="O749" s="361"/>
      <c r="P749" s="361"/>
      <c r="Q749" s="361"/>
      <c r="R749" s="361"/>
      <c r="S749" s="361"/>
      <c r="T749" s="361"/>
      <c r="U749" s="361"/>
      <c r="V749" s="361"/>
      <c r="W749" s="361"/>
      <c r="X749" s="361"/>
      <c r="Y749" s="361"/>
      <c r="Z749" s="361"/>
    </row>
    <row r="750" spans="1:26" ht="15.75" customHeight="1">
      <c r="A750" s="361"/>
      <c r="B750" s="361"/>
      <c r="C750" s="361"/>
      <c r="D750" s="361"/>
      <c r="E750" s="361"/>
      <c r="F750" s="361"/>
      <c r="G750" s="361"/>
      <c r="H750" s="361"/>
      <c r="I750" s="361"/>
      <c r="J750" s="361"/>
      <c r="K750" s="361"/>
      <c r="L750" s="361"/>
      <c r="M750" s="361"/>
      <c r="N750" s="361"/>
      <c r="O750" s="361"/>
      <c r="P750" s="361"/>
      <c r="Q750" s="361"/>
      <c r="R750" s="361"/>
      <c r="S750" s="361"/>
      <c r="T750" s="361"/>
      <c r="U750" s="361"/>
      <c r="V750" s="361"/>
      <c r="W750" s="361"/>
      <c r="X750" s="361"/>
      <c r="Y750" s="361"/>
      <c r="Z750" s="361"/>
    </row>
    <row r="751" spans="1:26" ht="15.75" customHeight="1">
      <c r="A751" s="361"/>
      <c r="B751" s="361"/>
      <c r="C751" s="361"/>
      <c r="D751" s="361"/>
      <c r="E751" s="361"/>
      <c r="F751" s="361"/>
      <c r="G751" s="361"/>
      <c r="H751" s="361"/>
      <c r="I751" s="361"/>
      <c r="J751" s="361"/>
      <c r="K751" s="361"/>
      <c r="L751" s="361"/>
      <c r="M751" s="361"/>
      <c r="N751" s="361"/>
      <c r="O751" s="361"/>
      <c r="P751" s="361"/>
      <c r="Q751" s="361"/>
      <c r="R751" s="361"/>
      <c r="S751" s="361"/>
      <c r="T751" s="361"/>
      <c r="U751" s="361"/>
      <c r="V751" s="361"/>
      <c r="W751" s="361"/>
      <c r="X751" s="361"/>
      <c r="Y751" s="361"/>
      <c r="Z751" s="361"/>
    </row>
    <row r="752" spans="1:26" ht="15.75" customHeight="1">
      <c r="A752" s="361"/>
      <c r="B752" s="361"/>
      <c r="C752" s="361"/>
      <c r="D752" s="361"/>
      <c r="E752" s="361"/>
      <c r="F752" s="361"/>
      <c r="G752" s="361"/>
      <c r="H752" s="361"/>
      <c r="I752" s="361"/>
      <c r="J752" s="361"/>
      <c r="K752" s="361"/>
      <c r="L752" s="361"/>
      <c r="M752" s="361"/>
      <c r="N752" s="361"/>
      <c r="O752" s="361"/>
      <c r="P752" s="361"/>
      <c r="Q752" s="361"/>
      <c r="R752" s="361"/>
      <c r="S752" s="361"/>
      <c r="T752" s="361"/>
      <c r="U752" s="361"/>
      <c r="V752" s="361"/>
      <c r="W752" s="361"/>
      <c r="X752" s="361"/>
      <c r="Y752" s="361"/>
      <c r="Z752" s="361"/>
    </row>
    <row r="753" spans="1:26" ht="15.75" customHeight="1">
      <c r="A753" s="361"/>
      <c r="B753" s="361"/>
      <c r="C753" s="361"/>
      <c r="D753" s="361"/>
      <c r="E753" s="361"/>
      <c r="F753" s="361"/>
      <c r="G753" s="361"/>
      <c r="H753" s="361"/>
      <c r="I753" s="361"/>
      <c r="J753" s="361"/>
      <c r="K753" s="361"/>
      <c r="L753" s="361"/>
      <c r="M753" s="361"/>
      <c r="N753" s="361"/>
      <c r="O753" s="361"/>
      <c r="P753" s="361"/>
      <c r="Q753" s="361"/>
      <c r="R753" s="361"/>
      <c r="S753" s="361"/>
      <c r="T753" s="361"/>
      <c r="U753" s="361"/>
      <c r="V753" s="361"/>
      <c r="W753" s="361"/>
      <c r="X753" s="361"/>
      <c r="Y753" s="361"/>
      <c r="Z753" s="361"/>
    </row>
    <row r="754" spans="1:26" ht="15.75" customHeight="1">
      <c r="A754" s="361"/>
      <c r="B754" s="361"/>
      <c r="C754" s="361"/>
      <c r="D754" s="361"/>
      <c r="E754" s="361"/>
      <c r="F754" s="361"/>
      <c r="G754" s="361"/>
      <c r="H754" s="361"/>
      <c r="I754" s="361"/>
      <c r="J754" s="361"/>
      <c r="K754" s="361"/>
      <c r="L754" s="361"/>
      <c r="M754" s="361"/>
      <c r="N754" s="361"/>
      <c r="O754" s="361"/>
      <c r="P754" s="361"/>
      <c r="Q754" s="361"/>
      <c r="R754" s="361"/>
      <c r="S754" s="361"/>
      <c r="T754" s="361"/>
      <c r="U754" s="361"/>
      <c r="V754" s="361"/>
      <c r="W754" s="361"/>
      <c r="X754" s="361"/>
      <c r="Y754" s="361"/>
      <c r="Z754" s="361"/>
    </row>
    <row r="755" spans="1:26" ht="15.75" customHeight="1">
      <c r="A755" s="361"/>
      <c r="B755" s="361"/>
      <c r="C755" s="361"/>
      <c r="D755" s="361"/>
      <c r="E755" s="361"/>
      <c r="F755" s="361"/>
      <c r="G755" s="361"/>
      <c r="H755" s="361"/>
      <c r="I755" s="361"/>
      <c r="J755" s="361"/>
      <c r="K755" s="361"/>
      <c r="L755" s="361"/>
      <c r="M755" s="361"/>
      <c r="N755" s="361"/>
      <c r="O755" s="361"/>
      <c r="P755" s="361"/>
      <c r="Q755" s="361"/>
      <c r="R755" s="361"/>
      <c r="S755" s="361"/>
      <c r="T755" s="361"/>
      <c r="U755" s="361"/>
      <c r="V755" s="361"/>
      <c r="W755" s="361"/>
      <c r="X755" s="361"/>
      <c r="Y755" s="361"/>
      <c r="Z755" s="361"/>
    </row>
    <row r="756" spans="1:26" ht="15.75" customHeight="1">
      <c r="A756" s="361"/>
      <c r="B756" s="361"/>
      <c r="C756" s="361"/>
      <c r="D756" s="361"/>
      <c r="E756" s="361"/>
      <c r="F756" s="361"/>
      <c r="G756" s="361"/>
      <c r="H756" s="361"/>
      <c r="I756" s="361"/>
      <c r="J756" s="361"/>
      <c r="K756" s="361"/>
      <c r="L756" s="361"/>
      <c r="M756" s="361"/>
      <c r="N756" s="361"/>
      <c r="O756" s="361"/>
      <c r="P756" s="361"/>
      <c r="Q756" s="361"/>
      <c r="R756" s="361"/>
      <c r="S756" s="361"/>
      <c r="T756" s="361"/>
      <c r="U756" s="361"/>
      <c r="V756" s="361"/>
      <c r="W756" s="361"/>
      <c r="X756" s="361"/>
      <c r="Y756" s="361"/>
      <c r="Z756" s="361"/>
    </row>
    <row r="757" spans="1:26" ht="15.75" customHeight="1">
      <c r="A757" s="361"/>
      <c r="B757" s="361"/>
      <c r="C757" s="361"/>
      <c r="D757" s="361"/>
      <c r="E757" s="361"/>
      <c r="F757" s="361"/>
      <c r="G757" s="361"/>
      <c r="H757" s="361"/>
      <c r="I757" s="361"/>
      <c r="J757" s="361"/>
      <c r="K757" s="361"/>
      <c r="L757" s="361"/>
      <c r="M757" s="361"/>
      <c r="N757" s="361"/>
      <c r="O757" s="361"/>
      <c r="P757" s="361"/>
      <c r="Q757" s="361"/>
      <c r="R757" s="361"/>
      <c r="S757" s="361"/>
      <c r="T757" s="361"/>
      <c r="U757" s="361"/>
      <c r="V757" s="361"/>
      <c r="W757" s="361"/>
      <c r="X757" s="361"/>
      <c r="Y757" s="361"/>
      <c r="Z757" s="361"/>
    </row>
    <row r="758" spans="1:26" ht="15.75" customHeight="1">
      <c r="A758" s="361"/>
      <c r="B758" s="361"/>
      <c r="C758" s="361"/>
      <c r="D758" s="361"/>
      <c r="E758" s="361"/>
      <c r="F758" s="361"/>
      <c r="G758" s="361"/>
      <c r="H758" s="361"/>
      <c r="I758" s="361"/>
      <c r="J758" s="361"/>
      <c r="K758" s="361"/>
      <c r="L758" s="361"/>
      <c r="M758" s="361"/>
      <c r="N758" s="361"/>
      <c r="O758" s="361"/>
      <c r="P758" s="361"/>
      <c r="Q758" s="361"/>
      <c r="R758" s="361"/>
      <c r="S758" s="361"/>
      <c r="T758" s="361"/>
      <c r="U758" s="361"/>
      <c r="V758" s="361"/>
      <c r="W758" s="361"/>
      <c r="X758" s="361"/>
      <c r="Y758" s="361"/>
      <c r="Z758" s="361"/>
    </row>
    <row r="759" spans="1:26" ht="15.75" customHeight="1">
      <c r="A759" s="361"/>
      <c r="B759" s="361"/>
      <c r="C759" s="361"/>
      <c r="D759" s="361"/>
      <c r="E759" s="361"/>
      <c r="F759" s="361"/>
      <c r="G759" s="361"/>
      <c r="H759" s="361"/>
      <c r="I759" s="361"/>
      <c r="J759" s="361"/>
      <c r="K759" s="361"/>
      <c r="L759" s="361"/>
      <c r="M759" s="361"/>
      <c r="N759" s="361"/>
      <c r="O759" s="361"/>
      <c r="P759" s="361"/>
      <c r="Q759" s="361"/>
      <c r="R759" s="361"/>
      <c r="S759" s="361"/>
      <c r="T759" s="361"/>
      <c r="U759" s="361"/>
      <c r="V759" s="361"/>
      <c r="W759" s="361"/>
      <c r="X759" s="361"/>
      <c r="Y759" s="361"/>
      <c r="Z759" s="361"/>
    </row>
    <row r="760" spans="1:26" ht="15.75" customHeight="1">
      <c r="A760" s="361"/>
      <c r="B760" s="361"/>
      <c r="C760" s="361"/>
      <c r="D760" s="361"/>
      <c r="E760" s="361"/>
      <c r="F760" s="361"/>
      <c r="G760" s="361"/>
      <c r="H760" s="361"/>
      <c r="I760" s="361"/>
      <c r="J760" s="361"/>
      <c r="K760" s="361"/>
      <c r="L760" s="361"/>
      <c r="M760" s="361"/>
      <c r="N760" s="361"/>
      <c r="O760" s="361"/>
      <c r="P760" s="361"/>
      <c r="Q760" s="361"/>
      <c r="R760" s="361"/>
      <c r="S760" s="361"/>
      <c r="T760" s="361"/>
      <c r="U760" s="361"/>
      <c r="V760" s="361"/>
      <c r="W760" s="361"/>
      <c r="X760" s="361"/>
      <c r="Y760" s="361"/>
      <c r="Z760" s="361"/>
    </row>
    <row r="761" spans="1:26" ht="15.75" customHeight="1">
      <c r="A761" s="361"/>
      <c r="B761" s="361"/>
      <c r="C761" s="361"/>
      <c r="D761" s="361"/>
      <c r="E761" s="361"/>
      <c r="F761" s="361"/>
      <c r="G761" s="361"/>
      <c r="H761" s="361"/>
      <c r="I761" s="361"/>
      <c r="J761" s="361"/>
      <c r="K761" s="361"/>
      <c r="L761" s="361"/>
      <c r="M761" s="361"/>
      <c r="N761" s="361"/>
      <c r="O761" s="361"/>
      <c r="P761" s="361"/>
      <c r="Q761" s="361"/>
      <c r="R761" s="361"/>
      <c r="S761" s="361"/>
      <c r="T761" s="361"/>
      <c r="U761" s="361"/>
      <c r="V761" s="361"/>
      <c r="W761" s="361"/>
      <c r="X761" s="361"/>
      <c r="Y761" s="361"/>
      <c r="Z761" s="361"/>
    </row>
    <row r="762" spans="1:26" ht="15.75" customHeight="1">
      <c r="A762" s="361"/>
      <c r="B762" s="361"/>
      <c r="C762" s="361"/>
      <c r="D762" s="361"/>
      <c r="E762" s="361"/>
      <c r="F762" s="361"/>
      <c r="G762" s="361"/>
      <c r="H762" s="361"/>
      <c r="I762" s="361"/>
      <c r="J762" s="361"/>
      <c r="K762" s="361"/>
      <c r="L762" s="361"/>
      <c r="M762" s="361"/>
      <c r="N762" s="361"/>
      <c r="O762" s="361"/>
      <c r="P762" s="361"/>
      <c r="Q762" s="361"/>
      <c r="R762" s="361"/>
      <c r="S762" s="361"/>
      <c r="T762" s="361"/>
      <c r="U762" s="361"/>
      <c r="V762" s="361"/>
      <c r="W762" s="361"/>
      <c r="X762" s="361"/>
      <c r="Y762" s="361"/>
      <c r="Z762" s="361"/>
    </row>
    <row r="763" spans="1:26" ht="15.75" customHeight="1">
      <c r="A763" s="361"/>
      <c r="B763" s="361"/>
      <c r="C763" s="361"/>
      <c r="D763" s="361"/>
      <c r="E763" s="361"/>
      <c r="F763" s="361"/>
      <c r="G763" s="361"/>
      <c r="H763" s="361"/>
      <c r="I763" s="361"/>
      <c r="J763" s="361"/>
      <c r="K763" s="361"/>
      <c r="L763" s="361"/>
      <c r="M763" s="361"/>
      <c r="N763" s="361"/>
      <c r="O763" s="361"/>
      <c r="P763" s="361"/>
      <c r="Q763" s="361"/>
      <c r="R763" s="361"/>
      <c r="S763" s="361"/>
      <c r="T763" s="361"/>
      <c r="U763" s="361"/>
      <c r="V763" s="361"/>
      <c r="W763" s="361"/>
      <c r="X763" s="361"/>
      <c r="Y763" s="361"/>
      <c r="Z763" s="361"/>
    </row>
    <row r="764" spans="1:26" ht="15.75" customHeight="1">
      <c r="A764" s="361"/>
      <c r="B764" s="361"/>
      <c r="C764" s="361"/>
      <c r="D764" s="361"/>
      <c r="E764" s="361"/>
      <c r="F764" s="361"/>
      <c r="G764" s="361"/>
      <c r="H764" s="361"/>
      <c r="I764" s="361"/>
      <c r="J764" s="361"/>
      <c r="K764" s="361"/>
      <c r="L764" s="361"/>
      <c r="M764" s="361"/>
      <c r="N764" s="361"/>
      <c r="O764" s="361"/>
      <c r="P764" s="361"/>
      <c r="Q764" s="361"/>
      <c r="R764" s="361"/>
      <c r="S764" s="361"/>
      <c r="T764" s="361"/>
      <c r="U764" s="361"/>
      <c r="V764" s="361"/>
      <c r="W764" s="361"/>
      <c r="X764" s="361"/>
      <c r="Y764" s="361"/>
      <c r="Z764" s="361"/>
    </row>
    <row r="765" spans="1:26" ht="15.75" customHeight="1">
      <c r="A765" s="361"/>
      <c r="B765" s="361"/>
      <c r="C765" s="361"/>
      <c r="D765" s="361"/>
      <c r="E765" s="361"/>
      <c r="F765" s="361"/>
      <c r="G765" s="361"/>
      <c r="H765" s="361"/>
      <c r="I765" s="361"/>
      <c r="J765" s="361"/>
      <c r="K765" s="361"/>
      <c r="L765" s="361"/>
      <c r="M765" s="361"/>
      <c r="N765" s="361"/>
      <c r="O765" s="361"/>
      <c r="P765" s="361"/>
      <c r="Q765" s="361"/>
      <c r="R765" s="361"/>
      <c r="S765" s="361"/>
      <c r="T765" s="361"/>
      <c r="U765" s="361"/>
      <c r="V765" s="361"/>
      <c r="W765" s="361"/>
      <c r="X765" s="361"/>
      <c r="Y765" s="361"/>
      <c r="Z765" s="361"/>
    </row>
    <row r="766" spans="1:26" ht="15.75" customHeight="1">
      <c r="A766" s="361"/>
      <c r="B766" s="361"/>
      <c r="C766" s="361"/>
      <c r="D766" s="361"/>
      <c r="E766" s="361"/>
      <c r="F766" s="361"/>
      <c r="G766" s="361"/>
      <c r="H766" s="361"/>
      <c r="I766" s="361"/>
      <c r="J766" s="361"/>
      <c r="K766" s="361"/>
      <c r="L766" s="361"/>
      <c r="M766" s="361"/>
      <c r="N766" s="361"/>
      <c r="O766" s="361"/>
      <c r="P766" s="361"/>
      <c r="Q766" s="361"/>
      <c r="R766" s="361"/>
      <c r="S766" s="361"/>
      <c r="T766" s="361"/>
      <c r="U766" s="361"/>
      <c r="V766" s="361"/>
      <c r="W766" s="361"/>
      <c r="X766" s="361"/>
      <c r="Y766" s="361"/>
      <c r="Z766" s="361"/>
    </row>
    <row r="767" spans="1:26" ht="15.75" customHeight="1">
      <c r="A767" s="361"/>
      <c r="B767" s="361"/>
      <c r="C767" s="361"/>
      <c r="D767" s="361"/>
      <c r="E767" s="361"/>
      <c r="F767" s="361"/>
      <c r="G767" s="361"/>
      <c r="H767" s="361"/>
      <c r="I767" s="361"/>
      <c r="J767" s="361"/>
      <c r="K767" s="361"/>
      <c r="L767" s="361"/>
      <c r="M767" s="361"/>
      <c r="N767" s="361"/>
      <c r="O767" s="361"/>
      <c r="P767" s="361"/>
      <c r="Q767" s="361"/>
      <c r="R767" s="361"/>
      <c r="S767" s="361"/>
      <c r="T767" s="361"/>
      <c r="U767" s="361"/>
      <c r="V767" s="361"/>
      <c r="W767" s="361"/>
      <c r="X767" s="361"/>
      <c r="Y767" s="361"/>
      <c r="Z767" s="361"/>
    </row>
    <row r="768" spans="1:26" ht="15.75" customHeight="1">
      <c r="A768" s="361"/>
      <c r="B768" s="361"/>
      <c r="C768" s="361"/>
      <c r="D768" s="361"/>
      <c r="E768" s="361"/>
      <c r="F768" s="361"/>
      <c r="G768" s="361"/>
      <c r="H768" s="361"/>
      <c r="I768" s="361"/>
      <c r="J768" s="361"/>
      <c r="K768" s="361"/>
      <c r="L768" s="361"/>
      <c r="M768" s="361"/>
      <c r="N768" s="361"/>
      <c r="O768" s="361"/>
      <c r="P768" s="361"/>
      <c r="Q768" s="361"/>
      <c r="R768" s="361"/>
      <c r="S768" s="361"/>
      <c r="T768" s="361"/>
      <c r="U768" s="361"/>
      <c r="V768" s="361"/>
      <c r="W768" s="361"/>
      <c r="X768" s="361"/>
      <c r="Y768" s="361"/>
      <c r="Z768" s="361"/>
    </row>
    <row r="769" spans="1:26" ht="15.75" customHeight="1">
      <c r="A769" s="361"/>
      <c r="B769" s="361"/>
      <c r="C769" s="361"/>
      <c r="D769" s="361"/>
      <c r="E769" s="361"/>
      <c r="F769" s="361"/>
      <c r="G769" s="361"/>
      <c r="H769" s="361"/>
      <c r="I769" s="361"/>
      <c r="J769" s="361"/>
      <c r="K769" s="361"/>
      <c r="L769" s="361"/>
      <c r="M769" s="361"/>
      <c r="N769" s="361"/>
      <c r="O769" s="361"/>
      <c r="P769" s="361"/>
      <c r="Q769" s="361"/>
      <c r="R769" s="361"/>
      <c r="S769" s="361"/>
      <c r="T769" s="361"/>
      <c r="U769" s="361"/>
      <c r="V769" s="361"/>
      <c r="W769" s="361"/>
      <c r="X769" s="361"/>
      <c r="Y769" s="361"/>
      <c r="Z769" s="361"/>
    </row>
    <row r="770" spans="1:26" ht="15.75" customHeight="1">
      <c r="A770" s="361"/>
      <c r="B770" s="361"/>
      <c r="C770" s="361"/>
      <c r="D770" s="361"/>
      <c r="E770" s="361"/>
      <c r="F770" s="361"/>
      <c r="G770" s="361"/>
      <c r="H770" s="361"/>
      <c r="I770" s="361"/>
      <c r="J770" s="361"/>
      <c r="K770" s="361"/>
      <c r="L770" s="361"/>
      <c r="M770" s="361"/>
      <c r="N770" s="361"/>
      <c r="O770" s="361"/>
      <c r="P770" s="361"/>
      <c r="Q770" s="361"/>
      <c r="R770" s="361"/>
      <c r="S770" s="361"/>
      <c r="T770" s="361"/>
      <c r="U770" s="361"/>
      <c r="V770" s="361"/>
      <c r="W770" s="361"/>
      <c r="X770" s="361"/>
      <c r="Y770" s="361"/>
      <c r="Z770" s="361"/>
    </row>
    <row r="771" spans="1:26" ht="15.75" customHeight="1">
      <c r="A771" s="361"/>
      <c r="B771" s="361"/>
      <c r="C771" s="361"/>
      <c r="D771" s="361"/>
      <c r="E771" s="361"/>
      <c r="F771" s="361"/>
      <c r="G771" s="361"/>
      <c r="H771" s="361"/>
      <c r="I771" s="361"/>
      <c r="J771" s="361"/>
      <c r="K771" s="361"/>
      <c r="L771" s="361"/>
      <c r="M771" s="361"/>
      <c r="N771" s="361"/>
      <c r="O771" s="361"/>
      <c r="P771" s="361"/>
      <c r="Q771" s="361"/>
      <c r="R771" s="361"/>
      <c r="S771" s="361"/>
      <c r="T771" s="361"/>
      <c r="U771" s="361"/>
      <c r="V771" s="361"/>
      <c r="W771" s="361"/>
      <c r="X771" s="361"/>
      <c r="Y771" s="361"/>
      <c r="Z771" s="361"/>
    </row>
    <row r="772" spans="1:26" ht="15.75" customHeight="1">
      <c r="A772" s="361"/>
      <c r="B772" s="361"/>
      <c r="C772" s="361"/>
      <c r="D772" s="361"/>
      <c r="E772" s="361"/>
      <c r="F772" s="361"/>
      <c r="G772" s="361"/>
      <c r="H772" s="361"/>
      <c r="I772" s="361"/>
      <c r="J772" s="361"/>
      <c r="K772" s="361"/>
      <c r="L772" s="361"/>
      <c r="M772" s="361"/>
      <c r="N772" s="361"/>
      <c r="O772" s="361"/>
      <c r="P772" s="361"/>
      <c r="Q772" s="361"/>
      <c r="R772" s="361"/>
      <c r="S772" s="361"/>
      <c r="T772" s="361"/>
      <c r="U772" s="361"/>
      <c r="V772" s="361"/>
      <c r="W772" s="361"/>
      <c r="X772" s="361"/>
      <c r="Y772" s="361"/>
      <c r="Z772" s="361"/>
    </row>
    <row r="773" spans="1:26" ht="15.75" customHeight="1">
      <c r="A773" s="361"/>
      <c r="B773" s="361"/>
      <c r="C773" s="361"/>
      <c r="D773" s="361"/>
      <c r="E773" s="361"/>
      <c r="F773" s="361"/>
      <c r="G773" s="361"/>
      <c r="H773" s="361"/>
      <c r="I773" s="361"/>
      <c r="J773" s="361"/>
      <c r="K773" s="361"/>
      <c r="L773" s="361"/>
      <c r="M773" s="361"/>
      <c r="N773" s="361"/>
      <c r="O773" s="361"/>
      <c r="P773" s="361"/>
      <c r="Q773" s="361"/>
      <c r="R773" s="361"/>
      <c r="S773" s="361"/>
      <c r="T773" s="361"/>
      <c r="U773" s="361"/>
      <c r="V773" s="361"/>
      <c r="W773" s="361"/>
      <c r="X773" s="361"/>
      <c r="Y773" s="361"/>
      <c r="Z773" s="361"/>
    </row>
    <row r="774" spans="1:26" ht="15.75" customHeight="1">
      <c r="A774" s="361"/>
      <c r="B774" s="361"/>
      <c r="C774" s="361"/>
      <c r="D774" s="361"/>
      <c r="E774" s="361"/>
      <c r="F774" s="361"/>
      <c r="G774" s="361"/>
      <c r="H774" s="361"/>
      <c r="I774" s="361"/>
      <c r="J774" s="361"/>
      <c r="K774" s="361"/>
      <c r="L774" s="361"/>
      <c r="M774" s="361"/>
      <c r="N774" s="361"/>
      <c r="O774" s="361"/>
      <c r="P774" s="361"/>
      <c r="Q774" s="361"/>
      <c r="R774" s="361"/>
      <c r="S774" s="361"/>
      <c r="T774" s="361"/>
      <c r="U774" s="361"/>
      <c r="V774" s="361"/>
      <c r="W774" s="361"/>
      <c r="X774" s="361"/>
      <c r="Y774" s="361"/>
      <c r="Z774" s="361"/>
    </row>
    <row r="775" spans="1:26" ht="15.75" customHeight="1">
      <c r="A775" s="361"/>
      <c r="B775" s="361"/>
      <c r="C775" s="361"/>
      <c r="D775" s="361"/>
      <c r="E775" s="361"/>
      <c r="F775" s="361"/>
      <c r="G775" s="361"/>
      <c r="H775" s="361"/>
      <c r="I775" s="361"/>
      <c r="J775" s="361"/>
      <c r="K775" s="361"/>
      <c r="L775" s="361"/>
      <c r="M775" s="361"/>
      <c r="N775" s="361"/>
      <c r="O775" s="361"/>
      <c r="P775" s="361"/>
      <c r="Q775" s="361"/>
      <c r="R775" s="361"/>
      <c r="S775" s="361"/>
      <c r="T775" s="361"/>
      <c r="U775" s="361"/>
      <c r="V775" s="361"/>
      <c r="W775" s="361"/>
      <c r="X775" s="361"/>
      <c r="Y775" s="361"/>
      <c r="Z775" s="361"/>
    </row>
    <row r="776" spans="1:26" ht="15.75" customHeight="1">
      <c r="A776" s="361"/>
      <c r="B776" s="361"/>
      <c r="C776" s="361"/>
      <c r="D776" s="361"/>
      <c r="E776" s="361"/>
      <c r="F776" s="361"/>
      <c r="G776" s="361"/>
      <c r="H776" s="361"/>
      <c r="I776" s="361"/>
      <c r="J776" s="361"/>
      <c r="K776" s="361"/>
      <c r="L776" s="361"/>
      <c r="M776" s="361"/>
      <c r="N776" s="361"/>
      <c r="O776" s="361"/>
      <c r="P776" s="361"/>
      <c r="Q776" s="361"/>
      <c r="R776" s="361"/>
      <c r="S776" s="361"/>
      <c r="T776" s="361"/>
      <c r="U776" s="361"/>
      <c r="V776" s="361"/>
      <c r="W776" s="361"/>
      <c r="X776" s="361"/>
      <c r="Y776" s="361"/>
      <c r="Z776" s="361"/>
    </row>
    <row r="777" spans="1:26" ht="15.75" customHeight="1">
      <c r="A777" s="361"/>
      <c r="B777" s="361"/>
      <c r="C777" s="361"/>
      <c r="D777" s="361"/>
      <c r="E777" s="361"/>
      <c r="F777" s="361"/>
      <c r="G777" s="361"/>
      <c r="H777" s="361"/>
      <c r="I777" s="361"/>
      <c r="J777" s="361"/>
      <c r="K777" s="361"/>
      <c r="L777" s="361"/>
      <c r="M777" s="361"/>
      <c r="N777" s="361"/>
      <c r="O777" s="361"/>
      <c r="P777" s="361"/>
      <c r="Q777" s="361"/>
      <c r="R777" s="361"/>
      <c r="S777" s="361"/>
      <c r="T777" s="361"/>
      <c r="U777" s="361"/>
      <c r="V777" s="361"/>
      <c r="W777" s="361"/>
      <c r="X777" s="361"/>
      <c r="Y777" s="361"/>
      <c r="Z777" s="361"/>
    </row>
    <row r="778" spans="1:26" ht="15.75" customHeight="1">
      <c r="A778" s="361"/>
      <c r="B778" s="361"/>
      <c r="C778" s="361"/>
      <c r="D778" s="361"/>
      <c r="E778" s="361"/>
      <c r="F778" s="361"/>
      <c r="G778" s="361"/>
      <c r="H778" s="361"/>
      <c r="I778" s="361"/>
      <c r="J778" s="361"/>
      <c r="K778" s="361"/>
      <c r="L778" s="361"/>
      <c r="M778" s="361"/>
      <c r="N778" s="361"/>
      <c r="O778" s="361"/>
      <c r="P778" s="361"/>
      <c r="Q778" s="361"/>
      <c r="R778" s="361"/>
      <c r="S778" s="361"/>
      <c r="T778" s="361"/>
      <c r="U778" s="361"/>
      <c r="V778" s="361"/>
      <c r="W778" s="361"/>
      <c r="X778" s="361"/>
      <c r="Y778" s="361"/>
      <c r="Z778" s="361"/>
    </row>
    <row r="779" spans="1:26" ht="15.75" customHeight="1">
      <c r="A779" s="361"/>
      <c r="B779" s="361"/>
      <c r="C779" s="361"/>
      <c r="D779" s="361"/>
      <c r="E779" s="361"/>
      <c r="F779" s="361"/>
      <c r="G779" s="361"/>
      <c r="H779" s="361"/>
      <c r="I779" s="361"/>
      <c r="J779" s="361"/>
      <c r="K779" s="361"/>
      <c r="L779" s="361"/>
      <c r="M779" s="361"/>
      <c r="N779" s="361"/>
      <c r="O779" s="361"/>
      <c r="P779" s="361"/>
      <c r="Q779" s="361"/>
      <c r="R779" s="361"/>
      <c r="S779" s="361"/>
      <c r="T779" s="361"/>
      <c r="U779" s="361"/>
      <c r="V779" s="361"/>
      <c r="W779" s="361"/>
      <c r="X779" s="361"/>
      <c r="Y779" s="361"/>
      <c r="Z779" s="361"/>
    </row>
    <row r="780" spans="1:26" ht="15.75" customHeight="1">
      <c r="A780" s="361"/>
      <c r="B780" s="361"/>
      <c r="C780" s="361"/>
      <c r="D780" s="361"/>
      <c r="E780" s="361"/>
      <c r="F780" s="361"/>
      <c r="G780" s="361"/>
      <c r="H780" s="361"/>
      <c r="I780" s="361"/>
      <c r="J780" s="361"/>
      <c r="K780" s="361"/>
      <c r="L780" s="361"/>
      <c r="M780" s="361"/>
      <c r="N780" s="361"/>
      <c r="O780" s="361"/>
      <c r="P780" s="361"/>
      <c r="Q780" s="361"/>
      <c r="R780" s="361"/>
      <c r="S780" s="361"/>
      <c r="T780" s="361"/>
      <c r="U780" s="361"/>
      <c r="V780" s="361"/>
      <c r="W780" s="361"/>
      <c r="X780" s="361"/>
      <c r="Y780" s="361"/>
      <c r="Z780" s="361"/>
    </row>
    <row r="781" spans="1:26" ht="15.75" customHeight="1">
      <c r="A781" s="361"/>
      <c r="B781" s="361"/>
      <c r="C781" s="361"/>
      <c r="D781" s="361"/>
      <c r="E781" s="361"/>
      <c r="F781" s="361"/>
      <c r="G781" s="361"/>
      <c r="H781" s="361"/>
      <c r="I781" s="361"/>
      <c r="J781" s="361"/>
      <c r="K781" s="361"/>
      <c r="L781" s="361"/>
      <c r="M781" s="361"/>
      <c r="N781" s="361"/>
      <c r="O781" s="361"/>
      <c r="P781" s="361"/>
      <c r="Q781" s="361"/>
      <c r="R781" s="361"/>
      <c r="S781" s="361"/>
      <c r="T781" s="361"/>
      <c r="U781" s="361"/>
      <c r="V781" s="361"/>
      <c r="W781" s="361"/>
      <c r="X781" s="361"/>
      <c r="Y781" s="361"/>
      <c r="Z781" s="361"/>
    </row>
    <row r="782" spans="1:26" ht="15.75" customHeight="1">
      <c r="A782" s="361"/>
      <c r="B782" s="361"/>
      <c r="C782" s="361"/>
      <c r="D782" s="361"/>
      <c r="E782" s="361"/>
      <c r="F782" s="361"/>
      <c r="G782" s="361"/>
      <c r="H782" s="361"/>
      <c r="I782" s="361"/>
      <c r="J782" s="361"/>
      <c r="K782" s="361"/>
      <c r="L782" s="361"/>
      <c r="M782" s="361"/>
      <c r="N782" s="361"/>
      <c r="O782" s="361"/>
      <c r="P782" s="361"/>
      <c r="Q782" s="361"/>
      <c r="R782" s="361"/>
      <c r="S782" s="361"/>
      <c r="T782" s="361"/>
      <c r="U782" s="361"/>
      <c r="V782" s="361"/>
      <c r="W782" s="361"/>
      <c r="X782" s="361"/>
      <c r="Y782" s="361"/>
      <c r="Z782" s="361"/>
    </row>
    <row r="783" spans="1:26" ht="15.75" customHeight="1">
      <c r="A783" s="361"/>
      <c r="B783" s="361"/>
      <c r="C783" s="361"/>
      <c r="D783" s="361"/>
      <c r="E783" s="361"/>
      <c r="F783" s="361"/>
      <c r="G783" s="361"/>
      <c r="H783" s="361"/>
      <c r="I783" s="361"/>
      <c r="J783" s="361"/>
      <c r="K783" s="361"/>
      <c r="L783" s="361"/>
      <c r="M783" s="361"/>
      <c r="N783" s="361"/>
      <c r="O783" s="361"/>
      <c r="P783" s="361"/>
      <c r="Q783" s="361"/>
      <c r="R783" s="361"/>
      <c r="S783" s="361"/>
      <c r="T783" s="361"/>
      <c r="U783" s="361"/>
      <c r="V783" s="361"/>
      <c r="W783" s="361"/>
      <c r="X783" s="361"/>
      <c r="Y783" s="361"/>
      <c r="Z783" s="361"/>
    </row>
    <row r="784" spans="1:26" ht="15.75" customHeight="1">
      <c r="A784" s="361"/>
      <c r="B784" s="361"/>
      <c r="C784" s="361"/>
      <c r="D784" s="361"/>
      <c r="E784" s="361"/>
      <c r="F784" s="361"/>
      <c r="G784" s="361"/>
      <c r="H784" s="361"/>
      <c r="I784" s="361"/>
      <c r="J784" s="361"/>
      <c r="K784" s="361"/>
      <c r="L784" s="361"/>
      <c r="M784" s="361"/>
      <c r="N784" s="361"/>
      <c r="O784" s="361"/>
      <c r="P784" s="361"/>
      <c r="Q784" s="361"/>
      <c r="R784" s="361"/>
      <c r="S784" s="361"/>
      <c r="T784" s="361"/>
      <c r="U784" s="361"/>
      <c r="V784" s="361"/>
      <c r="W784" s="361"/>
      <c r="X784" s="361"/>
      <c r="Y784" s="361"/>
      <c r="Z784" s="361"/>
    </row>
    <row r="785" spans="1:26" ht="15.75" customHeight="1">
      <c r="A785" s="361"/>
      <c r="B785" s="361"/>
      <c r="C785" s="361"/>
      <c r="D785" s="361"/>
      <c r="E785" s="361"/>
      <c r="F785" s="361"/>
      <c r="G785" s="361"/>
      <c r="H785" s="361"/>
      <c r="I785" s="361"/>
      <c r="J785" s="361"/>
      <c r="K785" s="361"/>
      <c r="L785" s="361"/>
      <c r="M785" s="361"/>
      <c r="N785" s="361"/>
      <c r="O785" s="361"/>
      <c r="P785" s="361"/>
      <c r="Q785" s="361"/>
      <c r="R785" s="361"/>
      <c r="S785" s="361"/>
      <c r="T785" s="361"/>
      <c r="U785" s="361"/>
      <c r="V785" s="361"/>
      <c r="W785" s="361"/>
      <c r="X785" s="361"/>
      <c r="Y785" s="361"/>
      <c r="Z785" s="361"/>
    </row>
    <row r="786" spans="1:26" ht="15.75" customHeight="1">
      <c r="A786" s="361"/>
      <c r="B786" s="361"/>
      <c r="C786" s="361"/>
      <c r="D786" s="361"/>
      <c r="E786" s="361"/>
      <c r="F786" s="361"/>
      <c r="G786" s="361"/>
      <c r="H786" s="361"/>
      <c r="I786" s="361"/>
      <c r="J786" s="361"/>
      <c r="K786" s="361"/>
      <c r="L786" s="361"/>
      <c r="M786" s="361"/>
      <c r="N786" s="361"/>
      <c r="O786" s="361"/>
      <c r="P786" s="361"/>
      <c r="Q786" s="361"/>
      <c r="R786" s="361"/>
      <c r="S786" s="361"/>
      <c r="T786" s="361"/>
      <c r="U786" s="361"/>
      <c r="V786" s="361"/>
      <c r="W786" s="361"/>
      <c r="X786" s="361"/>
      <c r="Y786" s="361"/>
      <c r="Z786" s="361"/>
    </row>
    <row r="787" spans="1:26" ht="15.75" customHeight="1">
      <c r="A787" s="361"/>
      <c r="B787" s="361"/>
      <c r="C787" s="361"/>
      <c r="D787" s="361"/>
      <c r="E787" s="361"/>
      <c r="F787" s="361"/>
      <c r="G787" s="361"/>
      <c r="H787" s="361"/>
      <c r="I787" s="361"/>
      <c r="J787" s="361"/>
      <c r="K787" s="361"/>
      <c r="L787" s="361"/>
      <c r="M787" s="361"/>
      <c r="N787" s="361"/>
      <c r="O787" s="361"/>
      <c r="P787" s="361"/>
      <c r="Q787" s="361"/>
      <c r="R787" s="361"/>
      <c r="S787" s="361"/>
      <c r="T787" s="361"/>
      <c r="U787" s="361"/>
      <c r="V787" s="361"/>
      <c r="W787" s="361"/>
      <c r="X787" s="361"/>
      <c r="Y787" s="361"/>
      <c r="Z787" s="361"/>
    </row>
    <row r="788" spans="1:26" ht="15.75" customHeight="1">
      <c r="A788" s="361"/>
      <c r="B788" s="361"/>
      <c r="C788" s="361"/>
      <c r="D788" s="361"/>
      <c r="E788" s="361"/>
      <c r="F788" s="361"/>
      <c r="G788" s="361"/>
      <c r="H788" s="361"/>
      <c r="I788" s="361"/>
      <c r="J788" s="361"/>
      <c r="K788" s="361"/>
      <c r="L788" s="361"/>
      <c r="M788" s="361"/>
      <c r="N788" s="361"/>
      <c r="O788" s="361"/>
      <c r="P788" s="361"/>
      <c r="Q788" s="361"/>
      <c r="R788" s="361"/>
      <c r="S788" s="361"/>
      <c r="T788" s="361"/>
      <c r="U788" s="361"/>
      <c r="V788" s="361"/>
      <c r="W788" s="361"/>
      <c r="X788" s="361"/>
      <c r="Y788" s="361"/>
      <c r="Z788" s="361"/>
    </row>
    <row r="789" spans="1:26" ht="15.75" customHeight="1">
      <c r="A789" s="361"/>
      <c r="B789" s="361"/>
      <c r="C789" s="361"/>
      <c r="D789" s="361"/>
      <c r="E789" s="361"/>
      <c r="F789" s="361"/>
      <c r="G789" s="361"/>
      <c r="H789" s="361"/>
      <c r="I789" s="361"/>
      <c r="J789" s="361"/>
      <c r="K789" s="361"/>
      <c r="L789" s="361"/>
      <c r="M789" s="361"/>
      <c r="N789" s="361"/>
      <c r="O789" s="361"/>
      <c r="P789" s="361"/>
      <c r="Q789" s="361"/>
      <c r="R789" s="361"/>
      <c r="S789" s="361"/>
      <c r="T789" s="361"/>
      <c r="U789" s="361"/>
      <c r="V789" s="361"/>
      <c r="W789" s="361"/>
      <c r="X789" s="361"/>
      <c r="Y789" s="361"/>
      <c r="Z789" s="361"/>
    </row>
    <row r="790" spans="1:26" ht="15.75" customHeight="1">
      <c r="A790" s="361"/>
      <c r="B790" s="361"/>
      <c r="C790" s="361"/>
      <c r="D790" s="361"/>
      <c r="E790" s="361"/>
      <c r="F790" s="361"/>
      <c r="G790" s="361"/>
      <c r="H790" s="361"/>
      <c r="I790" s="361"/>
      <c r="J790" s="361"/>
      <c r="K790" s="361"/>
      <c r="L790" s="361"/>
      <c r="M790" s="361"/>
      <c r="N790" s="361"/>
      <c r="O790" s="361"/>
      <c r="P790" s="361"/>
      <c r="Q790" s="361"/>
      <c r="R790" s="361"/>
      <c r="S790" s="361"/>
      <c r="T790" s="361"/>
      <c r="U790" s="361"/>
      <c r="V790" s="361"/>
      <c r="W790" s="361"/>
      <c r="X790" s="361"/>
      <c r="Y790" s="361"/>
      <c r="Z790" s="361"/>
    </row>
    <row r="791" spans="1:26" ht="15.75" customHeight="1">
      <c r="A791" s="361"/>
      <c r="B791" s="361"/>
      <c r="C791" s="361"/>
      <c r="D791" s="361"/>
      <c r="E791" s="361"/>
      <c r="F791" s="361"/>
      <c r="G791" s="361"/>
      <c r="H791" s="361"/>
      <c r="I791" s="361"/>
      <c r="J791" s="361"/>
      <c r="K791" s="361"/>
      <c r="L791" s="361"/>
      <c r="M791" s="361"/>
      <c r="N791" s="361"/>
      <c r="O791" s="361"/>
      <c r="P791" s="361"/>
      <c r="Q791" s="361"/>
      <c r="R791" s="361"/>
      <c r="S791" s="361"/>
      <c r="T791" s="361"/>
      <c r="U791" s="361"/>
      <c r="V791" s="361"/>
      <c r="W791" s="361"/>
      <c r="X791" s="361"/>
      <c r="Y791" s="361"/>
      <c r="Z791" s="361"/>
    </row>
    <row r="792" spans="1:26" ht="15.75" customHeight="1">
      <c r="A792" s="361"/>
      <c r="B792" s="361"/>
      <c r="C792" s="361"/>
      <c r="D792" s="361"/>
      <c r="E792" s="361"/>
      <c r="F792" s="361"/>
      <c r="G792" s="361"/>
      <c r="H792" s="361"/>
      <c r="I792" s="361"/>
      <c r="J792" s="361"/>
      <c r="K792" s="361"/>
      <c r="L792" s="361"/>
      <c r="M792" s="361"/>
      <c r="N792" s="361"/>
      <c r="O792" s="361"/>
      <c r="P792" s="361"/>
      <c r="Q792" s="361"/>
      <c r="R792" s="361"/>
      <c r="S792" s="361"/>
      <c r="T792" s="361"/>
      <c r="U792" s="361"/>
      <c r="V792" s="361"/>
      <c r="W792" s="361"/>
      <c r="X792" s="361"/>
      <c r="Y792" s="361"/>
      <c r="Z792" s="361"/>
    </row>
    <row r="793" spans="1:26" ht="15.75" customHeight="1">
      <c r="A793" s="361"/>
      <c r="B793" s="361"/>
      <c r="C793" s="361"/>
      <c r="D793" s="361"/>
      <c r="E793" s="361"/>
      <c r="F793" s="361"/>
      <c r="G793" s="361"/>
      <c r="H793" s="361"/>
      <c r="I793" s="361"/>
      <c r="J793" s="361"/>
      <c r="K793" s="361"/>
      <c r="L793" s="361"/>
      <c r="M793" s="361"/>
      <c r="N793" s="361"/>
      <c r="O793" s="361"/>
      <c r="P793" s="361"/>
      <c r="Q793" s="361"/>
      <c r="R793" s="361"/>
      <c r="S793" s="361"/>
      <c r="T793" s="361"/>
      <c r="U793" s="361"/>
      <c r="V793" s="361"/>
      <c r="W793" s="361"/>
      <c r="X793" s="361"/>
      <c r="Y793" s="361"/>
      <c r="Z793" s="361"/>
    </row>
    <row r="794" spans="1:26" ht="15.75" customHeight="1">
      <c r="A794" s="361"/>
      <c r="B794" s="361"/>
      <c r="C794" s="361"/>
      <c r="D794" s="361"/>
      <c r="E794" s="361"/>
      <c r="F794" s="361"/>
      <c r="G794" s="361"/>
      <c r="H794" s="361"/>
      <c r="I794" s="361"/>
      <c r="J794" s="361"/>
      <c r="K794" s="361"/>
      <c r="L794" s="361"/>
      <c r="M794" s="361"/>
      <c r="N794" s="361"/>
      <c r="O794" s="361"/>
      <c r="P794" s="361"/>
      <c r="Q794" s="361"/>
      <c r="R794" s="361"/>
      <c r="S794" s="361"/>
      <c r="T794" s="361"/>
      <c r="U794" s="361"/>
      <c r="V794" s="361"/>
      <c r="W794" s="361"/>
      <c r="X794" s="361"/>
      <c r="Y794" s="361"/>
      <c r="Z794" s="361"/>
    </row>
    <row r="795" spans="1:26" ht="15.75" customHeight="1">
      <c r="A795" s="361"/>
      <c r="B795" s="361"/>
      <c r="C795" s="361"/>
      <c r="D795" s="361"/>
      <c r="E795" s="361"/>
      <c r="F795" s="361"/>
      <c r="G795" s="361"/>
      <c r="H795" s="361"/>
      <c r="I795" s="361"/>
      <c r="J795" s="361"/>
      <c r="K795" s="361"/>
      <c r="L795" s="361"/>
      <c r="M795" s="361"/>
      <c r="N795" s="361"/>
      <c r="O795" s="361"/>
      <c r="P795" s="361"/>
      <c r="Q795" s="361"/>
      <c r="R795" s="361"/>
      <c r="S795" s="361"/>
      <c r="T795" s="361"/>
      <c r="U795" s="361"/>
      <c r="V795" s="361"/>
      <c r="W795" s="361"/>
      <c r="X795" s="361"/>
      <c r="Y795" s="361"/>
      <c r="Z795" s="361"/>
    </row>
    <row r="796" spans="1:26" ht="15.75" customHeight="1">
      <c r="A796" s="361"/>
      <c r="B796" s="361"/>
      <c r="C796" s="361"/>
      <c r="D796" s="361"/>
      <c r="E796" s="361"/>
      <c r="F796" s="361"/>
      <c r="G796" s="361"/>
      <c r="H796" s="361"/>
      <c r="I796" s="361"/>
      <c r="J796" s="361"/>
      <c r="K796" s="361"/>
      <c r="L796" s="361"/>
      <c r="M796" s="361"/>
      <c r="N796" s="361"/>
      <c r="O796" s="361"/>
      <c r="P796" s="361"/>
      <c r="Q796" s="361"/>
      <c r="R796" s="361"/>
      <c r="S796" s="361"/>
      <c r="T796" s="361"/>
      <c r="U796" s="361"/>
      <c r="V796" s="361"/>
      <c r="W796" s="361"/>
      <c r="X796" s="361"/>
      <c r="Y796" s="361"/>
      <c r="Z796" s="361"/>
    </row>
    <row r="797" spans="1:26" ht="15.75" customHeight="1">
      <c r="A797" s="361"/>
      <c r="B797" s="361"/>
      <c r="C797" s="361"/>
      <c r="D797" s="361"/>
      <c r="E797" s="361"/>
      <c r="F797" s="361"/>
      <c r="G797" s="361"/>
      <c r="H797" s="361"/>
      <c r="I797" s="361"/>
      <c r="J797" s="361"/>
      <c r="K797" s="361"/>
      <c r="L797" s="361"/>
      <c r="M797" s="361"/>
      <c r="N797" s="361"/>
      <c r="O797" s="361"/>
      <c r="P797" s="361"/>
      <c r="Q797" s="361"/>
      <c r="R797" s="361"/>
      <c r="S797" s="361"/>
      <c r="T797" s="361"/>
      <c r="U797" s="361"/>
      <c r="V797" s="361"/>
      <c r="W797" s="361"/>
      <c r="X797" s="361"/>
      <c r="Y797" s="361"/>
      <c r="Z797" s="361"/>
    </row>
    <row r="798" spans="1:26" ht="15.75" customHeight="1">
      <c r="A798" s="361"/>
      <c r="B798" s="361"/>
      <c r="C798" s="361"/>
      <c r="D798" s="361"/>
      <c r="E798" s="361"/>
      <c r="F798" s="361"/>
      <c r="G798" s="361"/>
      <c r="H798" s="361"/>
      <c r="I798" s="361"/>
      <c r="J798" s="361"/>
      <c r="K798" s="361"/>
      <c r="L798" s="361"/>
      <c r="M798" s="361"/>
      <c r="N798" s="361"/>
      <c r="O798" s="361"/>
      <c r="P798" s="361"/>
      <c r="Q798" s="361"/>
      <c r="R798" s="361"/>
      <c r="S798" s="361"/>
      <c r="T798" s="361"/>
      <c r="U798" s="361"/>
      <c r="V798" s="361"/>
      <c r="W798" s="361"/>
      <c r="X798" s="361"/>
      <c r="Y798" s="361"/>
      <c r="Z798" s="361"/>
    </row>
    <row r="799" spans="1:26" ht="15.75" customHeight="1">
      <c r="A799" s="361"/>
      <c r="B799" s="361"/>
      <c r="C799" s="361"/>
      <c r="D799" s="361"/>
      <c r="E799" s="361"/>
      <c r="F799" s="361"/>
      <c r="G799" s="361"/>
      <c r="H799" s="361"/>
      <c r="I799" s="361"/>
      <c r="J799" s="361"/>
      <c r="K799" s="361"/>
      <c r="L799" s="361"/>
      <c r="M799" s="361"/>
      <c r="N799" s="361"/>
      <c r="O799" s="361"/>
      <c r="P799" s="361"/>
      <c r="Q799" s="361"/>
      <c r="R799" s="361"/>
      <c r="S799" s="361"/>
      <c r="T799" s="361"/>
      <c r="U799" s="361"/>
      <c r="V799" s="361"/>
      <c r="W799" s="361"/>
      <c r="X799" s="361"/>
      <c r="Y799" s="361"/>
      <c r="Z799" s="361"/>
    </row>
    <row r="800" spans="1:26" ht="15.75" customHeight="1">
      <c r="A800" s="361"/>
      <c r="B800" s="361"/>
      <c r="C800" s="361"/>
      <c r="D800" s="361"/>
      <c r="E800" s="361"/>
      <c r="F800" s="361"/>
      <c r="G800" s="361"/>
      <c r="H800" s="361"/>
      <c r="I800" s="361"/>
      <c r="J800" s="361"/>
      <c r="K800" s="361"/>
      <c r="L800" s="361"/>
      <c r="M800" s="361"/>
      <c r="N800" s="361"/>
      <c r="O800" s="361"/>
      <c r="P800" s="361"/>
      <c r="Q800" s="361"/>
      <c r="R800" s="361"/>
      <c r="S800" s="361"/>
      <c r="T800" s="361"/>
      <c r="U800" s="361"/>
      <c r="V800" s="361"/>
      <c r="W800" s="361"/>
      <c r="X800" s="361"/>
      <c r="Y800" s="361"/>
      <c r="Z800" s="361"/>
    </row>
    <row r="801" spans="1:26" ht="15.75" customHeight="1">
      <c r="A801" s="361"/>
      <c r="B801" s="361"/>
      <c r="C801" s="361"/>
      <c r="D801" s="361"/>
      <c r="E801" s="361"/>
      <c r="F801" s="361"/>
      <c r="G801" s="361"/>
      <c r="H801" s="361"/>
      <c r="I801" s="361"/>
      <c r="J801" s="361"/>
      <c r="K801" s="361"/>
      <c r="L801" s="361"/>
      <c r="M801" s="361"/>
      <c r="N801" s="361"/>
      <c r="O801" s="361"/>
      <c r="P801" s="361"/>
      <c r="Q801" s="361"/>
      <c r="R801" s="361"/>
      <c r="S801" s="361"/>
      <c r="T801" s="361"/>
      <c r="U801" s="361"/>
      <c r="V801" s="361"/>
      <c r="W801" s="361"/>
      <c r="X801" s="361"/>
      <c r="Y801" s="361"/>
      <c r="Z801" s="361"/>
    </row>
    <row r="802" spans="1:26" ht="15.75" customHeight="1">
      <c r="A802" s="361"/>
      <c r="B802" s="361"/>
      <c r="C802" s="361"/>
      <c r="D802" s="361"/>
      <c r="E802" s="361"/>
      <c r="F802" s="361"/>
      <c r="G802" s="361"/>
      <c r="H802" s="361"/>
      <c r="I802" s="361"/>
      <c r="J802" s="361"/>
      <c r="K802" s="361"/>
      <c r="L802" s="361"/>
      <c r="M802" s="361"/>
      <c r="N802" s="361"/>
      <c r="O802" s="361"/>
      <c r="P802" s="361"/>
      <c r="Q802" s="361"/>
      <c r="R802" s="361"/>
      <c r="S802" s="361"/>
      <c r="T802" s="361"/>
      <c r="U802" s="361"/>
      <c r="V802" s="361"/>
      <c r="W802" s="361"/>
      <c r="X802" s="361"/>
      <c r="Y802" s="361"/>
      <c r="Z802" s="361"/>
    </row>
    <row r="803" spans="1:26" ht="15.75" customHeight="1">
      <c r="A803" s="361"/>
      <c r="B803" s="361"/>
      <c r="C803" s="361"/>
      <c r="D803" s="361"/>
      <c r="E803" s="361"/>
      <c r="F803" s="361"/>
      <c r="G803" s="361"/>
      <c r="H803" s="361"/>
      <c r="I803" s="361"/>
      <c r="J803" s="361"/>
      <c r="K803" s="361"/>
      <c r="L803" s="361"/>
      <c r="M803" s="361"/>
      <c r="N803" s="361"/>
      <c r="O803" s="361"/>
      <c r="P803" s="361"/>
      <c r="Q803" s="361"/>
      <c r="R803" s="361"/>
      <c r="S803" s="361"/>
      <c r="T803" s="361"/>
      <c r="U803" s="361"/>
      <c r="V803" s="361"/>
      <c r="W803" s="361"/>
      <c r="X803" s="361"/>
      <c r="Y803" s="361"/>
      <c r="Z803" s="361"/>
    </row>
    <row r="804" spans="1:26" ht="15.75" customHeight="1">
      <c r="A804" s="361"/>
      <c r="B804" s="361"/>
      <c r="C804" s="361"/>
      <c r="D804" s="361"/>
      <c r="E804" s="361"/>
      <c r="F804" s="361"/>
      <c r="G804" s="361"/>
      <c r="H804" s="361"/>
      <c r="I804" s="361"/>
      <c r="J804" s="361"/>
      <c r="K804" s="361"/>
      <c r="L804" s="361"/>
      <c r="M804" s="361"/>
      <c r="N804" s="361"/>
      <c r="O804" s="361"/>
      <c r="P804" s="361"/>
      <c r="Q804" s="361"/>
      <c r="R804" s="361"/>
      <c r="S804" s="361"/>
      <c r="T804" s="361"/>
      <c r="U804" s="361"/>
      <c r="V804" s="361"/>
      <c r="W804" s="361"/>
      <c r="X804" s="361"/>
      <c r="Y804" s="361"/>
      <c r="Z804" s="361"/>
    </row>
    <row r="805" spans="1:26" ht="15.75" customHeight="1">
      <c r="A805" s="361"/>
      <c r="B805" s="361"/>
      <c r="C805" s="361"/>
      <c r="D805" s="361"/>
      <c r="E805" s="361"/>
      <c r="F805" s="361"/>
      <c r="G805" s="361"/>
      <c r="H805" s="361"/>
      <c r="I805" s="361"/>
      <c r="J805" s="361"/>
      <c r="K805" s="361"/>
      <c r="L805" s="361"/>
      <c r="M805" s="361"/>
      <c r="N805" s="361"/>
      <c r="O805" s="361"/>
      <c r="P805" s="361"/>
      <c r="Q805" s="361"/>
      <c r="R805" s="361"/>
      <c r="S805" s="361"/>
      <c r="T805" s="361"/>
      <c r="U805" s="361"/>
      <c r="V805" s="361"/>
      <c r="W805" s="361"/>
      <c r="X805" s="361"/>
      <c r="Y805" s="361"/>
      <c r="Z805" s="361"/>
    </row>
    <row r="806" spans="1:26" ht="15.75" customHeight="1">
      <c r="A806" s="361"/>
      <c r="B806" s="361"/>
      <c r="C806" s="361"/>
      <c r="D806" s="361"/>
      <c r="E806" s="361"/>
      <c r="F806" s="361"/>
      <c r="G806" s="361"/>
      <c r="H806" s="361"/>
      <c r="I806" s="361"/>
      <c r="J806" s="361"/>
      <c r="K806" s="361"/>
      <c r="L806" s="361"/>
      <c r="M806" s="361"/>
      <c r="N806" s="361"/>
      <c r="O806" s="361"/>
      <c r="P806" s="361"/>
      <c r="Q806" s="361"/>
      <c r="R806" s="361"/>
      <c r="S806" s="361"/>
      <c r="T806" s="361"/>
      <c r="U806" s="361"/>
      <c r="V806" s="361"/>
      <c r="W806" s="361"/>
      <c r="X806" s="361"/>
      <c r="Y806" s="361"/>
      <c r="Z806" s="361"/>
    </row>
    <row r="807" spans="1:26" ht="15.75" customHeight="1">
      <c r="A807" s="361"/>
      <c r="B807" s="361"/>
      <c r="C807" s="361"/>
      <c r="D807" s="361"/>
      <c r="E807" s="361"/>
      <c r="F807" s="361"/>
      <c r="G807" s="361"/>
      <c r="H807" s="361"/>
      <c r="I807" s="361"/>
      <c r="J807" s="361"/>
      <c r="K807" s="361"/>
      <c r="L807" s="361"/>
      <c r="M807" s="361"/>
      <c r="N807" s="361"/>
      <c r="O807" s="361"/>
      <c r="P807" s="361"/>
      <c r="Q807" s="361"/>
      <c r="R807" s="361"/>
      <c r="S807" s="361"/>
      <c r="T807" s="361"/>
      <c r="U807" s="361"/>
      <c r="V807" s="361"/>
      <c r="W807" s="361"/>
      <c r="X807" s="361"/>
      <c r="Y807" s="361"/>
      <c r="Z807" s="361"/>
    </row>
    <row r="808" spans="1:26" ht="15.75" customHeight="1">
      <c r="A808" s="361"/>
      <c r="B808" s="361"/>
      <c r="C808" s="361"/>
      <c r="D808" s="361"/>
      <c r="E808" s="361"/>
      <c r="F808" s="361"/>
      <c r="G808" s="361"/>
      <c r="H808" s="361"/>
      <c r="I808" s="361"/>
      <c r="J808" s="361"/>
      <c r="K808" s="361"/>
      <c r="L808" s="361"/>
      <c r="M808" s="361"/>
      <c r="N808" s="361"/>
      <c r="O808" s="361"/>
      <c r="P808" s="361"/>
      <c r="Q808" s="361"/>
      <c r="R808" s="361"/>
      <c r="S808" s="361"/>
      <c r="T808" s="361"/>
      <c r="U808" s="361"/>
      <c r="V808" s="361"/>
      <c r="W808" s="361"/>
      <c r="X808" s="361"/>
      <c r="Y808" s="361"/>
      <c r="Z808" s="361"/>
    </row>
    <row r="809" spans="1:26" ht="15.75" customHeight="1">
      <c r="A809" s="361"/>
      <c r="B809" s="361"/>
      <c r="C809" s="361"/>
      <c r="D809" s="361"/>
      <c r="E809" s="361"/>
      <c r="F809" s="361"/>
      <c r="G809" s="361"/>
      <c r="H809" s="361"/>
      <c r="I809" s="361"/>
      <c r="J809" s="361"/>
      <c r="K809" s="361"/>
      <c r="L809" s="361"/>
      <c r="M809" s="361"/>
      <c r="N809" s="361"/>
      <c r="O809" s="361"/>
      <c r="P809" s="361"/>
      <c r="Q809" s="361"/>
      <c r="R809" s="361"/>
      <c r="S809" s="361"/>
      <c r="T809" s="361"/>
      <c r="U809" s="361"/>
      <c r="V809" s="361"/>
      <c r="W809" s="361"/>
      <c r="X809" s="361"/>
      <c r="Y809" s="361"/>
      <c r="Z809" s="361"/>
    </row>
    <row r="810" spans="1:26" ht="15.75" customHeight="1">
      <c r="A810" s="361"/>
      <c r="B810" s="361"/>
      <c r="C810" s="361"/>
      <c r="D810" s="361"/>
      <c r="E810" s="361"/>
      <c r="F810" s="361"/>
      <c r="G810" s="361"/>
      <c r="H810" s="361"/>
      <c r="I810" s="361"/>
      <c r="J810" s="361"/>
      <c r="K810" s="361"/>
      <c r="L810" s="361"/>
      <c r="M810" s="361"/>
      <c r="N810" s="361"/>
      <c r="O810" s="361"/>
      <c r="P810" s="361"/>
      <c r="Q810" s="361"/>
      <c r="R810" s="361"/>
      <c r="S810" s="361"/>
      <c r="T810" s="361"/>
      <c r="U810" s="361"/>
      <c r="V810" s="361"/>
      <c r="W810" s="361"/>
      <c r="X810" s="361"/>
      <c r="Y810" s="361"/>
      <c r="Z810" s="361"/>
    </row>
    <row r="811" spans="1:26" ht="15.75" customHeight="1">
      <c r="A811" s="361"/>
      <c r="B811" s="361"/>
      <c r="C811" s="361"/>
      <c r="D811" s="361"/>
      <c r="E811" s="361"/>
      <c r="F811" s="361"/>
      <c r="G811" s="361"/>
      <c r="H811" s="361"/>
      <c r="I811" s="361"/>
      <c r="J811" s="361"/>
      <c r="K811" s="361"/>
      <c r="L811" s="361"/>
      <c r="M811" s="361"/>
      <c r="N811" s="361"/>
      <c r="O811" s="361"/>
      <c r="P811" s="361"/>
      <c r="Q811" s="361"/>
      <c r="R811" s="361"/>
      <c r="S811" s="361"/>
      <c r="T811" s="361"/>
      <c r="U811" s="361"/>
      <c r="V811" s="361"/>
      <c r="W811" s="361"/>
      <c r="X811" s="361"/>
      <c r="Y811" s="361"/>
      <c r="Z811" s="361"/>
    </row>
    <row r="812" spans="1:26" ht="15.75" customHeight="1">
      <c r="A812" s="361"/>
      <c r="B812" s="361"/>
      <c r="C812" s="361"/>
      <c r="D812" s="361"/>
      <c r="E812" s="361"/>
      <c r="F812" s="361"/>
      <c r="G812" s="361"/>
      <c r="H812" s="361"/>
      <c r="I812" s="361"/>
      <c r="J812" s="361"/>
      <c r="K812" s="361"/>
      <c r="L812" s="361"/>
      <c r="M812" s="361"/>
      <c r="N812" s="361"/>
      <c r="O812" s="361"/>
      <c r="P812" s="361"/>
      <c r="Q812" s="361"/>
      <c r="R812" s="361"/>
      <c r="S812" s="361"/>
      <c r="T812" s="361"/>
      <c r="U812" s="361"/>
      <c r="V812" s="361"/>
      <c r="W812" s="361"/>
      <c r="X812" s="361"/>
      <c r="Y812" s="361"/>
      <c r="Z812" s="361"/>
    </row>
    <row r="813" spans="1:26" ht="15.75" customHeight="1">
      <c r="A813" s="361"/>
      <c r="B813" s="361"/>
      <c r="C813" s="361"/>
      <c r="D813" s="361"/>
      <c r="E813" s="361"/>
      <c r="F813" s="361"/>
      <c r="G813" s="361"/>
      <c r="H813" s="361"/>
      <c r="I813" s="361"/>
      <c r="J813" s="361"/>
      <c r="K813" s="361"/>
      <c r="L813" s="361"/>
      <c r="M813" s="361"/>
      <c r="N813" s="361"/>
      <c r="O813" s="361"/>
      <c r="P813" s="361"/>
      <c r="Q813" s="361"/>
      <c r="R813" s="361"/>
      <c r="S813" s="361"/>
      <c r="T813" s="361"/>
      <c r="U813" s="361"/>
      <c r="V813" s="361"/>
      <c r="W813" s="361"/>
      <c r="X813" s="361"/>
      <c r="Y813" s="361"/>
      <c r="Z813" s="361"/>
    </row>
    <row r="814" spans="1:26" ht="15.75" customHeight="1">
      <c r="A814" s="361"/>
      <c r="B814" s="361"/>
      <c r="C814" s="361"/>
      <c r="D814" s="361"/>
      <c r="E814" s="361"/>
      <c r="F814" s="361"/>
      <c r="G814" s="361"/>
      <c r="H814" s="361"/>
      <c r="I814" s="361"/>
      <c r="J814" s="361"/>
      <c r="K814" s="361"/>
      <c r="L814" s="361"/>
      <c r="M814" s="361"/>
      <c r="N814" s="361"/>
      <c r="O814" s="361"/>
      <c r="P814" s="361"/>
      <c r="Q814" s="361"/>
      <c r="R814" s="361"/>
      <c r="S814" s="361"/>
      <c r="T814" s="361"/>
      <c r="U814" s="361"/>
      <c r="V814" s="361"/>
      <c r="W814" s="361"/>
      <c r="X814" s="361"/>
      <c r="Y814" s="361"/>
      <c r="Z814" s="361"/>
    </row>
    <row r="815" spans="1:26" ht="15.75" customHeight="1">
      <c r="A815" s="361"/>
      <c r="B815" s="361"/>
      <c r="C815" s="361"/>
      <c r="D815" s="361"/>
      <c r="E815" s="361"/>
      <c r="F815" s="361"/>
      <c r="G815" s="361"/>
      <c r="H815" s="361"/>
      <c r="I815" s="361"/>
      <c r="J815" s="361"/>
      <c r="K815" s="361"/>
      <c r="L815" s="361"/>
      <c r="M815" s="361"/>
      <c r="N815" s="361"/>
      <c r="O815" s="361"/>
      <c r="P815" s="361"/>
      <c r="Q815" s="361"/>
      <c r="R815" s="361"/>
      <c r="S815" s="361"/>
      <c r="T815" s="361"/>
      <c r="U815" s="361"/>
      <c r="V815" s="361"/>
      <c r="W815" s="361"/>
      <c r="X815" s="361"/>
      <c r="Y815" s="361"/>
      <c r="Z815" s="361"/>
    </row>
    <row r="816" spans="1:26" ht="15.75" customHeight="1">
      <c r="A816" s="361"/>
      <c r="B816" s="361"/>
      <c r="C816" s="361"/>
      <c r="D816" s="361"/>
      <c r="E816" s="361"/>
      <c r="F816" s="361"/>
      <c r="G816" s="361"/>
      <c r="H816" s="361"/>
      <c r="I816" s="361"/>
      <c r="J816" s="361"/>
      <c r="K816" s="361"/>
      <c r="L816" s="361"/>
      <c r="M816" s="361"/>
      <c r="N816" s="361"/>
      <c r="O816" s="361"/>
      <c r="P816" s="361"/>
      <c r="Q816" s="361"/>
      <c r="R816" s="361"/>
      <c r="S816" s="361"/>
      <c r="T816" s="361"/>
      <c r="U816" s="361"/>
      <c r="V816" s="361"/>
      <c r="W816" s="361"/>
      <c r="X816" s="361"/>
      <c r="Y816" s="361"/>
      <c r="Z816" s="361"/>
    </row>
    <row r="817" spans="1:26" ht="15.75" customHeight="1">
      <c r="A817" s="361"/>
      <c r="B817" s="361"/>
      <c r="C817" s="361"/>
      <c r="D817" s="361"/>
      <c r="E817" s="361"/>
      <c r="F817" s="361"/>
      <c r="G817" s="361"/>
      <c r="H817" s="361"/>
      <c r="I817" s="361"/>
      <c r="J817" s="361"/>
      <c r="K817" s="361"/>
      <c r="L817" s="361"/>
      <c r="M817" s="361"/>
      <c r="N817" s="361"/>
      <c r="O817" s="361"/>
      <c r="P817" s="361"/>
      <c r="Q817" s="361"/>
      <c r="R817" s="361"/>
      <c r="S817" s="361"/>
      <c r="T817" s="361"/>
      <c r="U817" s="361"/>
      <c r="V817" s="361"/>
      <c r="W817" s="361"/>
      <c r="X817" s="361"/>
      <c r="Y817" s="361"/>
      <c r="Z817" s="361"/>
    </row>
    <row r="818" spans="1:26" ht="15.75" customHeight="1">
      <c r="A818" s="361"/>
      <c r="B818" s="361"/>
      <c r="C818" s="361"/>
      <c r="D818" s="361"/>
      <c r="E818" s="361"/>
      <c r="F818" s="361"/>
      <c r="G818" s="361"/>
      <c r="H818" s="361"/>
      <c r="I818" s="361"/>
      <c r="J818" s="361"/>
      <c r="K818" s="361"/>
      <c r="L818" s="361"/>
      <c r="M818" s="361"/>
      <c r="N818" s="361"/>
      <c r="O818" s="361"/>
      <c r="P818" s="361"/>
      <c r="Q818" s="361"/>
      <c r="R818" s="361"/>
      <c r="S818" s="361"/>
      <c r="T818" s="361"/>
      <c r="U818" s="361"/>
      <c r="V818" s="361"/>
      <c r="W818" s="361"/>
      <c r="X818" s="361"/>
      <c r="Y818" s="361"/>
      <c r="Z818" s="361"/>
    </row>
    <row r="819" spans="1:26" ht="15.75" customHeight="1">
      <c r="A819" s="361"/>
      <c r="B819" s="361"/>
      <c r="C819" s="361"/>
      <c r="D819" s="361"/>
      <c r="E819" s="361"/>
      <c r="F819" s="361"/>
      <c r="G819" s="361"/>
      <c r="H819" s="361"/>
      <c r="I819" s="361"/>
      <c r="J819" s="361"/>
      <c r="K819" s="361"/>
      <c r="L819" s="361"/>
      <c r="M819" s="361"/>
      <c r="N819" s="361"/>
      <c r="O819" s="361"/>
      <c r="P819" s="361"/>
      <c r="Q819" s="361"/>
      <c r="R819" s="361"/>
      <c r="S819" s="361"/>
      <c r="T819" s="361"/>
      <c r="U819" s="361"/>
      <c r="V819" s="361"/>
      <c r="W819" s="361"/>
      <c r="X819" s="361"/>
      <c r="Y819" s="361"/>
      <c r="Z819" s="361"/>
    </row>
    <row r="820" spans="1:26" ht="15.75" customHeight="1">
      <c r="A820" s="361"/>
      <c r="B820" s="361"/>
      <c r="C820" s="361"/>
      <c r="D820" s="361"/>
      <c r="E820" s="361"/>
      <c r="F820" s="361"/>
      <c r="G820" s="361"/>
      <c r="H820" s="361"/>
      <c r="I820" s="361"/>
      <c r="J820" s="361"/>
      <c r="K820" s="361"/>
      <c r="L820" s="361"/>
      <c r="M820" s="361"/>
      <c r="N820" s="361"/>
      <c r="O820" s="361"/>
      <c r="P820" s="361"/>
      <c r="Q820" s="361"/>
      <c r="R820" s="361"/>
      <c r="S820" s="361"/>
      <c r="T820" s="361"/>
      <c r="U820" s="361"/>
      <c r="V820" s="361"/>
      <c r="W820" s="361"/>
      <c r="X820" s="361"/>
      <c r="Y820" s="361"/>
      <c r="Z820" s="361"/>
    </row>
    <row r="821" spans="1:26" ht="15.75" customHeight="1">
      <c r="A821" s="361"/>
      <c r="B821" s="361"/>
      <c r="C821" s="361"/>
      <c r="D821" s="361"/>
      <c r="E821" s="361"/>
      <c r="F821" s="361"/>
      <c r="G821" s="361"/>
      <c r="H821" s="361"/>
      <c r="I821" s="361"/>
      <c r="J821" s="361"/>
      <c r="K821" s="361"/>
      <c r="L821" s="361"/>
      <c r="M821" s="361"/>
      <c r="N821" s="361"/>
      <c r="O821" s="361"/>
      <c r="P821" s="361"/>
      <c r="Q821" s="361"/>
      <c r="R821" s="361"/>
      <c r="S821" s="361"/>
      <c r="T821" s="361"/>
      <c r="U821" s="361"/>
      <c r="V821" s="361"/>
      <c r="W821" s="361"/>
      <c r="X821" s="361"/>
      <c r="Y821" s="361"/>
      <c r="Z821" s="361"/>
    </row>
    <row r="822" spans="1:26" ht="15.75" customHeight="1">
      <c r="A822" s="361"/>
      <c r="B822" s="361"/>
      <c r="C822" s="361"/>
      <c r="D822" s="361"/>
      <c r="E822" s="361"/>
      <c r="F822" s="361"/>
      <c r="G822" s="361"/>
      <c r="H822" s="361"/>
      <c r="I822" s="361"/>
      <c r="J822" s="361"/>
      <c r="K822" s="361"/>
      <c r="L822" s="361"/>
      <c r="M822" s="361"/>
      <c r="N822" s="361"/>
      <c r="O822" s="361"/>
      <c r="P822" s="361"/>
      <c r="Q822" s="361"/>
      <c r="R822" s="361"/>
      <c r="S822" s="361"/>
      <c r="T822" s="361"/>
      <c r="U822" s="361"/>
      <c r="V822" s="361"/>
      <c r="W822" s="361"/>
      <c r="X822" s="361"/>
      <c r="Y822" s="361"/>
      <c r="Z822" s="361"/>
    </row>
    <row r="823" spans="1:26" ht="15.75" customHeight="1">
      <c r="A823" s="361"/>
      <c r="B823" s="361"/>
      <c r="C823" s="361"/>
      <c r="D823" s="361"/>
      <c r="E823" s="361"/>
      <c r="F823" s="361"/>
      <c r="G823" s="361"/>
      <c r="H823" s="361"/>
      <c r="I823" s="361"/>
      <c r="J823" s="361"/>
      <c r="K823" s="361"/>
      <c r="L823" s="361"/>
      <c r="M823" s="361"/>
      <c r="N823" s="361"/>
      <c r="O823" s="361"/>
      <c r="P823" s="361"/>
      <c r="Q823" s="361"/>
      <c r="R823" s="361"/>
      <c r="S823" s="361"/>
      <c r="T823" s="361"/>
      <c r="U823" s="361"/>
      <c r="V823" s="361"/>
      <c r="W823" s="361"/>
      <c r="X823" s="361"/>
      <c r="Y823" s="361"/>
      <c r="Z823" s="361"/>
    </row>
    <row r="824" spans="1:26" ht="15.75" customHeight="1">
      <c r="A824" s="361"/>
      <c r="B824" s="361"/>
      <c r="C824" s="361"/>
      <c r="D824" s="361"/>
      <c r="E824" s="361"/>
      <c r="F824" s="361"/>
      <c r="G824" s="361"/>
      <c r="H824" s="361"/>
      <c r="I824" s="361"/>
      <c r="J824" s="361"/>
      <c r="K824" s="361"/>
      <c r="L824" s="361"/>
      <c r="M824" s="361"/>
      <c r="N824" s="361"/>
      <c r="O824" s="361"/>
      <c r="P824" s="361"/>
      <c r="Q824" s="361"/>
      <c r="R824" s="361"/>
      <c r="S824" s="361"/>
      <c r="T824" s="361"/>
      <c r="U824" s="361"/>
      <c r="V824" s="361"/>
      <c r="W824" s="361"/>
      <c r="X824" s="361"/>
      <c r="Y824" s="361"/>
      <c r="Z824" s="361"/>
    </row>
    <row r="825" spans="1:26" ht="15.75" customHeight="1">
      <c r="A825" s="361"/>
      <c r="B825" s="361"/>
      <c r="C825" s="361"/>
      <c r="D825" s="361"/>
      <c r="E825" s="361"/>
      <c r="F825" s="361"/>
      <c r="G825" s="361"/>
      <c r="H825" s="361"/>
      <c r="I825" s="361"/>
      <c r="J825" s="361"/>
      <c r="K825" s="361"/>
      <c r="L825" s="361"/>
      <c r="M825" s="361"/>
      <c r="N825" s="361"/>
      <c r="O825" s="361"/>
      <c r="P825" s="361"/>
      <c r="Q825" s="361"/>
      <c r="R825" s="361"/>
      <c r="S825" s="361"/>
      <c r="T825" s="361"/>
      <c r="U825" s="361"/>
      <c r="V825" s="361"/>
      <c r="W825" s="361"/>
      <c r="X825" s="361"/>
      <c r="Y825" s="361"/>
      <c r="Z825" s="361"/>
    </row>
    <row r="826" spans="1:26" ht="15.75" customHeight="1">
      <c r="A826" s="361"/>
      <c r="B826" s="361"/>
      <c r="C826" s="361"/>
      <c r="D826" s="361"/>
      <c r="E826" s="361"/>
      <c r="F826" s="361"/>
      <c r="G826" s="361"/>
      <c r="H826" s="361"/>
      <c r="I826" s="361"/>
      <c r="J826" s="361"/>
      <c r="K826" s="361"/>
      <c r="L826" s="361"/>
      <c r="M826" s="361"/>
      <c r="N826" s="361"/>
      <c r="O826" s="361"/>
      <c r="P826" s="361"/>
      <c r="Q826" s="361"/>
      <c r="R826" s="361"/>
      <c r="S826" s="361"/>
      <c r="T826" s="361"/>
      <c r="U826" s="361"/>
      <c r="V826" s="361"/>
      <c r="W826" s="361"/>
      <c r="X826" s="361"/>
      <c r="Y826" s="361"/>
      <c r="Z826" s="361"/>
    </row>
    <row r="827" spans="1:26" ht="15.75" customHeight="1">
      <c r="A827" s="361"/>
      <c r="B827" s="361"/>
      <c r="C827" s="361"/>
      <c r="D827" s="361"/>
      <c r="E827" s="361"/>
      <c r="F827" s="361"/>
      <c r="G827" s="361"/>
      <c r="H827" s="361"/>
      <c r="I827" s="361"/>
      <c r="J827" s="361"/>
      <c r="K827" s="361"/>
      <c r="L827" s="361"/>
      <c r="M827" s="361"/>
      <c r="N827" s="361"/>
      <c r="O827" s="361"/>
      <c r="P827" s="361"/>
      <c r="Q827" s="361"/>
      <c r="R827" s="361"/>
      <c r="S827" s="361"/>
      <c r="T827" s="361"/>
      <c r="U827" s="361"/>
      <c r="V827" s="361"/>
      <c r="W827" s="361"/>
      <c r="X827" s="361"/>
      <c r="Y827" s="361"/>
      <c r="Z827" s="361"/>
    </row>
    <row r="828" spans="1:26" ht="15.75" customHeight="1">
      <c r="A828" s="361"/>
      <c r="B828" s="361"/>
      <c r="C828" s="361"/>
      <c r="D828" s="361"/>
      <c r="E828" s="361"/>
      <c r="F828" s="361"/>
      <c r="G828" s="361"/>
      <c r="H828" s="361"/>
      <c r="I828" s="361"/>
      <c r="J828" s="361"/>
      <c r="K828" s="361"/>
      <c r="L828" s="361"/>
      <c r="M828" s="361"/>
      <c r="N828" s="361"/>
      <c r="O828" s="361"/>
      <c r="P828" s="361"/>
      <c r="Q828" s="361"/>
      <c r="R828" s="361"/>
      <c r="S828" s="361"/>
      <c r="T828" s="361"/>
      <c r="U828" s="361"/>
      <c r="V828" s="361"/>
      <c r="W828" s="361"/>
      <c r="X828" s="361"/>
      <c r="Y828" s="361"/>
      <c r="Z828" s="361"/>
    </row>
    <row r="829" spans="1:26" ht="15.75" customHeight="1">
      <c r="A829" s="361"/>
      <c r="B829" s="361"/>
      <c r="C829" s="361"/>
      <c r="D829" s="361"/>
      <c r="E829" s="361"/>
      <c r="F829" s="361"/>
      <c r="G829" s="361"/>
      <c r="H829" s="361"/>
      <c r="I829" s="361"/>
      <c r="J829" s="361"/>
      <c r="K829" s="361"/>
      <c r="L829" s="361"/>
      <c r="M829" s="361"/>
      <c r="N829" s="361"/>
      <c r="O829" s="361"/>
      <c r="P829" s="361"/>
      <c r="Q829" s="361"/>
      <c r="R829" s="361"/>
      <c r="S829" s="361"/>
      <c r="T829" s="361"/>
      <c r="U829" s="361"/>
      <c r="V829" s="361"/>
      <c r="W829" s="361"/>
      <c r="X829" s="361"/>
      <c r="Y829" s="361"/>
      <c r="Z829" s="361"/>
    </row>
    <row r="830" spans="1:26" ht="15.75" customHeight="1">
      <c r="A830" s="361"/>
      <c r="B830" s="361"/>
      <c r="C830" s="361"/>
      <c r="D830" s="361"/>
      <c r="E830" s="361"/>
      <c r="F830" s="361"/>
      <c r="G830" s="361"/>
      <c r="H830" s="361"/>
      <c r="I830" s="361"/>
      <c r="J830" s="361"/>
      <c r="K830" s="361"/>
      <c r="L830" s="361"/>
      <c r="M830" s="361"/>
      <c r="N830" s="361"/>
      <c r="O830" s="361"/>
      <c r="P830" s="361"/>
      <c r="Q830" s="361"/>
      <c r="R830" s="361"/>
      <c r="S830" s="361"/>
      <c r="T830" s="361"/>
      <c r="U830" s="361"/>
      <c r="V830" s="361"/>
      <c r="W830" s="361"/>
      <c r="X830" s="361"/>
      <c r="Y830" s="361"/>
      <c r="Z830" s="361"/>
    </row>
    <row r="831" spans="1:26" ht="15.75" customHeight="1">
      <c r="A831" s="361"/>
      <c r="B831" s="361"/>
      <c r="C831" s="361"/>
      <c r="D831" s="361"/>
      <c r="E831" s="361"/>
      <c r="F831" s="361"/>
      <c r="G831" s="361"/>
      <c r="H831" s="361"/>
      <c r="I831" s="361"/>
      <c r="J831" s="361"/>
      <c r="K831" s="361"/>
      <c r="L831" s="361"/>
      <c r="M831" s="361"/>
      <c r="N831" s="361"/>
      <c r="O831" s="361"/>
      <c r="P831" s="361"/>
      <c r="Q831" s="361"/>
      <c r="R831" s="361"/>
      <c r="S831" s="361"/>
      <c r="T831" s="361"/>
      <c r="U831" s="361"/>
      <c r="V831" s="361"/>
      <c r="W831" s="361"/>
      <c r="X831" s="361"/>
      <c r="Y831" s="361"/>
      <c r="Z831" s="361"/>
    </row>
    <row r="832" spans="1:26" ht="15.75" customHeight="1">
      <c r="A832" s="361"/>
      <c r="B832" s="361"/>
      <c r="C832" s="361"/>
      <c r="D832" s="361"/>
      <c r="E832" s="361"/>
      <c r="F832" s="361"/>
      <c r="G832" s="361"/>
      <c r="H832" s="361"/>
      <c r="I832" s="361"/>
      <c r="J832" s="361"/>
      <c r="K832" s="361"/>
      <c r="L832" s="361"/>
      <c r="M832" s="361"/>
      <c r="N832" s="361"/>
      <c r="O832" s="361"/>
      <c r="P832" s="361"/>
      <c r="Q832" s="361"/>
      <c r="R832" s="361"/>
      <c r="S832" s="361"/>
      <c r="T832" s="361"/>
      <c r="U832" s="361"/>
      <c r="V832" s="361"/>
      <c r="W832" s="361"/>
      <c r="X832" s="361"/>
      <c r="Y832" s="361"/>
      <c r="Z832" s="361"/>
    </row>
    <row r="833" spans="1:26" ht="15.75" customHeight="1">
      <c r="A833" s="361"/>
      <c r="B833" s="361"/>
      <c r="C833" s="361"/>
      <c r="D833" s="361"/>
      <c r="E833" s="361"/>
      <c r="F833" s="361"/>
      <c r="G833" s="361"/>
      <c r="H833" s="361"/>
      <c r="I833" s="361"/>
      <c r="J833" s="361"/>
      <c r="K833" s="361"/>
      <c r="L833" s="361"/>
      <c r="M833" s="361"/>
      <c r="N833" s="361"/>
      <c r="O833" s="361"/>
      <c r="P833" s="361"/>
      <c r="Q833" s="361"/>
      <c r="R833" s="361"/>
      <c r="S833" s="361"/>
      <c r="T833" s="361"/>
      <c r="U833" s="361"/>
      <c r="V833" s="361"/>
      <c r="W833" s="361"/>
      <c r="X833" s="361"/>
      <c r="Y833" s="361"/>
      <c r="Z833" s="361"/>
    </row>
    <row r="834" spans="1:26" ht="15.75" customHeight="1">
      <c r="A834" s="361"/>
      <c r="B834" s="361"/>
      <c r="C834" s="361"/>
      <c r="D834" s="361"/>
      <c r="E834" s="361"/>
      <c r="F834" s="361"/>
      <c r="G834" s="361"/>
      <c r="H834" s="361"/>
      <c r="I834" s="361"/>
      <c r="J834" s="361"/>
      <c r="K834" s="361"/>
      <c r="L834" s="361"/>
      <c r="M834" s="361"/>
      <c r="N834" s="361"/>
      <c r="O834" s="361"/>
      <c r="P834" s="361"/>
      <c r="Q834" s="361"/>
      <c r="R834" s="361"/>
      <c r="S834" s="361"/>
      <c r="T834" s="361"/>
      <c r="U834" s="361"/>
      <c r="V834" s="361"/>
      <c r="W834" s="361"/>
      <c r="X834" s="361"/>
      <c r="Y834" s="361"/>
      <c r="Z834" s="361"/>
    </row>
    <row r="835" spans="1:26" ht="15.75" customHeight="1">
      <c r="A835" s="361"/>
      <c r="B835" s="361"/>
      <c r="C835" s="361"/>
      <c r="D835" s="361"/>
      <c r="E835" s="361"/>
      <c r="F835" s="361"/>
      <c r="G835" s="361"/>
      <c r="H835" s="361"/>
      <c r="I835" s="361"/>
      <c r="J835" s="361"/>
      <c r="K835" s="361"/>
      <c r="L835" s="361"/>
      <c r="M835" s="361"/>
      <c r="N835" s="361"/>
      <c r="O835" s="361"/>
      <c r="P835" s="361"/>
      <c r="Q835" s="361"/>
      <c r="R835" s="361"/>
      <c r="S835" s="361"/>
      <c r="T835" s="361"/>
      <c r="U835" s="361"/>
      <c r="V835" s="361"/>
      <c r="W835" s="361"/>
      <c r="X835" s="361"/>
      <c r="Y835" s="361"/>
      <c r="Z835" s="361"/>
    </row>
    <row r="836" spans="1:26" ht="15.75" customHeight="1">
      <c r="A836" s="361"/>
      <c r="B836" s="361"/>
      <c r="C836" s="361"/>
      <c r="D836" s="361"/>
      <c r="E836" s="361"/>
      <c r="F836" s="361"/>
      <c r="G836" s="361"/>
      <c r="H836" s="361"/>
      <c r="I836" s="361"/>
      <c r="J836" s="361"/>
      <c r="K836" s="361"/>
      <c r="L836" s="361"/>
      <c r="M836" s="361"/>
      <c r="N836" s="361"/>
      <c r="O836" s="361"/>
      <c r="P836" s="361"/>
      <c r="Q836" s="361"/>
      <c r="R836" s="361"/>
      <c r="S836" s="361"/>
      <c r="T836" s="361"/>
      <c r="U836" s="361"/>
      <c r="V836" s="361"/>
      <c r="W836" s="361"/>
      <c r="X836" s="361"/>
      <c r="Y836" s="361"/>
      <c r="Z836" s="361"/>
    </row>
    <row r="837" spans="1:26" ht="15.75" customHeight="1">
      <c r="A837" s="361"/>
      <c r="B837" s="361"/>
      <c r="C837" s="361"/>
      <c r="D837" s="361"/>
      <c r="E837" s="361"/>
      <c r="F837" s="361"/>
      <c r="G837" s="361"/>
      <c r="H837" s="361"/>
      <c r="I837" s="361"/>
      <c r="J837" s="361"/>
      <c r="K837" s="361"/>
      <c r="L837" s="361"/>
      <c r="M837" s="361"/>
      <c r="N837" s="361"/>
      <c r="O837" s="361"/>
      <c r="P837" s="361"/>
      <c r="Q837" s="361"/>
      <c r="R837" s="361"/>
      <c r="S837" s="361"/>
      <c r="T837" s="361"/>
      <c r="U837" s="361"/>
      <c r="V837" s="361"/>
      <c r="W837" s="361"/>
      <c r="X837" s="361"/>
      <c r="Y837" s="361"/>
      <c r="Z837" s="361"/>
    </row>
    <row r="838" spans="1:26" ht="15.75" customHeight="1">
      <c r="A838" s="361"/>
      <c r="B838" s="361"/>
      <c r="C838" s="361"/>
      <c r="D838" s="361"/>
      <c r="E838" s="361"/>
      <c r="F838" s="361"/>
      <c r="G838" s="361"/>
      <c r="H838" s="361"/>
      <c r="I838" s="361"/>
      <c r="J838" s="361"/>
      <c r="K838" s="361"/>
      <c r="L838" s="361"/>
      <c r="M838" s="361"/>
      <c r="N838" s="361"/>
      <c r="O838" s="361"/>
      <c r="P838" s="361"/>
      <c r="Q838" s="361"/>
      <c r="R838" s="361"/>
      <c r="S838" s="361"/>
      <c r="T838" s="361"/>
      <c r="U838" s="361"/>
      <c r="V838" s="361"/>
      <c r="W838" s="361"/>
      <c r="X838" s="361"/>
      <c r="Y838" s="361"/>
      <c r="Z838" s="361"/>
    </row>
    <row r="839" spans="1:26" ht="15.75" customHeight="1">
      <c r="A839" s="361"/>
      <c r="B839" s="361"/>
      <c r="C839" s="361"/>
      <c r="D839" s="361"/>
      <c r="E839" s="361"/>
      <c r="F839" s="361"/>
      <c r="G839" s="361"/>
      <c r="H839" s="361"/>
      <c r="I839" s="361"/>
      <c r="J839" s="361"/>
      <c r="K839" s="361"/>
      <c r="L839" s="361"/>
      <c r="M839" s="361"/>
      <c r="N839" s="361"/>
      <c r="O839" s="361"/>
      <c r="P839" s="361"/>
      <c r="Q839" s="361"/>
      <c r="R839" s="361"/>
      <c r="S839" s="361"/>
      <c r="T839" s="361"/>
      <c r="U839" s="361"/>
      <c r="V839" s="361"/>
      <c r="W839" s="361"/>
      <c r="X839" s="361"/>
      <c r="Y839" s="361"/>
      <c r="Z839" s="361"/>
    </row>
    <row r="840" spans="1:26" ht="15.75" customHeight="1">
      <c r="A840" s="361"/>
      <c r="B840" s="361"/>
      <c r="C840" s="361"/>
      <c r="D840" s="361"/>
      <c r="E840" s="361"/>
      <c r="F840" s="361"/>
      <c r="G840" s="361"/>
      <c r="H840" s="361"/>
      <c r="I840" s="361"/>
      <c r="J840" s="361"/>
      <c r="K840" s="361"/>
      <c r="L840" s="361"/>
      <c r="M840" s="361"/>
      <c r="N840" s="361"/>
      <c r="O840" s="361"/>
      <c r="P840" s="361"/>
      <c r="Q840" s="361"/>
      <c r="R840" s="361"/>
      <c r="S840" s="361"/>
      <c r="T840" s="361"/>
      <c r="U840" s="361"/>
      <c r="V840" s="361"/>
      <c r="W840" s="361"/>
      <c r="X840" s="361"/>
      <c r="Y840" s="361"/>
      <c r="Z840" s="361"/>
    </row>
    <row r="841" spans="1:26" ht="15.75" customHeight="1">
      <c r="A841" s="361"/>
      <c r="B841" s="361"/>
      <c r="C841" s="361"/>
      <c r="D841" s="361"/>
      <c r="E841" s="361"/>
      <c r="F841" s="361"/>
      <c r="G841" s="361"/>
      <c r="H841" s="361"/>
      <c r="I841" s="361"/>
      <c r="J841" s="361"/>
      <c r="K841" s="361"/>
      <c r="L841" s="361"/>
      <c r="M841" s="361"/>
      <c r="N841" s="361"/>
      <c r="O841" s="361"/>
      <c r="P841" s="361"/>
      <c r="Q841" s="361"/>
      <c r="R841" s="361"/>
      <c r="S841" s="361"/>
      <c r="T841" s="361"/>
      <c r="U841" s="361"/>
      <c r="V841" s="361"/>
      <c r="W841" s="361"/>
      <c r="X841" s="361"/>
      <c r="Y841" s="361"/>
      <c r="Z841" s="361"/>
    </row>
    <row r="842" spans="1:26" ht="15.75" customHeight="1">
      <c r="A842" s="361"/>
      <c r="B842" s="361"/>
      <c r="C842" s="361"/>
      <c r="D842" s="361"/>
      <c r="E842" s="361"/>
      <c r="F842" s="361"/>
      <c r="G842" s="361"/>
      <c r="H842" s="361"/>
      <c r="I842" s="361"/>
      <c r="J842" s="361"/>
      <c r="K842" s="361"/>
      <c r="L842" s="361"/>
      <c r="M842" s="361"/>
      <c r="N842" s="361"/>
      <c r="O842" s="361"/>
      <c r="P842" s="361"/>
      <c r="Q842" s="361"/>
      <c r="R842" s="361"/>
      <c r="S842" s="361"/>
      <c r="T842" s="361"/>
      <c r="U842" s="361"/>
      <c r="V842" s="361"/>
      <c r="W842" s="361"/>
      <c r="X842" s="361"/>
      <c r="Y842" s="361"/>
      <c r="Z842" s="361"/>
    </row>
    <row r="843" spans="1:26" ht="15.75" customHeight="1">
      <c r="A843" s="361"/>
      <c r="B843" s="361"/>
      <c r="C843" s="361"/>
      <c r="D843" s="361"/>
      <c r="E843" s="361"/>
      <c r="F843" s="361"/>
      <c r="G843" s="361"/>
      <c r="H843" s="361"/>
      <c r="I843" s="361"/>
      <c r="J843" s="361"/>
      <c r="K843" s="361"/>
      <c r="L843" s="361"/>
      <c r="M843" s="361"/>
      <c r="N843" s="361"/>
      <c r="O843" s="361"/>
      <c r="P843" s="361"/>
      <c r="Q843" s="361"/>
      <c r="R843" s="361"/>
      <c r="S843" s="361"/>
      <c r="T843" s="361"/>
      <c r="U843" s="361"/>
      <c r="V843" s="361"/>
      <c r="W843" s="361"/>
      <c r="X843" s="361"/>
      <c r="Y843" s="361"/>
      <c r="Z843" s="361"/>
    </row>
    <row r="844" spans="1:26" ht="15.75" customHeight="1">
      <c r="A844" s="361"/>
      <c r="B844" s="361"/>
      <c r="C844" s="361"/>
      <c r="D844" s="361"/>
      <c r="E844" s="361"/>
      <c r="F844" s="361"/>
      <c r="G844" s="361"/>
      <c r="H844" s="361"/>
      <c r="I844" s="361"/>
      <c r="J844" s="361"/>
      <c r="K844" s="361"/>
      <c r="L844" s="361"/>
      <c r="M844" s="361"/>
      <c r="N844" s="361"/>
      <c r="O844" s="361"/>
      <c r="P844" s="361"/>
      <c r="Q844" s="361"/>
      <c r="R844" s="361"/>
      <c r="S844" s="361"/>
      <c r="T844" s="361"/>
      <c r="U844" s="361"/>
      <c r="V844" s="361"/>
      <c r="W844" s="361"/>
      <c r="X844" s="361"/>
      <c r="Y844" s="361"/>
      <c r="Z844" s="361"/>
    </row>
    <row r="845" spans="1:26" ht="15.75" customHeight="1">
      <c r="A845" s="361"/>
      <c r="B845" s="361"/>
      <c r="C845" s="361"/>
      <c r="D845" s="361"/>
      <c r="E845" s="361"/>
      <c r="F845" s="361"/>
      <c r="G845" s="361"/>
      <c r="H845" s="361"/>
      <c r="I845" s="361"/>
      <c r="J845" s="361"/>
      <c r="K845" s="361"/>
      <c r="L845" s="361"/>
      <c r="M845" s="361"/>
      <c r="N845" s="361"/>
      <c r="O845" s="361"/>
      <c r="P845" s="361"/>
      <c r="Q845" s="361"/>
      <c r="R845" s="361"/>
      <c r="S845" s="361"/>
      <c r="T845" s="361"/>
      <c r="U845" s="361"/>
      <c r="V845" s="361"/>
      <c r="W845" s="361"/>
      <c r="X845" s="361"/>
      <c r="Y845" s="361"/>
      <c r="Z845" s="361"/>
    </row>
    <row r="846" spans="1:26" ht="15.75" customHeight="1">
      <c r="A846" s="361"/>
      <c r="B846" s="361"/>
      <c r="C846" s="361"/>
      <c r="D846" s="361"/>
      <c r="E846" s="361"/>
      <c r="F846" s="361"/>
      <c r="G846" s="361"/>
      <c r="H846" s="361"/>
      <c r="I846" s="361"/>
      <c r="J846" s="361"/>
      <c r="K846" s="361"/>
      <c r="L846" s="361"/>
      <c r="M846" s="361"/>
      <c r="N846" s="361"/>
      <c r="O846" s="361"/>
      <c r="P846" s="361"/>
      <c r="Q846" s="361"/>
      <c r="R846" s="361"/>
      <c r="S846" s="361"/>
      <c r="T846" s="361"/>
      <c r="U846" s="361"/>
      <c r="V846" s="361"/>
      <c r="W846" s="361"/>
      <c r="X846" s="361"/>
      <c r="Y846" s="361"/>
      <c r="Z846" s="361"/>
    </row>
    <row r="847" spans="1:26" ht="15.75" customHeight="1">
      <c r="A847" s="361"/>
      <c r="B847" s="361"/>
      <c r="C847" s="361"/>
      <c r="D847" s="361"/>
      <c r="E847" s="361"/>
      <c r="F847" s="361"/>
      <c r="G847" s="361"/>
      <c r="H847" s="361"/>
      <c r="I847" s="361"/>
      <c r="J847" s="361"/>
      <c r="K847" s="361"/>
      <c r="L847" s="361"/>
      <c r="M847" s="361"/>
      <c r="N847" s="361"/>
      <c r="O847" s="361"/>
      <c r="P847" s="361"/>
      <c r="Q847" s="361"/>
      <c r="R847" s="361"/>
      <c r="S847" s="361"/>
      <c r="T847" s="361"/>
      <c r="U847" s="361"/>
      <c r="V847" s="361"/>
      <c r="W847" s="361"/>
      <c r="X847" s="361"/>
      <c r="Y847" s="361"/>
      <c r="Z847" s="361"/>
    </row>
    <row r="848" spans="1:26" ht="15.75" customHeight="1">
      <c r="A848" s="361"/>
      <c r="B848" s="361"/>
      <c r="C848" s="361"/>
      <c r="D848" s="361"/>
      <c r="E848" s="361"/>
      <c r="F848" s="361"/>
      <c r="G848" s="361"/>
      <c r="H848" s="361"/>
      <c r="I848" s="361"/>
      <c r="J848" s="361"/>
      <c r="K848" s="361"/>
      <c r="L848" s="361"/>
      <c r="M848" s="361"/>
      <c r="N848" s="361"/>
      <c r="O848" s="361"/>
      <c r="P848" s="361"/>
      <c r="Q848" s="361"/>
      <c r="R848" s="361"/>
      <c r="S848" s="361"/>
      <c r="T848" s="361"/>
      <c r="U848" s="361"/>
      <c r="V848" s="361"/>
      <c r="W848" s="361"/>
      <c r="X848" s="361"/>
      <c r="Y848" s="361"/>
      <c r="Z848" s="361"/>
    </row>
    <row r="849" spans="1:26" ht="15.75" customHeight="1">
      <c r="A849" s="361"/>
      <c r="B849" s="361"/>
      <c r="C849" s="361"/>
      <c r="D849" s="361"/>
      <c r="E849" s="361"/>
      <c r="F849" s="361"/>
      <c r="G849" s="361"/>
      <c r="H849" s="361"/>
      <c r="I849" s="361"/>
      <c r="J849" s="361"/>
      <c r="K849" s="361"/>
      <c r="L849" s="361"/>
      <c r="M849" s="361"/>
      <c r="N849" s="361"/>
      <c r="O849" s="361"/>
      <c r="P849" s="361"/>
      <c r="Q849" s="361"/>
      <c r="R849" s="361"/>
      <c r="S849" s="361"/>
      <c r="T849" s="361"/>
      <c r="U849" s="361"/>
      <c r="V849" s="361"/>
      <c r="W849" s="361"/>
      <c r="X849" s="361"/>
      <c r="Y849" s="361"/>
      <c r="Z849" s="361"/>
    </row>
    <row r="850" spans="1:26" ht="15.75" customHeight="1">
      <c r="A850" s="361"/>
      <c r="B850" s="361"/>
      <c r="C850" s="361"/>
      <c r="D850" s="361"/>
      <c r="E850" s="361"/>
      <c r="F850" s="361"/>
      <c r="G850" s="361"/>
      <c r="H850" s="361"/>
      <c r="I850" s="361"/>
      <c r="J850" s="361"/>
      <c r="K850" s="361"/>
      <c r="L850" s="361"/>
      <c r="M850" s="361"/>
      <c r="N850" s="361"/>
      <c r="O850" s="361"/>
      <c r="P850" s="361"/>
      <c r="Q850" s="361"/>
      <c r="R850" s="361"/>
      <c r="S850" s="361"/>
      <c r="T850" s="361"/>
      <c r="U850" s="361"/>
      <c r="V850" s="361"/>
      <c r="W850" s="361"/>
      <c r="X850" s="361"/>
      <c r="Y850" s="361"/>
      <c r="Z850" s="361"/>
    </row>
    <row r="851" spans="1:26" ht="15.75" customHeight="1">
      <c r="A851" s="361"/>
      <c r="B851" s="361"/>
      <c r="C851" s="361"/>
      <c r="D851" s="361"/>
      <c r="E851" s="361"/>
      <c r="F851" s="361"/>
      <c r="G851" s="361"/>
      <c r="H851" s="361"/>
      <c r="I851" s="361"/>
      <c r="J851" s="361"/>
      <c r="K851" s="361"/>
      <c r="L851" s="361"/>
      <c r="M851" s="361"/>
      <c r="N851" s="361"/>
      <c r="O851" s="361"/>
      <c r="P851" s="361"/>
      <c r="Q851" s="361"/>
      <c r="R851" s="361"/>
      <c r="S851" s="361"/>
      <c r="T851" s="361"/>
      <c r="U851" s="361"/>
      <c r="V851" s="361"/>
      <c r="W851" s="361"/>
      <c r="X851" s="361"/>
      <c r="Y851" s="361"/>
      <c r="Z851" s="361"/>
    </row>
    <row r="852" spans="1:26" ht="15.75" customHeight="1">
      <c r="A852" s="361"/>
      <c r="B852" s="361"/>
      <c r="C852" s="361"/>
      <c r="D852" s="361"/>
      <c r="E852" s="361"/>
      <c r="F852" s="361"/>
      <c r="G852" s="361"/>
      <c r="H852" s="361"/>
      <c r="I852" s="361"/>
      <c r="J852" s="361"/>
      <c r="K852" s="361"/>
      <c r="L852" s="361"/>
      <c r="M852" s="361"/>
      <c r="N852" s="361"/>
      <c r="O852" s="361"/>
      <c r="P852" s="361"/>
      <c r="Q852" s="361"/>
      <c r="R852" s="361"/>
      <c r="S852" s="361"/>
      <c r="T852" s="361"/>
      <c r="U852" s="361"/>
      <c r="V852" s="361"/>
      <c r="W852" s="361"/>
      <c r="X852" s="361"/>
      <c r="Y852" s="361"/>
      <c r="Z852" s="361"/>
    </row>
    <row r="853" spans="1:26" ht="15.75" customHeight="1">
      <c r="A853" s="361"/>
      <c r="B853" s="361"/>
      <c r="C853" s="361"/>
      <c r="D853" s="361"/>
      <c r="E853" s="361"/>
      <c r="F853" s="361"/>
      <c r="G853" s="361"/>
      <c r="H853" s="361"/>
      <c r="I853" s="361"/>
      <c r="J853" s="361"/>
      <c r="K853" s="361"/>
      <c r="L853" s="361"/>
      <c r="M853" s="361"/>
      <c r="N853" s="361"/>
      <c r="O853" s="361"/>
      <c r="P853" s="361"/>
      <c r="Q853" s="361"/>
      <c r="R853" s="361"/>
      <c r="S853" s="361"/>
      <c r="T853" s="361"/>
      <c r="U853" s="361"/>
      <c r="V853" s="361"/>
      <c r="W853" s="361"/>
      <c r="X853" s="361"/>
      <c r="Y853" s="361"/>
      <c r="Z853" s="361"/>
    </row>
    <row r="854" spans="1:26" ht="15.75" customHeight="1">
      <c r="A854" s="361"/>
      <c r="B854" s="361"/>
      <c r="C854" s="361"/>
      <c r="D854" s="361"/>
      <c r="E854" s="361"/>
      <c r="F854" s="361"/>
      <c r="G854" s="361"/>
      <c r="H854" s="361"/>
      <c r="I854" s="361"/>
      <c r="J854" s="361"/>
      <c r="K854" s="361"/>
      <c r="L854" s="361"/>
      <c r="M854" s="361"/>
      <c r="N854" s="361"/>
      <c r="O854" s="361"/>
      <c r="P854" s="361"/>
      <c r="Q854" s="361"/>
      <c r="R854" s="361"/>
      <c r="S854" s="361"/>
      <c r="T854" s="361"/>
      <c r="U854" s="361"/>
      <c r="V854" s="361"/>
      <c r="W854" s="361"/>
      <c r="X854" s="361"/>
      <c r="Y854" s="361"/>
      <c r="Z854" s="361"/>
    </row>
    <row r="855" spans="1:26" ht="15.75" customHeight="1">
      <c r="A855" s="361"/>
      <c r="B855" s="361"/>
      <c r="C855" s="361"/>
      <c r="D855" s="361"/>
      <c r="E855" s="361"/>
      <c r="F855" s="361"/>
      <c r="G855" s="361"/>
      <c r="H855" s="361"/>
      <c r="I855" s="361"/>
      <c r="J855" s="361"/>
      <c r="K855" s="361"/>
      <c r="L855" s="361"/>
      <c r="M855" s="361"/>
      <c r="N855" s="361"/>
      <c r="O855" s="361"/>
      <c r="P855" s="361"/>
      <c r="Q855" s="361"/>
      <c r="R855" s="361"/>
      <c r="S855" s="361"/>
      <c r="T855" s="361"/>
      <c r="U855" s="361"/>
      <c r="V855" s="361"/>
      <c r="W855" s="361"/>
      <c r="X855" s="361"/>
      <c r="Y855" s="361"/>
      <c r="Z855" s="361"/>
    </row>
    <row r="856" spans="1:26" ht="15.75" customHeight="1">
      <c r="A856" s="361"/>
      <c r="B856" s="361"/>
      <c r="C856" s="361"/>
      <c r="D856" s="361"/>
      <c r="E856" s="361"/>
      <c r="F856" s="361"/>
      <c r="G856" s="361"/>
      <c r="H856" s="361"/>
      <c r="I856" s="361"/>
      <c r="J856" s="361"/>
      <c r="K856" s="361"/>
      <c r="L856" s="361"/>
      <c r="M856" s="361"/>
      <c r="N856" s="361"/>
      <c r="O856" s="361"/>
      <c r="P856" s="361"/>
      <c r="Q856" s="361"/>
      <c r="R856" s="361"/>
      <c r="S856" s="361"/>
      <c r="T856" s="361"/>
      <c r="U856" s="361"/>
      <c r="V856" s="361"/>
      <c r="W856" s="361"/>
      <c r="X856" s="361"/>
      <c r="Y856" s="361"/>
      <c r="Z856" s="361"/>
    </row>
    <row r="857" spans="1:26" ht="15.75" customHeight="1">
      <c r="A857" s="361"/>
      <c r="B857" s="361"/>
      <c r="C857" s="361"/>
      <c r="D857" s="361"/>
      <c r="E857" s="361"/>
      <c r="F857" s="361"/>
      <c r="G857" s="361"/>
      <c r="H857" s="361"/>
      <c r="I857" s="361"/>
      <c r="J857" s="361"/>
      <c r="K857" s="361"/>
      <c r="L857" s="361"/>
      <c r="M857" s="361"/>
      <c r="N857" s="361"/>
      <c r="O857" s="361"/>
      <c r="P857" s="361"/>
      <c r="Q857" s="361"/>
      <c r="R857" s="361"/>
      <c r="S857" s="361"/>
      <c r="T857" s="361"/>
      <c r="U857" s="361"/>
      <c r="V857" s="361"/>
      <c r="W857" s="361"/>
      <c r="X857" s="361"/>
      <c r="Y857" s="361"/>
      <c r="Z857" s="361"/>
    </row>
    <row r="858" spans="1:26" ht="15.75" customHeight="1">
      <c r="A858" s="361"/>
      <c r="B858" s="361"/>
      <c r="C858" s="361"/>
      <c r="D858" s="361"/>
      <c r="E858" s="361"/>
      <c r="F858" s="361"/>
      <c r="G858" s="361"/>
      <c r="H858" s="361"/>
      <c r="I858" s="361"/>
      <c r="J858" s="361"/>
      <c r="K858" s="361"/>
      <c r="L858" s="361"/>
      <c r="M858" s="361"/>
      <c r="N858" s="361"/>
      <c r="O858" s="361"/>
      <c r="P858" s="361"/>
      <c r="Q858" s="361"/>
      <c r="R858" s="361"/>
      <c r="S858" s="361"/>
      <c r="T858" s="361"/>
      <c r="U858" s="361"/>
      <c r="V858" s="361"/>
      <c r="W858" s="361"/>
      <c r="X858" s="361"/>
      <c r="Y858" s="361"/>
      <c r="Z858" s="361"/>
    </row>
    <row r="859" spans="1:26" ht="15.75" customHeight="1">
      <c r="A859" s="361"/>
      <c r="B859" s="361"/>
      <c r="C859" s="361"/>
      <c r="D859" s="361"/>
      <c r="E859" s="361"/>
      <c r="F859" s="361"/>
      <c r="G859" s="361"/>
      <c r="H859" s="361"/>
      <c r="I859" s="361"/>
      <c r="J859" s="361"/>
      <c r="K859" s="361"/>
      <c r="L859" s="361"/>
      <c r="M859" s="361"/>
      <c r="N859" s="361"/>
      <c r="O859" s="361"/>
      <c r="P859" s="361"/>
      <c r="Q859" s="361"/>
      <c r="R859" s="361"/>
      <c r="S859" s="361"/>
      <c r="T859" s="361"/>
      <c r="U859" s="361"/>
      <c r="V859" s="361"/>
      <c r="W859" s="361"/>
      <c r="X859" s="361"/>
      <c r="Y859" s="361"/>
      <c r="Z859" s="361"/>
    </row>
    <row r="860" spans="1:26" ht="15.75" customHeight="1">
      <c r="A860" s="361"/>
      <c r="B860" s="361"/>
      <c r="C860" s="361"/>
      <c r="D860" s="361"/>
      <c r="E860" s="361"/>
      <c r="F860" s="361"/>
      <c r="G860" s="361"/>
      <c r="H860" s="361"/>
      <c r="I860" s="361"/>
      <c r="J860" s="361"/>
      <c r="K860" s="361"/>
      <c r="L860" s="361"/>
      <c r="M860" s="361"/>
      <c r="N860" s="361"/>
      <c r="O860" s="361"/>
      <c r="P860" s="361"/>
      <c r="Q860" s="361"/>
      <c r="R860" s="361"/>
      <c r="S860" s="361"/>
      <c r="T860" s="361"/>
      <c r="U860" s="361"/>
      <c r="V860" s="361"/>
      <c r="W860" s="361"/>
      <c r="X860" s="361"/>
      <c r="Y860" s="361"/>
      <c r="Z860" s="361"/>
    </row>
    <row r="861" spans="1:26" ht="15.75" customHeight="1">
      <c r="A861" s="361"/>
      <c r="B861" s="361"/>
      <c r="C861" s="361"/>
      <c r="D861" s="361"/>
      <c r="E861" s="361"/>
      <c r="F861" s="361"/>
      <c r="G861" s="361"/>
      <c r="H861" s="361"/>
      <c r="I861" s="361"/>
      <c r="J861" s="361"/>
      <c r="K861" s="361"/>
      <c r="L861" s="361"/>
      <c r="M861" s="361"/>
      <c r="N861" s="361"/>
      <c r="O861" s="361"/>
      <c r="P861" s="361"/>
      <c r="Q861" s="361"/>
      <c r="R861" s="361"/>
      <c r="S861" s="361"/>
      <c r="T861" s="361"/>
      <c r="U861" s="361"/>
      <c r="V861" s="361"/>
      <c r="W861" s="361"/>
      <c r="X861" s="361"/>
      <c r="Y861" s="361"/>
      <c r="Z861" s="361"/>
    </row>
    <row r="862" spans="1:26" ht="15.75" customHeight="1">
      <c r="A862" s="361"/>
      <c r="B862" s="361"/>
      <c r="C862" s="361"/>
      <c r="D862" s="361"/>
      <c r="E862" s="361"/>
      <c r="F862" s="361"/>
      <c r="G862" s="361"/>
      <c r="H862" s="361"/>
      <c r="I862" s="361"/>
      <c r="J862" s="361"/>
      <c r="K862" s="361"/>
      <c r="L862" s="361"/>
      <c r="M862" s="361"/>
      <c r="N862" s="361"/>
      <c r="O862" s="361"/>
      <c r="P862" s="361"/>
      <c r="Q862" s="361"/>
      <c r="R862" s="361"/>
      <c r="S862" s="361"/>
      <c r="T862" s="361"/>
      <c r="U862" s="361"/>
      <c r="V862" s="361"/>
      <c r="W862" s="361"/>
      <c r="X862" s="361"/>
      <c r="Y862" s="361"/>
      <c r="Z862" s="361"/>
    </row>
    <row r="863" spans="1:26" ht="15.75" customHeight="1">
      <c r="A863" s="361"/>
      <c r="B863" s="361"/>
      <c r="C863" s="361"/>
      <c r="D863" s="361"/>
      <c r="E863" s="361"/>
      <c r="F863" s="361"/>
      <c r="G863" s="361"/>
      <c r="H863" s="361"/>
      <c r="I863" s="361"/>
      <c r="J863" s="361"/>
      <c r="K863" s="361"/>
      <c r="L863" s="361"/>
      <c r="M863" s="361"/>
      <c r="N863" s="361"/>
      <c r="O863" s="361"/>
      <c r="P863" s="361"/>
      <c r="Q863" s="361"/>
      <c r="R863" s="361"/>
      <c r="S863" s="361"/>
      <c r="T863" s="361"/>
      <c r="U863" s="361"/>
      <c r="V863" s="361"/>
      <c r="W863" s="361"/>
      <c r="X863" s="361"/>
      <c r="Y863" s="361"/>
      <c r="Z863" s="361"/>
    </row>
    <row r="864" spans="1:26" ht="15.75" customHeight="1">
      <c r="A864" s="361"/>
      <c r="B864" s="361"/>
      <c r="C864" s="361"/>
      <c r="D864" s="361"/>
      <c r="E864" s="361"/>
      <c r="F864" s="361"/>
      <c r="G864" s="361"/>
      <c r="H864" s="361"/>
      <c r="I864" s="361"/>
      <c r="J864" s="361"/>
      <c r="K864" s="361"/>
      <c r="L864" s="361"/>
      <c r="M864" s="361"/>
      <c r="N864" s="361"/>
      <c r="O864" s="361"/>
      <c r="P864" s="361"/>
      <c r="Q864" s="361"/>
      <c r="R864" s="361"/>
      <c r="S864" s="361"/>
      <c r="T864" s="361"/>
      <c r="U864" s="361"/>
      <c r="V864" s="361"/>
      <c r="W864" s="361"/>
      <c r="X864" s="361"/>
      <c r="Y864" s="361"/>
      <c r="Z864" s="361"/>
    </row>
    <row r="865" spans="1:26" ht="15.75" customHeight="1">
      <c r="A865" s="361"/>
      <c r="B865" s="361"/>
      <c r="C865" s="361"/>
      <c r="D865" s="361"/>
      <c r="E865" s="361"/>
      <c r="F865" s="361"/>
      <c r="G865" s="361"/>
      <c r="H865" s="361"/>
      <c r="I865" s="361"/>
      <c r="J865" s="361"/>
      <c r="K865" s="361"/>
      <c r="L865" s="361"/>
      <c r="M865" s="361"/>
      <c r="N865" s="361"/>
      <c r="O865" s="361"/>
      <c r="P865" s="361"/>
      <c r="Q865" s="361"/>
      <c r="R865" s="361"/>
      <c r="S865" s="361"/>
      <c r="T865" s="361"/>
      <c r="U865" s="361"/>
      <c r="V865" s="361"/>
      <c r="W865" s="361"/>
      <c r="X865" s="361"/>
      <c r="Y865" s="361"/>
      <c r="Z865" s="361"/>
    </row>
    <row r="866" spans="1:26" ht="15.75" customHeight="1">
      <c r="A866" s="361"/>
      <c r="B866" s="361"/>
      <c r="C866" s="361"/>
      <c r="D866" s="361"/>
      <c r="E866" s="361"/>
      <c r="F866" s="361"/>
      <c r="G866" s="361"/>
      <c r="H866" s="361"/>
      <c r="I866" s="361"/>
      <c r="J866" s="361"/>
      <c r="K866" s="361"/>
      <c r="L866" s="361"/>
      <c r="M866" s="361"/>
      <c r="N866" s="361"/>
      <c r="O866" s="361"/>
      <c r="P866" s="361"/>
      <c r="Q866" s="361"/>
      <c r="R866" s="361"/>
      <c r="S866" s="361"/>
      <c r="T866" s="361"/>
      <c r="U866" s="361"/>
      <c r="V866" s="361"/>
      <c r="W866" s="361"/>
      <c r="X866" s="361"/>
      <c r="Y866" s="361"/>
      <c r="Z866" s="361"/>
    </row>
    <row r="867" spans="1:26" ht="15.75" customHeight="1">
      <c r="A867" s="361"/>
      <c r="B867" s="361"/>
      <c r="C867" s="361"/>
      <c r="D867" s="361"/>
      <c r="E867" s="361"/>
      <c r="F867" s="361"/>
      <c r="G867" s="361"/>
      <c r="H867" s="361"/>
      <c r="I867" s="361"/>
      <c r="J867" s="361"/>
      <c r="K867" s="361"/>
      <c r="L867" s="361"/>
      <c r="M867" s="361"/>
      <c r="N867" s="361"/>
      <c r="O867" s="361"/>
      <c r="P867" s="361"/>
      <c r="Q867" s="361"/>
      <c r="R867" s="361"/>
      <c r="S867" s="361"/>
      <c r="T867" s="361"/>
      <c r="U867" s="361"/>
      <c r="V867" s="361"/>
      <c r="W867" s="361"/>
      <c r="X867" s="361"/>
      <c r="Y867" s="361"/>
      <c r="Z867" s="361"/>
    </row>
    <row r="868" spans="1:26" ht="15.75" customHeight="1">
      <c r="A868" s="361"/>
      <c r="B868" s="361"/>
      <c r="C868" s="361"/>
      <c r="D868" s="361"/>
      <c r="E868" s="361"/>
      <c r="F868" s="361"/>
      <c r="G868" s="361"/>
      <c r="H868" s="361"/>
      <c r="I868" s="361"/>
      <c r="J868" s="361"/>
      <c r="K868" s="361"/>
      <c r="L868" s="361"/>
      <c r="M868" s="361"/>
      <c r="N868" s="361"/>
      <c r="O868" s="361"/>
      <c r="P868" s="361"/>
      <c r="Q868" s="361"/>
      <c r="R868" s="361"/>
      <c r="S868" s="361"/>
      <c r="T868" s="361"/>
      <c r="U868" s="361"/>
      <c r="V868" s="361"/>
      <c r="W868" s="361"/>
      <c r="X868" s="361"/>
      <c r="Y868" s="361"/>
      <c r="Z868" s="361"/>
    </row>
    <row r="869" spans="1:26" ht="15.75" customHeight="1">
      <c r="A869" s="361"/>
      <c r="B869" s="361"/>
      <c r="C869" s="361"/>
      <c r="D869" s="361"/>
      <c r="E869" s="361"/>
      <c r="F869" s="361"/>
      <c r="G869" s="361"/>
      <c r="H869" s="361"/>
      <c r="I869" s="361"/>
      <c r="J869" s="361"/>
      <c r="K869" s="361"/>
      <c r="L869" s="361"/>
      <c r="M869" s="361"/>
      <c r="N869" s="361"/>
      <c r="O869" s="361"/>
      <c r="P869" s="361"/>
      <c r="Q869" s="361"/>
      <c r="R869" s="361"/>
      <c r="S869" s="361"/>
      <c r="T869" s="361"/>
      <c r="U869" s="361"/>
      <c r="V869" s="361"/>
      <c r="W869" s="361"/>
      <c r="X869" s="361"/>
      <c r="Y869" s="361"/>
      <c r="Z869" s="361"/>
    </row>
    <row r="870" spans="1:26" ht="15.75" customHeight="1">
      <c r="A870" s="361"/>
      <c r="B870" s="361"/>
      <c r="C870" s="361"/>
      <c r="D870" s="361"/>
      <c r="E870" s="361"/>
      <c r="F870" s="361"/>
      <c r="G870" s="361"/>
      <c r="H870" s="361"/>
      <c r="I870" s="361"/>
      <c r="J870" s="361"/>
      <c r="K870" s="361"/>
      <c r="L870" s="361"/>
      <c r="M870" s="361"/>
      <c r="N870" s="361"/>
      <c r="O870" s="361"/>
      <c r="P870" s="361"/>
      <c r="Q870" s="361"/>
      <c r="R870" s="361"/>
      <c r="S870" s="361"/>
      <c r="T870" s="361"/>
      <c r="U870" s="361"/>
      <c r="V870" s="361"/>
      <c r="W870" s="361"/>
      <c r="X870" s="361"/>
      <c r="Y870" s="361"/>
      <c r="Z870" s="361"/>
    </row>
    <row r="871" spans="1:26" ht="15.75" customHeight="1">
      <c r="A871" s="361"/>
      <c r="B871" s="361"/>
      <c r="C871" s="361"/>
      <c r="D871" s="361"/>
      <c r="E871" s="361"/>
      <c r="F871" s="361"/>
      <c r="G871" s="361"/>
      <c r="H871" s="361"/>
      <c r="I871" s="361"/>
      <c r="J871" s="361"/>
      <c r="K871" s="361"/>
      <c r="L871" s="361"/>
      <c r="M871" s="361"/>
      <c r="N871" s="361"/>
      <c r="O871" s="361"/>
      <c r="P871" s="361"/>
      <c r="Q871" s="361"/>
      <c r="R871" s="361"/>
      <c r="S871" s="361"/>
      <c r="T871" s="361"/>
      <c r="U871" s="361"/>
      <c r="V871" s="361"/>
      <c r="W871" s="361"/>
      <c r="X871" s="361"/>
      <c r="Y871" s="361"/>
      <c r="Z871" s="361"/>
    </row>
    <row r="872" spans="1:26" ht="15.75" customHeight="1">
      <c r="A872" s="361"/>
      <c r="B872" s="361"/>
      <c r="C872" s="361"/>
      <c r="D872" s="361"/>
      <c r="E872" s="361"/>
      <c r="F872" s="361"/>
      <c r="G872" s="361"/>
      <c r="H872" s="361"/>
      <c r="I872" s="361"/>
      <c r="J872" s="361"/>
      <c r="K872" s="361"/>
      <c r="L872" s="361"/>
      <c r="M872" s="361"/>
      <c r="N872" s="361"/>
      <c r="O872" s="361"/>
      <c r="P872" s="361"/>
      <c r="Q872" s="361"/>
      <c r="R872" s="361"/>
      <c r="S872" s="361"/>
      <c r="T872" s="361"/>
      <c r="U872" s="361"/>
      <c r="V872" s="361"/>
      <c r="W872" s="361"/>
      <c r="X872" s="361"/>
      <c r="Y872" s="361"/>
      <c r="Z872" s="361"/>
    </row>
    <row r="873" spans="1:26" ht="15.75" customHeight="1">
      <c r="A873" s="361"/>
      <c r="B873" s="361"/>
      <c r="C873" s="361"/>
      <c r="D873" s="361"/>
      <c r="E873" s="361"/>
      <c r="F873" s="361"/>
      <c r="G873" s="361"/>
      <c r="H873" s="361"/>
      <c r="I873" s="361"/>
      <c r="J873" s="361"/>
      <c r="K873" s="361"/>
      <c r="L873" s="361"/>
      <c r="M873" s="361"/>
      <c r="N873" s="361"/>
      <c r="O873" s="361"/>
      <c r="P873" s="361"/>
      <c r="Q873" s="361"/>
      <c r="R873" s="361"/>
      <c r="S873" s="361"/>
      <c r="T873" s="361"/>
      <c r="U873" s="361"/>
      <c r="V873" s="361"/>
      <c r="W873" s="361"/>
      <c r="X873" s="361"/>
      <c r="Y873" s="361"/>
      <c r="Z873" s="361"/>
    </row>
    <row r="874" spans="1:26" ht="15.75" customHeight="1">
      <c r="A874" s="361"/>
      <c r="B874" s="361"/>
      <c r="C874" s="361"/>
      <c r="D874" s="361"/>
      <c r="E874" s="361"/>
      <c r="F874" s="361"/>
      <c r="G874" s="361"/>
      <c r="H874" s="361"/>
      <c r="I874" s="361"/>
      <c r="J874" s="361"/>
      <c r="K874" s="361"/>
      <c r="L874" s="361"/>
      <c r="M874" s="361"/>
      <c r="N874" s="361"/>
      <c r="O874" s="361"/>
      <c r="P874" s="361"/>
      <c r="Q874" s="361"/>
      <c r="R874" s="361"/>
      <c r="S874" s="361"/>
      <c r="T874" s="361"/>
      <c r="U874" s="361"/>
      <c r="V874" s="361"/>
      <c r="W874" s="361"/>
      <c r="X874" s="361"/>
      <c r="Y874" s="361"/>
      <c r="Z874" s="361"/>
    </row>
    <row r="875" spans="1:26" ht="15.75" customHeight="1">
      <c r="A875" s="361"/>
      <c r="B875" s="361"/>
      <c r="C875" s="361"/>
      <c r="D875" s="361"/>
      <c r="E875" s="361"/>
      <c r="F875" s="361"/>
      <c r="G875" s="361"/>
      <c r="H875" s="361"/>
      <c r="I875" s="361"/>
      <c r="J875" s="361"/>
      <c r="K875" s="361"/>
      <c r="L875" s="361"/>
      <c r="M875" s="361"/>
      <c r="N875" s="361"/>
      <c r="O875" s="361"/>
      <c r="P875" s="361"/>
      <c r="Q875" s="361"/>
      <c r="R875" s="361"/>
      <c r="S875" s="361"/>
      <c r="T875" s="361"/>
      <c r="U875" s="361"/>
      <c r="V875" s="361"/>
      <c r="W875" s="361"/>
      <c r="X875" s="361"/>
      <c r="Y875" s="361"/>
      <c r="Z875" s="361"/>
    </row>
    <row r="876" spans="1:26" ht="15.75" customHeight="1">
      <c r="A876" s="361"/>
      <c r="B876" s="361"/>
      <c r="C876" s="361"/>
      <c r="D876" s="361"/>
      <c r="E876" s="361"/>
      <c r="F876" s="361"/>
      <c r="G876" s="361"/>
      <c r="H876" s="361"/>
      <c r="I876" s="361"/>
      <c r="J876" s="361"/>
      <c r="K876" s="361"/>
      <c r="L876" s="361"/>
      <c r="M876" s="361"/>
      <c r="N876" s="361"/>
      <c r="O876" s="361"/>
      <c r="P876" s="361"/>
      <c r="Q876" s="361"/>
      <c r="R876" s="361"/>
      <c r="S876" s="361"/>
      <c r="T876" s="361"/>
      <c r="U876" s="361"/>
      <c r="V876" s="361"/>
      <c r="W876" s="361"/>
      <c r="X876" s="361"/>
      <c r="Y876" s="361"/>
      <c r="Z876" s="361"/>
    </row>
    <row r="877" spans="1:26" ht="15.75" customHeight="1">
      <c r="A877" s="361"/>
      <c r="B877" s="361"/>
      <c r="C877" s="361"/>
      <c r="D877" s="361"/>
      <c r="E877" s="361"/>
      <c r="F877" s="361"/>
      <c r="G877" s="361"/>
      <c r="H877" s="361"/>
      <c r="I877" s="361"/>
      <c r="J877" s="361"/>
      <c r="K877" s="361"/>
      <c r="L877" s="361"/>
      <c r="M877" s="361"/>
      <c r="N877" s="361"/>
      <c r="O877" s="361"/>
      <c r="P877" s="361"/>
      <c r="Q877" s="361"/>
      <c r="R877" s="361"/>
      <c r="S877" s="361"/>
      <c r="T877" s="361"/>
      <c r="U877" s="361"/>
      <c r="V877" s="361"/>
      <c r="W877" s="361"/>
      <c r="X877" s="361"/>
      <c r="Y877" s="361"/>
      <c r="Z877" s="361"/>
    </row>
    <row r="878" spans="1:26" ht="15.75" customHeight="1">
      <c r="A878" s="361"/>
      <c r="B878" s="361"/>
      <c r="C878" s="361"/>
      <c r="D878" s="361"/>
      <c r="E878" s="361"/>
      <c r="F878" s="361"/>
      <c r="G878" s="361"/>
      <c r="H878" s="361"/>
      <c r="I878" s="361"/>
      <c r="J878" s="361"/>
      <c r="K878" s="361"/>
      <c r="L878" s="361"/>
      <c r="M878" s="361"/>
      <c r="N878" s="361"/>
      <c r="O878" s="361"/>
      <c r="P878" s="361"/>
      <c r="Q878" s="361"/>
      <c r="R878" s="361"/>
      <c r="S878" s="361"/>
      <c r="T878" s="361"/>
      <c r="U878" s="361"/>
      <c r="V878" s="361"/>
      <c r="W878" s="361"/>
      <c r="X878" s="361"/>
      <c r="Y878" s="361"/>
      <c r="Z878" s="361"/>
    </row>
    <row r="879" spans="1:26" ht="15.75" customHeight="1">
      <c r="A879" s="361"/>
      <c r="B879" s="361"/>
      <c r="C879" s="361"/>
      <c r="D879" s="361"/>
      <c r="E879" s="361"/>
      <c r="F879" s="361"/>
      <c r="G879" s="361"/>
      <c r="H879" s="361"/>
      <c r="I879" s="361"/>
      <c r="J879" s="361"/>
      <c r="K879" s="361"/>
      <c r="L879" s="361"/>
      <c r="M879" s="361"/>
      <c r="N879" s="361"/>
      <c r="O879" s="361"/>
      <c r="P879" s="361"/>
      <c r="Q879" s="361"/>
      <c r="R879" s="361"/>
      <c r="S879" s="361"/>
      <c r="T879" s="361"/>
      <c r="U879" s="361"/>
      <c r="V879" s="361"/>
      <c r="W879" s="361"/>
      <c r="X879" s="361"/>
      <c r="Y879" s="361"/>
      <c r="Z879" s="361"/>
    </row>
    <row r="880" spans="1:26" ht="15.75" customHeight="1">
      <c r="A880" s="361"/>
      <c r="B880" s="361"/>
      <c r="C880" s="361"/>
      <c r="D880" s="361"/>
      <c r="E880" s="361"/>
      <c r="F880" s="361"/>
      <c r="G880" s="361"/>
      <c r="H880" s="361"/>
      <c r="I880" s="361"/>
      <c r="J880" s="361"/>
      <c r="K880" s="361"/>
      <c r="L880" s="361"/>
      <c r="M880" s="361"/>
      <c r="N880" s="361"/>
      <c r="O880" s="361"/>
      <c r="P880" s="361"/>
      <c r="Q880" s="361"/>
      <c r="R880" s="361"/>
      <c r="S880" s="361"/>
      <c r="T880" s="361"/>
      <c r="U880" s="361"/>
      <c r="V880" s="361"/>
      <c r="W880" s="361"/>
      <c r="X880" s="361"/>
      <c r="Y880" s="361"/>
      <c r="Z880" s="361"/>
    </row>
    <row r="881" spans="1:26" ht="15.75" customHeight="1">
      <c r="A881" s="361"/>
      <c r="B881" s="361"/>
      <c r="C881" s="361"/>
      <c r="D881" s="361"/>
      <c r="E881" s="361"/>
      <c r="F881" s="361"/>
      <c r="G881" s="361"/>
      <c r="H881" s="361"/>
      <c r="I881" s="361"/>
      <c r="J881" s="361"/>
      <c r="K881" s="361"/>
      <c r="L881" s="361"/>
      <c r="M881" s="361"/>
      <c r="N881" s="361"/>
      <c r="O881" s="361"/>
      <c r="P881" s="361"/>
      <c r="Q881" s="361"/>
      <c r="R881" s="361"/>
      <c r="S881" s="361"/>
      <c r="T881" s="361"/>
      <c r="U881" s="361"/>
      <c r="V881" s="361"/>
      <c r="W881" s="361"/>
      <c r="X881" s="361"/>
      <c r="Y881" s="361"/>
      <c r="Z881" s="361"/>
    </row>
    <row r="882" spans="1:26" ht="15.75" customHeight="1">
      <c r="A882" s="361"/>
      <c r="B882" s="361"/>
      <c r="C882" s="361"/>
      <c r="D882" s="361"/>
      <c r="E882" s="361"/>
      <c r="F882" s="361"/>
      <c r="G882" s="361"/>
      <c r="H882" s="361"/>
      <c r="I882" s="361"/>
      <c r="J882" s="361"/>
      <c r="K882" s="361"/>
      <c r="L882" s="361"/>
      <c r="M882" s="361"/>
      <c r="N882" s="361"/>
      <c r="O882" s="361"/>
      <c r="P882" s="361"/>
      <c r="Q882" s="361"/>
      <c r="R882" s="361"/>
      <c r="S882" s="361"/>
      <c r="T882" s="361"/>
      <c r="U882" s="361"/>
      <c r="V882" s="361"/>
      <c r="W882" s="361"/>
      <c r="X882" s="361"/>
      <c r="Y882" s="361"/>
      <c r="Z882" s="361"/>
    </row>
    <row r="883" spans="1:26" ht="15.75" customHeight="1">
      <c r="A883" s="361"/>
      <c r="B883" s="361"/>
      <c r="C883" s="361"/>
      <c r="D883" s="361"/>
      <c r="E883" s="361"/>
      <c r="F883" s="361"/>
      <c r="G883" s="361"/>
      <c r="H883" s="361"/>
      <c r="I883" s="361"/>
      <c r="J883" s="361"/>
      <c r="K883" s="361"/>
      <c r="L883" s="361"/>
      <c r="M883" s="361"/>
      <c r="N883" s="361"/>
      <c r="O883" s="361"/>
      <c r="P883" s="361"/>
      <c r="Q883" s="361"/>
      <c r="R883" s="361"/>
      <c r="S883" s="361"/>
      <c r="T883" s="361"/>
      <c r="U883" s="361"/>
      <c r="V883" s="361"/>
      <c r="W883" s="361"/>
      <c r="X883" s="361"/>
      <c r="Y883" s="361"/>
      <c r="Z883" s="361"/>
    </row>
    <row r="884" spans="1:26" ht="15.75" customHeight="1">
      <c r="A884" s="361"/>
      <c r="B884" s="361"/>
      <c r="C884" s="361"/>
      <c r="D884" s="361"/>
      <c r="E884" s="361"/>
      <c r="F884" s="361"/>
      <c r="G884" s="361"/>
      <c r="H884" s="361"/>
      <c r="I884" s="361"/>
      <c r="J884" s="361"/>
      <c r="K884" s="361"/>
      <c r="L884" s="361"/>
      <c r="M884" s="361"/>
      <c r="N884" s="361"/>
      <c r="O884" s="361"/>
      <c r="P884" s="361"/>
      <c r="Q884" s="361"/>
      <c r="R884" s="361"/>
      <c r="S884" s="361"/>
      <c r="T884" s="361"/>
      <c r="U884" s="361"/>
      <c r="V884" s="361"/>
      <c r="W884" s="361"/>
      <c r="X884" s="361"/>
      <c r="Y884" s="361"/>
      <c r="Z884" s="361"/>
    </row>
    <row r="885" spans="1:26" ht="15.75" customHeight="1">
      <c r="A885" s="361"/>
      <c r="B885" s="361"/>
      <c r="C885" s="361"/>
      <c r="D885" s="361"/>
      <c r="E885" s="361"/>
      <c r="F885" s="361"/>
      <c r="G885" s="361"/>
      <c r="H885" s="361"/>
      <c r="I885" s="361"/>
      <c r="J885" s="361"/>
      <c r="K885" s="361"/>
      <c r="L885" s="361"/>
      <c r="M885" s="361"/>
      <c r="N885" s="361"/>
      <c r="O885" s="361"/>
      <c r="P885" s="361"/>
      <c r="Q885" s="361"/>
      <c r="R885" s="361"/>
      <c r="S885" s="361"/>
      <c r="T885" s="361"/>
      <c r="U885" s="361"/>
      <c r="V885" s="361"/>
      <c r="W885" s="361"/>
      <c r="X885" s="361"/>
      <c r="Y885" s="361"/>
      <c r="Z885" s="361"/>
    </row>
    <row r="886" spans="1:26" ht="15.75" customHeight="1">
      <c r="A886" s="361"/>
      <c r="B886" s="361"/>
      <c r="C886" s="361"/>
      <c r="D886" s="361"/>
      <c r="E886" s="361"/>
      <c r="F886" s="361"/>
      <c r="G886" s="361"/>
      <c r="H886" s="361"/>
      <c r="I886" s="361"/>
      <c r="J886" s="361"/>
      <c r="K886" s="361"/>
      <c r="L886" s="361"/>
      <c r="M886" s="361"/>
      <c r="N886" s="361"/>
      <c r="O886" s="361"/>
      <c r="P886" s="361"/>
      <c r="Q886" s="361"/>
      <c r="R886" s="361"/>
      <c r="S886" s="361"/>
      <c r="T886" s="361"/>
      <c r="U886" s="361"/>
      <c r="V886" s="361"/>
      <c r="W886" s="361"/>
      <c r="X886" s="361"/>
      <c r="Y886" s="361"/>
      <c r="Z886" s="361"/>
    </row>
    <row r="887" spans="1:26" ht="15.75" customHeight="1">
      <c r="A887" s="361"/>
      <c r="B887" s="361"/>
      <c r="C887" s="361"/>
      <c r="D887" s="361"/>
      <c r="E887" s="361"/>
      <c r="F887" s="361"/>
      <c r="G887" s="361"/>
      <c r="H887" s="361"/>
      <c r="I887" s="361"/>
      <c r="J887" s="361"/>
      <c r="K887" s="361"/>
      <c r="L887" s="361"/>
      <c r="M887" s="361"/>
      <c r="N887" s="361"/>
      <c r="O887" s="361"/>
      <c r="P887" s="361"/>
      <c r="Q887" s="361"/>
      <c r="R887" s="361"/>
      <c r="S887" s="361"/>
      <c r="T887" s="361"/>
      <c r="U887" s="361"/>
      <c r="V887" s="361"/>
      <c r="W887" s="361"/>
      <c r="X887" s="361"/>
      <c r="Y887" s="361"/>
      <c r="Z887" s="361"/>
    </row>
    <row r="888" spans="1:26" ht="15.75" customHeight="1">
      <c r="A888" s="361"/>
      <c r="B888" s="361"/>
      <c r="C888" s="361"/>
      <c r="D888" s="361"/>
      <c r="E888" s="361"/>
      <c r="F888" s="361"/>
      <c r="G888" s="361"/>
      <c r="H888" s="361"/>
      <c r="I888" s="361"/>
      <c r="J888" s="361"/>
      <c r="K888" s="361"/>
      <c r="L888" s="361"/>
      <c r="M888" s="361"/>
      <c r="N888" s="361"/>
      <c r="O888" s="361"/>
      <c r="P888" s="361"/>
      <c r="Q888" s="361"/>
      <c r="R888" s="361"/>
      <c r="S888" s="361"/>
      <c r="T888" s="361"/>
      <c r="U888" s="361"/>
      <c r="V888" s="361"/>
      <c r="W888" s="361"/>
      <c r="X888" s="361"/>
      <c r="Y888" s="361"/>
      <c r="Z888" s="361"/>
    </row>
    <row r="889" spans="1:26" ht="15.75" customHeight="1">
      <c r="A889" s="361"/>
      <c r="B889" s="361"/>
      <c r="C889" s="361"/>
      <c r="D889" s="361"/>
      <c r="E889" s="361"/>
      <c r="F889" s="361"/>
      <c r="G889" s="361"/>
      <c r="H889" s="361"/>
      <c r="I889" s="361"/>
      <c r="J889" s="361"/>
      <c r="K889" s="361"/>
      <c r="L889" s="361"/>
      <c r="M889" s="361"/>
      <c r="N889" s="361"/>
      <c r="O889" s="361"/>
      <c r="P889" s="361"/>
      <c r="Q889" s="361"/>
      <c r="R889" s="361"/>
      <c r="S889" s="361"/>
      <c r="T889" s="361"/>
      <c r="U889" s="361"/>
      <c r="V889" s="361"/>
      <c r="W889" s="361"/>
      <c r="X889" s="361"/>
      <c r="Y889" s="361"/>
      <c r="Z889" s="361"/>
    </row>
    <row r="890" spans="1:26" ht="15.75" customHeight="1">
      <c r="A890" s="361"/>
      <c r="B890" s="361"/>
      <c r="C890" s="361"/>
      <c r="D890" s="361"/>
      <c r="E890" s="361"/>
      <c r="F890" s="361"/>
      <c r="G890" s="361"/>
      <c r="H890" s="361"/>
      <c r="I890" s="361"/>
      <c r="J890" s="361"/>
      <c r="K890" s="361"/>
      <c r="L890" s="361"/>
      <c r="M890" s="361"/>
      <c r="N890" s="361"/>
      <c r="O890" s="361"/>
      <c r="P890" s="361"/>
      <c r="Q890" s="361"/>
      <c r="R890" s="361"/>
      <c r="S890" s="361"/>
      <c r="T890" s="361"/>
      <c r="U890" s="361"/>
      <c r="V890" s="361"/>
      <c r="W890" s="361"/>
      <c r="X890" s="361"/>
      <c r="Y890" s="361"/>
      <c r="Z890" s="361"/>
    </row>
    <row r="891" spans="1:26" ht="15.75" customHeight="1">
      <c r="A891" s="361"/>
      <c r="B891" s="361"/>
      <c r="C891" s="361"/>
      <c r="D891" s="361"/>
      <c r="E891" s="361"/>
      <c r="F891" s="361"/>
      <c r="G891" s="361"/>
      <c r="H891" s="361"/>
      <c r="I891" s="361"/>
      <c r="J891" s="361"/>
      <c r="K891" s="361"/>
      <c r="L891" s="361"/>
      <c r="M891" s="361"/>
      <c r="N891" s="361"/>
      <c r="O891" s="361"/>
      <c r="P891" s="361"/>
      <c r="Q891" s="361"/>
      <c r="R891" s="361"/>
      <c r="S891" s="361"/>
      <c r="T891" s="361"/>
      <c r="U891" s="361"/>
      <c r="V891" s="361"/>
      <c r="W891" s="361"/>
      <c r="X891" s="361"/>
      <c r="Y891" s="361"/>
      <c r="Z891" s="361"/>
    </row>
    <row r="892" spans="1:26" ht="15.75" customHeight="1">
      <c r="A892" s="361"/>
      <c r="B892" s="361"/>
      <c r="C892" s="361"/>
      <c r="D892" s="361"/>
      <c r="E892" s="361"/>
      <c r="F892" s="361"/>
      <c r="G892" s="361"/>
      <c r="H892" s="361"/>
      <c r="I892" s="361"/>
      <c r="J892" s="361"/>
      <c r="K892" s="361"/>
      <c r="L892" s="361"/>
      <c r="M892" s="361"/>
      <c r="N892" s="361"/>
      <c r="O892" s="361"/>
      <c r="P892" s="361"/>
      <c r="Q892" s="361"/>
      <c r="R892" s="361"/>
      <c r="S892" s="361"/>
      <c r="T892" s="361"/>
      <c r="U892" s="361"/>
      <c r="V892" s="361"/>
      <c r="W892" s="361"/>
      <c r="X892" s="361"/>
      <c r="Y892" s="361"/>
      <c r="Z892" s="361"/>
    </row>
    <row r="893" spans="1:26" ht="15.75" customHeight="1">
      <c r="A893" s="361"/>
      <c r="B893" s="361"/>
      <c r="C893" s="361"/>
      <c r="D893" s="361"/>
      <c r="E893" s="361"/>
      <c r="F893" s="361"/>
      <c r="G893" s="361"/>
      <c r="H893" s="361"/>
      <c r="I893" s="361"/>
      <c r="J893" s="361"/>
      <c r="K893" s="361"/>
      <c r="L893" s="361"/>
      <c r="M893" s="361"/>
      <c r="N893" s="361"/>
      <c r="O893" s="361"/>
      <c r="P893" s="361"/>
      <c r="Q893" s="361"/>
      <c r="R893" s="361"/>
      <c r="S893" s="361"/>
      <c r="T893" s="361"/>
      <c r="U893" s="361"/>
      <c r="V893" s="361"/>
      <c r="W893" s="361"/>
      <c r="X893" s="361"/>
      <c r="Y893" s="361"/>
      <c r="Z893" s="361"/>
    </row>
    <row r="894" spans="1:26" ht="15.75" customHeight="1">
      <c r="A894" s="361"/>
      <c r="B894" s="361"/>
      <c r="C894" s="361"/>
      <c r="D894" s="361"/>
      <c r="E894" s="361"/>
      <c r="F894" s="361"/>
      <c r="G894" s="361"/>
      <c r="H894" s="361"/>
      <c r="I894" s="361"/>
      <c r="J894" s="361"/>
      <c r="K894" s="361"/>
      <c r="L894" s="361"/>
      <c r="M894" s="361"/>
      <c r="N894" s="361"/>
      <c r="O894" s="361"/>
      <c r="P894" s="361"/>
      <c r="Q894" s="361"/>
      <c r="R894" s="361"/>
      <c r="S894" s="361"/>
      <c r="T894" s="361"/>
      <c r="U894" s="361"/>
      <c r="V894" s="361"/>
      <c r="W894" s="361"/>
      <c r="X894" s="361"/>
      <c r="Y894" s="361"/>
      <c r="Z894" s="361"/>
    </row>
    <row r="895" spans="1:26" ht="15.75" customHeight="1">
      <c r="A895" s="361"/>
      <c r="B895" s="361"/>
      <c r="C895" s="361"/>
      <c r="D895" s="361"/>
      <c r="E895" s="361"/>
      <c r="F895" s="361"/>
      <c r="G895" s="361"/>
      <c r="H895" s="361"/>
      <c r="I895" s="361"/>
      <c r="J895" s="361"/>
      <c r="K895" s="361"/>
      <c r="L895" s="361"/>
      <c r="M895" s="361"/>
      <c r="N895" s="361"/>
      <c r="O895" s="361"/>
      <c r="P895" s="361"/>
      <c r="Q895" s="361"/>
      <c r="R895" s="361"/>
      <c r="S895" s="361"/>
      <c r="T895" s="361"/>
      <c r="U895" s="361"/>
      <c r="V895" s="361"/>
      <c r="W895" s="361"/>
      <c r="X895" s="361"/>
      <c r="Y895" s="361"/>
      <c r="Z895" s="361"/>
    </row>
    <row r="896" spans="1:26" ht="15.75" customHeight="1">
      <c r="A896" s="361"/>
      <c r="B896" s="361"/>
      <c r="C896" s="361"/>
      <c r="D896" s="361"/>
      <c r="E896" s="361"/>
      <c r="F896" s="361"/>
      <c r="G896" s="361"/>
      <c r="H896" s="361"/>
      <c r="I896" s="361"/>
      <c r="J896" s="361"/>
      <c r="K896" s="361"/>
      <c r="L896" s="361"/>
      <c r="M896" s="361"/>
      <c r="N896" s="361"/>
      <c r="O896" s="361"/>
      <c r="P896" s="361"/>
      <c r="Q896" s="361"/>
      <c r="R896" s="361"/>
      <c r="S896" s="361"/>
      <c r="T896" s="361"/>
      <c r="U896" s="361"/>
      <c r="V896" s="361"/>
      <c r="W896" s="361"/>
      <c r="X896" s="361"/>
      <c r="Y896" s="361"/>
      <c r="Z896" s="361"/>
    </row>
    <row r="897" spans="1:26" ht="15.75" customHeight="1">
      <c r="A897" s="361"/>
      <c r="B897" s="361"/>
      <c r="C897" s="361"/>
      <c r="D897" s="361"/>
      <c r="E897" s="361"/>
      <c r="F897" s="361"/>
      <c r="G897" s="361"/>
      <c r="H897" s="361"/>
      <c r="I897" s="361"/>
      <c r="J897" s="361"/>
      <c r="K897" s="361"/>
      <c r="L897" s="361"/>
      <c r="M897" s="361"/>
      <c r="N897" s="361"/>
      <c r="O897" s="361"/>
      <c r="P897" s="361"/>
      <c r="Q897" s="361"/>
      <c r="R897" s="361"/>
      <c r="S897" s="361"/>
      <c r="T897" s="361"/>
      <c r="U897" s="361"/>
      <c r="V897" s="361"/>
      <c r="W897" s="361"/>
      <c r="X897" s="361"/>
      <c r="Y897" s="361"/>
      <c r="Z897" s="361"/>
    </row>
    <row r="898" spans="1:26" ht="15.75" customHeight="1">
      <c r="A898" s="361"/>
      <c r="B898" s="361"/>
      <c r="C898" s="361"/>
      <c r="D898" s="361"/>
      <c r="E898" s="361"/>
      <c r="F898" s="361"/>
      <c r="G898" s="361"/>
      <c r="H898" s="361"/>
      <c r="I898" s="361"/>
      <c r="J898" s="361"/>
      <c r="K898" s="361"/>
      <c r="L898" s="361"/>
      <c r="M898" s="361"/>
      <c r="N898" s="361"/>
      <c r="O898" s="361"/>
      <c r="P898" s="361"/>
      <c r="Q898" s="361"/>
      <c r="R898" s="361"/>
      <c r="S898" s="361"/>
      <c r="T898" s="361"/>
      <c r="U898" s="361"/>
      <c r="V898" s="361"/>
      <c r="W898" s="361"/>
      <c r="X898" s="361"/>
      <c r="Y898" s="361"/>
      <c r="Z898" s="361"/>
    </row>
    <row r="899" spans="1:26" ht="15.75" customHeight="1">
      <c r="A899" s="361"/>
      <c r="B899" s="361"/>
      <c r="C899" s="361"/>
      <c r="D899" s="361"/>
      <c r="E899" s="361"/>
      <c r="F899" s="361"/>
      <c r="G899" s="361"/>
      <c r="H899" s="361"/>
      <c r="I899" s="361"/>
      <c r="J899" s="361"/>
      <c r="K899" s="361"/>
      <c r="L899" s="361"/>
      <c r="M899" s="361"/>
      <c r="N899" s="361"/>
      <c r="O899" s="361"/>
      <c r="P899" s="361"/>
      <c r="Q899" s="361"/>
      <c r="R899" s="361"/>
      <c r="S899" s="361"/>
      <c r="T899" s="361"/>
      <c r="U899" s="361"/>
      <c r="V899" s="361"/>
      <c r="W899" s="361"/>
      <c r="X899" s="361"/>
      <c r="Y899" s="361"/>
      <c r="Z899" s="361"/>
    </row>
    <row r="900" spans="1:26" ht="15.75" customHeight="1">
      <c r="A900" s="361"/>
      <c r="B900" s="361"/>
      <c r="C900" s="361"/>
      <c r="D900" s="361"/>
      <c r="E900" s="361"/>
      <c r="F900" s="361"/>
      <c r="G900" s="361"/>
      <c r="H900" s="361"/>
      <c r="I900" s="361"/>
      <c r="J900" s="361"/>
      <c r="K900" s="361"/>
      <c r="L900" s="361"/>
      <c r="M900" s="361"/>
      <c r="N900" s="361"/>
      <c r="O900" s="361"/>
      <c r="P900" s="361"/>
      <c r="Q900" s="361"/>
      <c r="R900" s="361"/>
      <c r="S900" s="361"/>
      <c r="T900" s="361"/>
      <c r="U900" s="361"/>
      <c r="V900" s="361"/>
      <c r="W900" s="361"/>
      <c r="X900" s="361"/>
      <c r="Y900" s="361"/>
      <c r="Z900" s="361"/>
    </row>
    <row r="901" spans="1:26" ht="15.75" customHeight="1">
      <c r="A901" s="361"/>
      <c r="B901" s="361"/>
      <c r="C901" s="361"/>
      <c r="D901" s="361"/>
      <c r="E901" s="361"/>
      <c r="F901" s="361"/>
      <c r="G901" s="361"/>
      <c r="H901" s="361"/>
      <c r="I901" s="361"/>
      <c r="J901" s="361"/>
      <c r="K901" s="361"/>
      <c r="L901" s="361"/>
      <c r="M901" s="361"/>
      <c r="N901" s="361"/>
      <c r="O901" s="361"/>
      <c r="P901" s="361"/>
      <c r="Q901" s="361"/>
      <c r="R901" s="361"/>
      <c r="S901" s="361"/>
      <c r="T901" s="361"/>
      <c r="U901" s="361"/>
      <c r="V901" s="361"/>
      <c r="W901" s="361"/>
      <c r="X901" s="361"/>
      <c r="Y901" s="361"/>
      <c r="Z901" s="361"/>
    </row>
    <row r="902" spans="1:26" ht="15.75" customHeight="1">
      <c r="A902" s="361"/>
      <c r="B902" s="361"/>
      <c r="C902" s="361"/>
      <c r="D902" s="361"/>
      <c r="E902" s="361"/>
      <c r="F902" s="361"/>
      <c r="G902" s="361"/>
      <c r="H902" s="361"/>
      <c r="I902" s="361"/>
      <c r="J902" s="361"/>
      <c r="K902" s="361"/>
      <c r="L902" s="361"/>
      <c r="M902" s="361"/>
      <c r="N902" s="361"/>
      <c r="O902" s="361"/>
      <c r="P902" s="361"/>
      <c r="Q902" s="361"/>
      <c r="R902" s="361"/>
      <c r="S902" s="361"/>
      <c r="T902" s="361"/>
      <c r="U902" s="361"/>
      <c r="V902" s="361"/>
      <c r="W902" s="361"/>
      <c r="X902" s="361"/>
      <c r="Y902" s="361"/>
      <c r="Z902" s="361"/>
    </row>
    <row r="903" spans="1:26" ht="15.75" customHeight="1">
      <c r="A903" s="361"/>
      <c r="B903" s="361"/>
      <c r="C903" s="361"/>
      <c r="D903" s="361"/>
      <c r="E903" s="361"/>
      <c r="F903" s="361"/>
      <c r="G903" s="361"/>
      <c r="H903" s="361"/>
      <c r="I903" s="361"/>
      <c r="J903" s="361"/>
      <c r="K903" s="361"/>
      <c r="L903" s="361"/>
      <c r="M903" s="361"/>
      <c r="N903" s="361"/>
      <c r="O903" s="361"/>
      <c r="P903" s="361"/>
      <c r="Q903" s="361"/>
      <c r="R903" s="361"/>
      <c r="S903" s="361"/>
      <c r="T903" s="361"/>
      <c r="U903" s="361"/>
      <c r="V903" s="361"/>
      <c r="W903" s="361"/>
      <c r="X903" s="361"/>
      <c r="Y903" s="361"/>
      <c r="Z903" s="361"/>
    </row>
    <row r="904" spans="1:26" ht="15.75" customHeight="1">
      <c r="A904" s="361"/>
      <c r="B904" s="361"/>
      <c r="C904" s="361"/>
      <c r="D904" s="361"/>
      <c r="E904" s="361"/>
      <c r="F904" s="361"/>
      <c r="G904" s="361"/>
      <c r="H904" s="361"/>
      <c r="I904" s="361"/>
      <c r="J904" s="361"/>
      <c r="K904" s="361"/>
      <c r="L904" s="361"/>
      <c r="M904" s="361"/>
      <c r="N904" s="361"/>
      <c r="O904" s="361"/>
      <c r="P904" s="361"/>
      <c r="Q904" s="361"/>
      <c r="R904" s="361"/>
      <c r="S904" s="361"/>
      <c r="T904" s="361"/>
      <c r="U904" s="361"/>
      <c r="V904" s="361"/>
      <c r="W904" s="361"/>
      <c r="X904" s="361"/>
      <c r="Y904" s="361"/>
      <c r="Z904" s="361"/>
    </row>
    <row r="905" spans="1:26" ht="15.75" customHeight="1">
      <c r="A905" s="361"/>
      <c r="B905" s="361"/>
      <c r="C905" s="361"/>
      <c r="D905" s="361"/>
      <c r="E905" s="361"/>
      <c r="F905" s="361"/>
      <c r="G905" s="361"/>
      <c r="H905" s="361"/>
      <c r="I905" s="361"/>
      <c r="J905" s="361"/>
      <c r="K905" s="361"/>
      <c r="L905" s="361"/>
      <c r="M905" s="361"/>
      <c r="N905" s="361"/>
      <c r="O905" s="361"/>
      <c r="P905" s="361"/>
      <c r="Q905" s="361"/>
      <c r="R905" s="361"/>
      <c r="S905" s="361"/>
      <c r="T905" s="361"/>
      <c r="U905" s="361"/>
      <c r="V905" s="361"/>
      <c r="W905" s="361"/>
      <c r="X905" s="361"/>
      <c r="Y905" s="361"/>
      <c r="Z905" s="361"/>
    </row>
    <row r="906" spans="1:26" ht="15.75" customHeight="1">
      <c r="A906" s="361"/>
      <c r="B906" s="361"/>
      <c r="C906" s="361"/>
      <c r="D906" s="361"/>
      <c r="E906" s="361"/>
      <c r="F906" s="361"/>
      <c r="G906" s="361"/>
      <c r="H906" s="361"/>
      <c r="I906" s="361"/>
      <c r="J906" s="361"/>
      <c r="K906" s="361"/>
      <c r="L906" s="361"/>
      <c r="M906" s="361"/>
      <c r="N906" s="361"/>
      <c r="O906" s="361"/>
      <c r="P906" s="361"/>
      <c r="Q906" s="361"/>
      <c r="R906" s="361"/>
      <c r="S906" s="361"/>
      <c r="T906" s="361"/>
      <c r="U906" s="361"/>
      <c r="V906" s="361"/>
      <c r="W906" s="361"/>
      <c r="X906" s="361"/>
      <c r="Y906" s="361"/>
      <c r="Z906" s="361"/>
    </row>
    <row r="907" spans="1:26" ht="15.75" customHeight="1">
      <c r="A907" s="361"/>
      <c r="B907" s="361"/>
      <c r="C907" s="361"/>
      <c r="D907" s="361"/>
      <c r="E907" s="361"/>
      <c r="F907" s="361"/>
      <c r="G907" s="361"/>
      <c r="H907" s="361"/>
      <c r="I907" s="361"/>
      <c r="J907" s="361"/>
      <c r="K907" s="361"/>
      <c r="L907" s="361"/>
      <c r="M907" s="361"/>
      <c r="N907" s="361"/>
      <c r="O907" s="361"/>
      <c r="P907" s="361"/>
      <c r="Q907" s="361"/>
      <c r="R907" s="361"/>
      <c r="S907" s="361"/>
      <c r="T907" s="361"/>
      <c r="U907" s="361"/>
      <c r="V907" s="361"/>
      <c r="W907" s="361"/>
      <c r="X907" s="361"/>
      <c r="Y907" s="361"/>
      <c r="Z907" s="361"/>
    </row>
    <row r="908" spans="1:26" ht="15.75" customHeight="1">
      <c r="A908" s="361"/>
      <c r="B908" s="361"/>
      <c r="C908" s="361"/>
      <c r="D908" s="361"/>
      <c r="E908" s="361"/>
      <c r="F908" s="361"/>
      <c r="G908" s="361"/>
      <c r="H908" s="361"/>
      <c r="I908" s="361"/>
      <c r="J908" s="361"/>
      <c r="K908" s="361"/>
      <c r="L908" s="361"/>
      <c r="M908" s="361"/>
      <c r="N908" s="361"/>
      <c r="O908" s="361"/>
      <c r="P908" s="361"/>
      <c r="Q908" s="361"/>
      <c r="R908" s="361"/>
      <c r="S908" s="361"/>
      <c r="T908" s="361"/>
      <c r="U908" s="361"/>
      <c r="V908" s="361"/>
      <c r="W908" s="361"/>
      <c r="X908" s="361"/>
      <c r="Y908" s="361"/>
      <c r="Z908" s="361"/>
    </row>
    <row r="909" spans="1:26" ht="15.75" customHeight="1">
      <c r="A909" s="361"/>
      <c r="B909" s="361"/>
      <c r="C909" s="361"/>
      <c r="D909" s="361"/>
      <c r="E909" s="361"/>
      <c r="F909" s="361"/>
      <c r="G909" s="361"/>
      <c r="H909" s="361"/>
      <c r="I909" s="361"/>
      <c r="J909" s="361"/>
      <c r="K909" s="361"/>
      <c r="L909" s="361"/>
      <c r="M909" s="361"/>
      <c r="N909" s="361"/>
      <c r="O909" s="361"/>
      <c r="P909" s="361"/>
      <c r="Q909" s="361"/>
      <c r="R909" s="361"/>
      <c r="S909" s="361"/>
      <c r="T909" s="361"/>
      <c r="U909" s="361"/>
      <c r="V909" s="361"/>
      <c r="W909" s="361"/>
      <c r="X909" s="361"/>
      <c r="Y909" s="361"/>
      <c r="Z909" s="361"/>
    </row>
    <row r="910" spans="1:26" ht="15.75" customHeight="1">
      <c r="A910" s="361"/>
      <c r="B910" s="361"/>
      <c r="C910" s="361"/>
      <c r="D910" s="361"/>
      <c r="E910" s="361"/>
      <c r="F910" s="361"/>
      <c r="G910" s="361"/>
      <c r="H910" s="361"/>
      <c r="I910" s="361"/>
      <c r="J910" s="361"/>
      <c r="K910" s="361"/>
      <c r="L910" s="361"/>
      <c r="M910" s="361"/>
      <c r="N910" s="361"/>
      <c r="O910" s="361"/>
      <c r="P910" s="361"/>
      <c r="Q910" s="361"/>
      <c r="R910" s="361"/>
      <c r="S910" s="361"/>
      <c r="T910" s="361"/>
      <c r="U910" s="361"/>
      <c r="V910" s="361"/>
      <c r="W910" s="361"/>
      <c r="X910" s="361"/>
      <c r="Y910" s="361"/>
      <c r="Z910" s="361"/>
    </row>
    <row r="911" spans="1:26" ht="15.75" customHeight="1">
      <c r="A911" s="361"/>
      <c r="B911" s="361"/>
      <c r="C911" s="361"/>
      <c r="D911" s="361"/>
      <c r="E911" s="361"/>
      <c r="F911" s="361"/>
      <c r="G911" s="361"/>
      <c r="H911" s="361"/>
      <c r="I911" s="361"/>
      <c r="J911" s="361"/>
      <c r="K911" s="361"/>
      <c r="L911" s="361"/>
      <c r="M911" s="361"/>
      <c r="N911" s="361"/>
      <c r="O911" s="361"/>
      <c r="P911" s="361"/>
      <c r="Q911" s="361"/>
      <c r="R911" s="361"/>
      <c r="S911" s="361"/>
      <c r="T911" s="361"/>
      <c r="U911" s="361"/>
      <c r="V911" s="361"/>
      <c r="W911" s="361"/>
      <c r="X911" s="361"/>
      <c r="Y911" s="361"/>
      <c r="Z911" s="361"/>
    </row>
    <row r="912" spans="1:26" ht="15.75" customHeight="1">
      <c r="A912" s="361"/>
      <c r="B912" s="361"/>
      <c r="C912" s="361"/>
      <c r="D912" s="361"/>
      <c r="E912" s="361"/>
      <c r="F912" s="361"/>
      <c r="G912" s="361"/>
      <c r="H912" s="361"/>
      <c r="I912" s="361"/>
      <c r="J912" s="361"/>
      <c r="K912" s="361"/>
      <c r="L912" s="361"/>
      <c r="M912" s="361"/>
      <c r="N912" s="361"/>
      <c r="O912" s="361"/>
      <c r="P912" s="361"/>
      <c r="Q912" s="361"/>
      <c r="R912" s="361"/>
      <c r="S912" s="361"/>
      <c r="T912" s="361"/>
      <c r="U912" s="361"/>
      <c r="V912" s="361"/>
      <c r="W912" s="361"/>
      <c r="X912" s="361"/>
      <c r="Y912" s="361"/>
      <c r="Z912" s="361"/>
    </row>
    <row r="913" spans="1:26" ht="15.75" customHeight="1">
      <c r="A913" s="361"/>
      <c r="B913" s="361"/>
      <c r="C913" s="361"/>
      <c r="D913" s="361"/>
      <c r="E913" s="361"/>
      <c r="F913" s="361"/>
      <c r="G913" s="361"/>
      <c r="H913" s="361"/>
      <c r="I913" s="361"/>
      <c r="J913" s="361"/>
      <c r="K913" s="361"/>
      <c r="L913" s="361"/>
      <c r="M913" s="361"/>
      <c r="N913" s="361"/>
      <c r="O913" s="361"/>
      <c r="P913" s="361"/>
      <c r="Q913" s="361"/>
      <c r="R913" s="361"/>
      <c r="S913" s="361"/>
      <c r="T913" s="361"/>
      <c r="U913" s="361"/>
      <c r="V913" s="361"/>
      <c r="W913" s="361"/>
      <c r="X913" s="361"/>
      <c r="Y913" s="361"/>
      <c r="Z913" s="361"/>
    </row>
    <row r="914" spans="1:26" ht="15.75" customHeight="1">
      <c r="A914" s="361"/>
      <c r="B914" s="361"/>
      <c r="C914" s="361"/>
      <c r="D914" s="361"/>
      <c r="E914" s="361"/>
      <c r="F914" s="361"/>
      <c r="G914" s="361"/>
      <c r="H914" s="361"/>
      <c r="I914" s="361"/>
      <c r="J914" s="361"/>
      <c r="K914" s="361"/>
      <c r="L914" s="361"/>
      <c r="M914" s="361"/>
      <c r="N914" s="361"/>
      <c r="O914" s="361"/>
      <c r="P914" s="361"/>
      <c r="Q914" s="361"/>
      <c r="R914" s="361"/>
      <c r="S914" s="361"/>
      <c r="T914" s="361"/>
      <c r="U914" s="361"/>
      <c r="V914" s="361"/>
      <c r="W914" s="361"/>
      <c r="X914" s="361"/>
      <c r="Y914" s="361"/>
      <c r="Z914" s="361"/>
    </row>
    <row r="915" spans="1:26" ht="15.75" customHeight="1">
      <c r="A915" s="361"/>
      <c r="B915" s="361"/>
      <c r="C915" s="361"/>
      <c r="D915" s="361"/>
      <c r="E915" s="361"/>
      <c r="F915" s="361"/>
      <c r="G915" s="361"/>
      <c r="H915" s="361"/>
      <c r="I915" s="361"/>
      <c r="J915" s="361"/>
      <c r="K915" s="361"/>
      <c r="L915" s="361"/>
      <c r="M915" s="361"/>
      <c r="N915" s="361"/>
      <c r="O915" s="361"/>
      <c r="P915" s="361"/>
      <c r="Q915" s="361"/>
      <c r="R915" s="361"/>
      <c r="S915" s="361"/>
      <c r="T915" s="361"/>
      <c r="U915" s="361"/>
      <c r="V915" s="361"/>
      <c r="W915" s="361"/>
      <c r="X915" s="361"/>
      <c r="Y915" s="361"/>
      <c r="Z915" s="361"/>
    </row>
    <row r="916" spans="1:26" ht="15.75" customHeight="1">
      <c r="A916" s="361"/>
      <c r="B916" s="361"/>
      <c r="C916" s="361"/>
      <c r="D916" s="361"/>
      <c r="E916" s="361"/>
      <c r="F916" s="361"/>
      <c r="G916" s="361"/>
      <c r="H916" s="361"/>
      <c r="I916" s="361"/>
      <c r="J916" s="361"/>
      <c r="K916" s="361"/>
      <c r="L916" s="361"/>
      <c r="M916" s="361"/>
      <c r="N916" s="361"/>
      <c r="O916" s="361"/>
      <c r="P916" s="361"/>
      <c r="Q916" s="361"/>
      <c r="R916" s="361"/>
      <c r="S916" s="361"/>
      <c r="T916" s="361"/>
      <c r="U916" s="361"/>
      <c r="V916" s="361"/>
      <c r="W916" s="361"/>
      <c r="X916" s="361"/>
      <c r="Y916" s="361"/>
      <c r="Z916" s="361"/>
    </row>
    <row r="917" spans="1:26" ht="15.75" customHeight="1">
      <c r="A917" s="361"/>
      <c r="B917" s="361"/>
      <c r="C917" s="361"/>
      <c r="D917" s="361"/>
      <c r="E917" s="361"/>
      <c r="F917" s="361"/>
      <c r="G917" s="361"/>
      <c r="H917" s="361"/>
      <c r="I917" s="361"/>
      <c r="J917" s="361"/>
      <c r="K917" s="361"/>
      <c r="L917" s="361"/>
      <c r="M917" s="361"/>
      <c r="N917" s="361"/>
      <c r="O917" s="361"/>
      <c r="P917" s="361"/>
      <c r="Q917" s="361"/>
      <c r="R917" s="361"/>
      <c r="S917" s="361"/>
      <c r="T917" s="361"/>
      <c r="U917" s="361"/>
      <c r="V917" s="361"/>
      <c r="W917" s="361"/>
      <c r="X917" s="361"/>
      <c r="Y917" s="361"/>
      <c r="Z917" s="361"/>
    </row>
    <row r="918" spans="1:26" ht="15.75" customHeight="1">
      <c r="A918" s="361"/>
      <c r="B918" s="361"/>
      <c r="C918" s="361"/>
      <c r="D918" s="361"/>
      <c r="E918" s="361"/>
      <c r="F918" s="361"/>
      <c r="G918" s="361"/>
      <c r="H918" s="361"/>
      <c r="I918" s="361"/>
      <c r="J918" s="361"/>
      <c r="K918" s="361"/>
      <c r="L918" s="361"/>
      <c r="M918" s="361"/>
      <c r="N918" s="361"/>
      <c r="O918" s="361"/>
      <c r="P918" s="361"/>
      <c r="Q918" s="361"/>
      <c r="R918" s="361"/>
      <c r="S918" s="361"/>
      <c r="T918" s="361"/>
      <c r="U918" s="361"/>
      <c r="V918" s="361"/>
      <c r="W918" s="361"/>
      <c r="X918" s="361"/>
      <c r="Y918" s="361"/>
      <c r="Z918" s="361"/>
    </row>
    <row r="919" spans="1:26" ht="15.75" customHeight="1">
      <c r="A919" s="361"/>
      <c r="B919" s="361"/>
      <c r="C919" s="361"/>
      <c r="D919" s="361"/>
      <c r="E919" s="361"/>
      <c r="F919" s="361"/>
      <c r="G919" s="361"/>
      <c r="H919" s="361"/>
      <c r="I919" s="361"/>
      <c r="J919" s="361"/>
      <c r="K919" s="361"/>
      <c r="L919" s="361"/>
      <c r="M919" s="361"/>
      <c r="N919" s="361"/>
      <c r="O919" s="361"/>
      <c r="P919" s="361"/>
      <c r="Q919" s="361"/>
      <c r="R919" s="361"/>
      <c r="S919" s="361"/>
      <c r="T919" s="361"/>
      <c r="U919" s="361"/>
      <c r="V919" s="361"/>
      <c r="W919" s="361"/>
      <c r="X919" s="361"/>
      <c r="Y919" s="361"/>
      <c r="Z919" s="361"/>
    </row>
    <row r="920" spans="1:26" ht="15.75" customHeight="1">
      <c r="A920" s="361"/>
      <c r="B920" s="361"/>
      <c r="C920" s="361"/>
      <c r="D920" s="361"/>
      <c r="E920" s="361"/>
      <c r="F920" s="361"/>
      <c r="G920" s="361"/>
      <c r="H920" s="361"/>
      <c r="I920" s="361"/>
      <c r="J920" s="361"/>
      <c r="K920" s="361"/>
      <c r="L920" s="361"/>
      <c r="M920" s="361"/>
      <c r="N920" s="361"/>
      <c r="O920" s="361"/>
      <c r="P920" s="361"/>
      <c r="Q920" s="361"/>
      <c r="R920" s="361"/>
      <c r="S920" s="361"/>
      <c r="T920" s="361"/>
      <c r="U920" s="361"/>
      <c r="V920" s="361"/>
      <c r="W920" s="361"/>
      <c r="X920" s="361"/>
      <c r="Y920" s="361"/>
      <c r="Z920" s="361"/>
    </row>
    <row r="921" spans="1:26" ht="15.75" customHeight="1">
      <c r="A921" s="361"/>
      <c r="B921" s="361"/>
      <c r="C921" s="361"/>
      <c r="D921" s="361"/>
      <c r="E921" s="361"/>
      <c r="F921" s="361"/>
      <c r="G921" s="361"/>
      <c r="H921" s="361"/>
      <c r="I921" s="361"/>
      <c r="J921" s="361"/>
      <c r="K921" s="361"/>
      <c r="L921" s="361"/>
      <c r="M921" s="361"/>
      <c r="N921" s="361"/>
      <c r="O921" s="361"/>
      <c r="P921" s="361"/>
      <c r="Q921" s="361"/>
      <c r="R921" s="361"/>
      <c r="S921" s="361"/>
      <c r="T921" s="361"/>
      <c r="U921" s="361"/>
      <c r="V921" s="361"/>
      <c r="W921" s="361"/>
      <c r="X921" s="361"/>
      <c r="Y921" s="361"/>
      <c r="Z921" s="361"/>
    </row>
    <row r="922" spans="1:26" ht="15.75" customHeight="1">
      <c r="A922" s="361"/>
      <c r="B922" s="361"/>
      <c r="C922" s="361"/>
      <c r="D922" s="361"/>
      <c r="E922" s="361"/>
      <c r="F922" s="361"/>
      <c r="G922" s="361"/>
      <c r="H922" s="361"/>
      <c r="I922" s="361"/>
      <c r="J922" s="361"/>
      <c r="K922" s="361"/>
      <c r="L922" s="361"/>
      <c r="M922" s="361"/>
      <c r="N922" s="361"/>
      <c r="O922" s="361"/>
      <c r="P922" s="361"/>
      <c r="Q922" s="361"/>
      <c r="R922" s="361"/>
      <c r="S922" s="361"/>
      <c r="T922" s="361"/>
      <c r="U922" s="361"/>
      <c r="V922" s="361"/>
      <c r="W922" s="361"/>
      <c r="X922" s="361"/>
      <c r="Y922" s="361"/>
      <c r="Z922" s="361"/>
    </row>
    <row r="923" spans="1:26" ht="15.75" customHeight="1">
      <c r="A923" s="361"/>
      <c r="B923" s="361"/>
      <c r="C923" s="361"/>
      <c r="D923" s="361"/>
      <c r="E923" s="361"/>
      <c r="F923" s="361"/>
      <c r="G923" s="361"/>
      <c r="H923" s="361"/>
      <c r="I923" s="361"/>
      <c r="J923" s="361"/>
      <c r="K923" s="361"/>
      <c r="L923" s="361"/>
      <c r="M923" s="361"/>
      <c r="N923" s="361"/>
      <c r="O923" s="361"/>
      <c r="P923" s="361"/>
      <c r="Q923" s="361"/>
      <c r="R923" s="361"/>
      <c r="S923" s="361"/>
      <c r="T923" s="361"/>
      <c r="U923" s="361"/>
      <c r="V923" s="361"/>
      <c r="W923" s="361"/>
      <c r="X923" s="361"/>
      <c r="Y923" s="361"/>
      <c r="Z923" s="361"/>
    </row>
    <row r="924" spans="1:26" ht="15.75" customHeight="1">
      <c r="A924" s="361"/>
      <c r="B924" s="361"/>
      <c r="C924" s="361"/>
      <c r="D924" s="361"/>
      <c r="E924" s="361"/>
      <c r="F924" s="361"/>
      <c r="G924" s="361"/>
      <c r="H924" s="361"/>
      <c r="I924" s="361"/>
      <c r="J924" s="361"/>
      <c r="K924" s="361"/>
      <c r="L924" s="361"/>
      <c r="M924" s="361"/>
      <c r="N924" s="361"/>
      <c r="O924" s="361"/>
      <c r="P924" s="361"/>
      <c r="Q924" s="361"/>
      <c r="R924" s="361"/>
      <c r="S924" s="361"/>
      <c r="T924" s="361"/>
      <c r="U924" s="361"/>
      <c r="V924" s="361"/>
      <c r="W924" s="361"/>
      <c r="X924" s="361"/>
      <c r="Y924" s="361"/>
      <c r="Z924" s="361"/>
    </row>
    <row r="925" spans="1:26" ht="15.75" customHeight="1">
      <c r="A925" s="361"/>
      <c r="B925" s="361"/>
      <c r="C925" s="361"/>
      <c r="D925" s="361"/>
      <c r="E925" s="361"/>
      <c r="F925" s="361"/>
      <c r="G925" s="361"/>
      <c r="H925" s="361"/>
      <c r="I925" s="361"/>
      <c r="J925" s="361"/>
      <c r="K925" s="361"/>
      <c r="L925" s="361"/>
      <c r="M925" s="361"/>
      <c r="N925" s="361"/>
      <c r="O925" s="361"/>
      <c r="P925" s="361"/>
      <c r="Q925" s="361"/>
      <c r="R925" s="361"/>
      <c r="S925" s="361"/>
      <c r="T925" s="361"/>
      <c r="U925" s="361"/>
      <c r="V925" s="361"/>
      <c r="W925" s="361"/>
      <c r="X925" s="361"/>
      <c r="Y925" s="361"/>
      <c r="Z925" s="361"/>
    </row>
    <row r="926" spans="1:26" ht="15.75" customHeight="1">
      <c r="A926" s="361"/>
      <c r="B926" s="361"/>
      <c r="C926" s="361"/>
      <c r="D926" s="361"/>
      <c r="E926" s="361"/>
      <c r="F926" s="361"/>
      <c r="G926" s="361"/>
      <c r="H926" s="361"/>
      <c r="I926" s="361"/>
      <c r="J926" s="361"/>
      <c r="K926" s="361"/>
      <c r="L926" s="361"/>
      <c r="M926" s="361"/>
      <c r="N926" s="361"/>
      <c r="O926" s="361"/>
      <c r="P926" s="361"/>
      <c r="Q926" s="361"/>
      <c r="R926" s="361"/>
      <c r="S926" s="361"/>
      <c r="T926" s="361"/>
      <c r="U926" s="361"/>
      <c r="V926" s="361"/>
      <c r="W926" s="361"/>
      <c r="X926" s="361"/>
      <c r="Y926" s="361"/>
      <c r="Z926" s="361"/>
    </row>
    <row r="927" spans="1:26" ht="15.75" customHeight="1">
      <c r="A927" s="361"/>
      <c r="B927" s="361"/>
      <c r="C927" s="361"/>
      <c r="D927" s="361"/>
      <c r="E927" s="361"/>
      <c r="F927" s="361"/>
      <c r="G927" s="361"/>
      <c r="H927" s="361"/>
      <c r="I927" s="361"/>
      <c r="J927" s="361"/>
      <c r="K927" s="361"/>
      <c r="L927" s="361"/>
      <c r="M927" s="361"/>
      <c r="N927" s="361"/>
      <c r="O927" s="361"/>
      <c r="P927" s="361"/>
      <c r="Q927" s="361"/>
      <c r="R927" s="361"/>
      <c r="S927" s="361"/>
      <c r="T927" s="361"/>
      <c r="U927" s="361"/>
      <c r="V927" s="361"/>
      <c r="W927" s="361"/>
      <c r="X927" s="361"/>
      <c r="Y927" s="361"/>
      <c r="Z927" s="361"/>
    </row>
    <row r="928" spans="1:26" ht="15.75" customHeight="1">
      <c r="A928" s="361"/>
      <c r="B928" s="361"/>
      <c r="C928" s="361"/>
      <c r="D928" s="361"/>
      <c r="E928" s="361"/>
      <c r="F928" s="361"/>
      <c r="G928" s="361"/>
      <c r="H928" s="361"/>
      <c r="I928" s="361"/>
      <c r="J928" s="361"/>
      <c r="K928" s="361"/>
      <c r="L928" s="361"/>
      <c r="M928" s="361"/>
      <c r="N928" s="361"/>
      <c r="O928" s="361"/>
      <c r="P928" s="361"/>
      <c r="Q928" s="361"/>
      <c r="R928" s="361"/>
      <c r="S928" s="361"/>
      <c r="T928" s="361"/>
      <c r="U928" s="361"/>
      <c r="V928" s="361"/>
      <c r="W928" s="361"/>
      <c r="X928" s="361"/>
      <c r="Y928" s="361"/>
      <c r="Z928" s="361"/>
    </row>
    <row r="929" spans="1:26" ht="15.75" customHeight="1">
      <c r="A929" s="361"/>
      <c r="B929" s="361"/>
      <c r="C929" s="361"/>
      <c r="D929" s="361"/>
      <c r="E929" s="361"/>
      <c r="F929" s="361"/>
      <c r="G929" s="361"/>
      <c r="H929" s="361"/>
      <c r="I929" s="361"/>
      <c r="J929" s="361"/>
      <c r="K929" s="361"/>
      <c r="L929" s="361"/>
      <c r="M929" s="361"/>
      <c r="N929" s="361"/>
      <c r="O929" s="361"/>
      <c r="P929" s="361"/>
      <c r="Q929" s="361"/>
      <c r="R929" s="361"/>
      <c r="S929" s="361"/>
      <c r="T929" s="361"/>
      <c r="U929" s="361"/>
      <c r="V929" s="361"/>
      <c r="W929" s="361"/>
      <c r="X929" s="361"/>
      <c r="Y929" s="361"/>
      <c r="Z929" s="361"/>
    </row>
    <row r="930" spans="1:26" ht="15.75" customHeight="1">
      <c r="A930" s="361"/>
      <c r="B930" s="361"/>
      <c r="C930" s="361"/>
      <c r="D930" s="361"/>
      <c r="E930" s="361"/>
      <c r="F930" s="361"/>
      <c r="G930" s="361"/>
      <c r="H930" s="361"/>
      <c r="I930" s="361"/>
      <c r="J930" s="361"/>
      <c r="K930" s="361"/>
      <c r="L930" s="361"/>
      <c r="M930" s="361"/>
      <c r="N930" s="361"/>
      <c r="O930" s="361"/>
      <c r="P930" s="361"/>
      <c r="Q930" s="361"/>
      <c r="R930" s="361"/>
      <c r="S930" s="361"/>
      <c r="T930" s="361"/>
      <c r="U930" s="361"/>
      <c r="V930" s="361"/>
      <c r="W930" s="361"/>
      <c r="X930" s="361"/>
      <c r="Y930" s="361"/>
      <c r="Z930" s="361"/>
    </row>
    <row r="931" spans="1:26" ht="15.75" customHeight="1">
      <c r="A931" s="361"/>
      <c r="B931" s="361"/>
      <c r="C931" s="361"/>
      <c r="D931" s="361"/>
      <c r="E931" s="361"/>
      <c r="F931" s="361"/>
      <c r="G931" s="361"/>
      <c r="H931" s="361"/>
      <c r="I931" s="361"/>
      <c r="J931" s="361"/>
      <c r="K931" s="361"/>
      <c r="L931" s="361"/>
      <c r="M931" s="361"/>
      <c r="N931" s="361"/>
      <c r="O931" s="361"/>
      <c r="P931" s="361"/>
      <c r="Q931" s="361"/>
      <c r="R931" s="361"/>
      <c r="S931" s="361"/>
      <c r="T931" s="361"/>
      <c r="U931" s="361"/>
      <c r="V931" s="361"/>
      <c r="W931" s="361"/>
      <c r="X931" s="361"/>
      <c r="Y931" s="361"/>
      <c r="Z931" s="361"/>
    </row>
    <row r="932" spans="1:26" ht="15.75" customHeight="1">
      <c r="A932" s="361"/>
      <c r="B932" s="361"/>
      <c r="C932" s="361"/>
      <c r="D932" s="361"/>
      <c r="E932" s="361"/>
      <c r="F932" s="361"/>
      <c r="G932" s="361"/>
      <c r="H932" s="361"/>
      <c r="I932" s="361"/>
      <c r="J932" s="361"/>
      <c r="K932" s="361"/>
      <c r="L932" s="361"/>
      <c r="M932" s="361"/>
      <c r="N932" s="361"/>
      <c r="O932" s="361"/>
      <c r="P932" s="361"/>
      <c r="Q932" s="361"/>
      <c r="R932" s="361"/>
      <c r="S932" s="361"/>
      <c r="T932" s="361"/>
      <c r="U932" s="361"/>
      <c r="V932" s="361"/>
      <c r="W932" s="361"/>
      <c r="X932" s="361"/>
      <c r="Y932" s="361"/>
      <c r="Z932" s="361"/>
    </row>
    <row r="933" spans="1:26" ht="15.75" customHeight="1">
      <c r="A933" s="361"/>
      <c r="B933" s="361"/>
      <c r="C933" s="361"/>
      <c r="D933" s="361"/>
      <c r="E933" s="361"/>
      <c r="F933" s="361"/>
      <c r="G933" s="361"/>
      <c r="H933" s="361"/>
      <c r="I933" s="361"/>
      <c r="J933" s="361"/>
      <c r="K933" s="361"/>
      <c r="L933" s="361"/>
      <c r="M933" s="361"/>
      <c r="N933" s="361"/>
      <c r="O933" s="361"/>
      <c r="P933" s="361"/>
      <c r="Q933" s="361"/>
      <c r="R933" s="361"/>
      <c r="S933" s="361"/>
      <c r="T933" s="361"/>
      <c r="U933" s="361"/>
      <c r="V933" s="361"/>
      <c r="W933" s="361"/>
      <c r="X933" s="361"/>
      <c r="Y933" s="361"/>
      <c r="Z933" s="361"/>
    </row>
    <row r="934" spans="1:26" ht="15.75" customHeight="1">
      <c r="A934" s="361"/>
      <c r="B934" s="361"/>
      <c r="C934" s="361"/>
      <c r="D934" s="361"/>
      <c r="E934" s="361"/>
      <c r="F934" s="361"/>
      <c r="G934" s="361"/>
      <c r="H934" s="361"/>
      <c r="I934" s="361"/>
      <c r="J934" s="361"/>
      <c r="K934" s="361"/>
      <c r="L934" s="361"/>
      <c r="M934" s="361"/>
      <c r="N934" s="361"/>
      <c r="O934" s="361"/>
      <c r="P934" s="361"/>
      <c r="Q934" s="361"/>
      <c r="R934" s="361"/>
      <c r="S934" s="361"/>
      <c r="T934" s="361"/>
      <c r="U934" s="361"/>
      <c r="V934" s="361"/>
      <c r="W934" s="361"/>
      <c r="X934" s="361"/>
      <c r="Y934" s="361"/>
      <c r="Z934" s="361"/>
    </row>
    <row r="935" spans="1:26" ht="15.75" customHeight="1">
      <c r="A935" s="361"/>
      <c r="B935" s="361"/>
      <c r="C935" s="361"/>
      <c r="D935" s="361"/>
      <c r="E935" s="361"/>
      <c r="F935" s="361"/>
      <c r="G935" s="361"/>
      <c r="H935" s="361"/>
      <c r="I935" s="361"/>
      <c r="J935" s="361"/>
      <c r="K935" s="361"/>
      <c r="L935" s="361"/>
      <c r="M935" s="361"/>
      <c r="N935" s="361"/>
      <c r="O935" s="361"/>
      <c r="P935" s="361"/>
      <c r="Q935" s="361"/>
      <c r="R935" s="361"/>
      <c r="S935" s="361"/>
      <c r="T935" s="361"/>
      <c r="U935" s="361"/>
      <c r="V935" s="361"/>
      <c r="W935" s="361"/>
      <c r="X935" s="361"/>
      <c r="Y935" s="361"/>
      <c r="Z935" s="361"/>
    </row>
    <row r="936" spans="1:26" ht="15.75" customHeight="1">
      <c r="A936" s="361"/>
      <c r="B936" s="361"/>
      <c r="C936" s="361"/>
      <c r="D936" s="361"/>
      <c r="E936" s="361"/>
      <c r="F936" s="361"/>
      <c r="G936" s="361"/>
      <c r="H936" s="361"/>
      <c r="I936" s="361"/>
      <c r="J936" s="361"/>
      <c r="K936" s="361"/>
      <c r="L936" s="361"/>
      <c r="M936" s="361"/>
      <c r="N936" s="361"/>
      <c r="O936" s="361"/>
      <c r="P936" s="361"/>
      <c r="Q936" s="361"/>
      <c r="R936" s="361"/>
      <c r="S936" s="361"/>
      <c r="T936" s="361"/>
      <c r="U936" s="361"/>
      <c r="V936" s="361"/>
      <c r="W936" s="361"/>
      <c r="X936" s="361"/>
      <c r="Y936" s="361"/>
      <c r="Z936" s="361"/>
    </row>
    <row r="937" spans="1:26" ht="15.75" customHeight="1">
      <c r="A937" s="361"/>
      <c r="B937" s="361"/>
      <c r="C937" s="361"/>
      <c r="D937" s="361"/>
      <c r="E937" s="361"/>
      <c r="F937" s="361"/>
      <c r="G937" s="361"/>
      <c r="H937" s="361"/>
      <c r="I937" s="361"/>
      <c r="J937" s="361"/>
      <c r="K937" s="361"/>
      <c r="L937" s="361"/>
      <c r="M937" s="361"/>
      <c r="N937" s="361"/>
      <c r="O937" s="361"/>
      <c r="P937" s="361"/>
      <c r="Q937" s="361"/>
      <c r="R937" s="361"/>
      <c r="S937" s="361"/>
      <c r="T937" s="361"/>
      <c r="U937" s="361"/>
      <c r="V937" s="361"/>
      <c r="W937" s="361"/>
      <c r="X937" s="361"/>
      <c r="Y937" s="361"/>
      <c r="Z937" s="361"/>
    </row>
    <row r="938" spans="1:26" ht="15.75" customHeight="1">
      <c r="A938" s="361"/>
      <c r="B938" s="361"/>
      <c r="C938" s="361"/>
      <c r="D938" s="361"/>
      <c r="E938" s="361"/>
      <c r="F938" s="361"/>
      <c r="G938" s="361"/>
      <c r="H938" s="361"/>
      <c r="I938" s="361"/>
      <c r="J938" s="361"/>
      <c r="K938" s="361"/>
      <c r="L938" s="361"/>
      <c r="M938" s="361"/>
      <c r="N938" s="361"/>
      <c r="O938" s="361"/>
      <c r="P938" s="361"/>
      <c r="Q938" s="361"/>
      <c r="R938" s="361"/>
      <c r="S938" s="361"/>
      <c r="T938" s="361"/>
      <c r="U938" s="361"/>
      <c r="V938" s="361"/>
      <c r="W938" s="361"/>
      <c r="X938" s="361"/>
      <c r="Y938" s="361"/>
      <c r="Z938" s="361"/>
    </row>
    <row r="939" spans="1:26" ht="15.75" customHeight="1">
      <c r="A939" s="361"/>
      <c r="B939" s="361"/>
      <c r="C939" s="361"/>
      <c r="D939" s="361"/>
      <c r="E939" s="361"/>
      <c r="F939" s="361"/>
      <c r="G939" s="361"/>
      <c r="H939" s="361"/>
      <c r="I939" s="361"/>
      <c r="J939" s="361"/>
      <c r="K939" s="361"/>
      <c r="L939" s="361"/>
      <c r="M939" s="361"/>
      <c r="N939" s="361"/>
      <c r="O939" s="361"/>
      <c r="P939" s="361"/>
      <c r="Q939" s="361"/>
      <c r="R939" s="361"/>
      <c r="S939" s="361"/>
      <c r="T939" s="361"/>
      <c r="U939" s="361"/>
      <c r="V939" s="361"/>
      <c r="W939" s="361"/>
      <c r="X939" s="361"/>
      <c r="Y939" s="361"/>
      <c r="Z939" s="361"/>
    </row>
    <row r="940" spans="1:26" ht="15.75" customHeight="1">
      <c r="A940" s="361"/>
      <c r="B940" s="361"/>
      <c r="C940" s="361"/>
      <c r="D940" s="361"/>
      <c r="E940" s="361"/>
      <c r="F940" s="361"/>
      <c r="G940" s="361"/>
      <c r="H940" s="361"/>
      <c r="I940" s="361"/>
      <c r="J940" s="361"/>
      <c r="K940" s="361"/>
      <c r="L940" s="361"/>
      <c r="M940" s="361"/>
      <c r="N940" s="361"/>
      <c r="O940" s="361"/>
      <c r="P940" s="361"/>
      <c r="Q940" s="361"/>
      <c r="R940" s="361"/>
      <c r="S940" s="361"/>
      <c r="T940" s="361"/>
      <c r="U940" s="361"/>
      <c r="V940" s="361"/>
      <c r="W940" s="361"/>
      <c r="X940" s="361"/>
      <c r="Y940" s="361"/>
      <c r="Z940" s="361"/>
    </row>
    <row r="941" spans="1:26" ht="15.75" customHeight="1">
      <c r="A941" s="361"/>
      <c r="B941" s="361"/>
      <c r="C941" s="361"/>
      <c r="D941" s="361"/>
      <c r="E941" s="361"/>
      <c r="F941" s="361"/>
      <c r="G941" s="361"/>
      <c r="H941" s="361"/>
      <c r="I941" s="361"/>
      <c r="J941" s="361"/>
      <c r="K941" s="361"/>
      <c r="L941" s="361"/>
      <c r="M941" s="361"/>
      <c r="N941" s="361"/>
      <c r="O941" s="361"/>
      <c r="P941" s="361"/>
      <c r="Q941" s="361"/>
      <c r="R941" s="361"/>
      <c r="S941" s="361"/>
      <c r="T941" s="361"/>
      <c r="U941" s="361"/>
      <c r="V941" s="361"/>
      <c r="W941" s="361"/>
      <c r="X941" s="361"/>
      <c r="Y941" s="361"/>
      <c r="Z941" s="361"/>
    </row>
    <row r="942" spans="1:26" ht="15.75" customHeight="1">
      <c r="A942" s="361"/>
      <c r="B942" s="361"/>
      <c r="C942" s="361"/>
      <c r="D942" s="361"/>
      <c r="E942" s="361"/>
      <c r="F942" s="361"/>
      <c r="G942" s="361"/>
      <c r="H942" s="361"/>
      <c r="I942" s="361"/>
      <c r="J942" s="361"/>
      <c r="K942" s="361"/>
      <c r="L942" s="361"/>
      <c r="M942" s="361"/>
      <c r="N942" s="361"/>
      <c r="O942" s="361"/>
      <c r="P942" s="361"/>
      <c r="Q942" s="361"/>
      <c r="R942" s="361"/>
      <c r="S942" s="361"/>
      <c r="T942" s="361"/>
      <c r="U942" s="361"/>
      <c r="V942" s="361"/>
      <c r="W942" s="361"/>
      <c r="X942" s="361"/>
      <c r="Y942" s="361"/>
      <c r="Z942" s="361"/>
    </row>
    <row r="943" spans="1:26" ht="15.75" customHeight="1">
      <c r="A943" s="361"/>
      <c r="B943" s="361"/>
      <c r="C943" s="361"/>
      <c r="D943" s="361"/>
      <c r="E943" s="361"/>
      <c r="F943" s="361"/>
      <c r="G943" s="361"/>
      <c r="H943" s="361"/>
      <c r="I943" s="361"/>
      <c r="J943" s="361"/>
      <c r="K943" s="361"/>
      <c r="L943" s="361"/>
      <c r="M943" s="361"/>
      <c r="N943" s="361"/>
      <c r="O943" s="361"/>
      <c r="P943" s="361"/>
      <c r="Q943" s="361"/>
      <c r="R943" s="361"/>
      <c r="S943" s="361"/>
      <c r="T943" s="361"/>
      <c r="U943" s="361"/>
      <c r="V943" s="361"/>
      <c r="W943" s="361"/>
      <c r="X943" s="361"/>
      <c r="Y943" s="361"/>
      <c r="Z943" s="361"/>
    </row>
    <row r="944" spans="1:26" ht="15.75" customHeight="1">
      <c r="A944" s="361"/>
      <c r="B944" s="361"/>
      <c r="C944" s="361"/>
      <c r="D944" s="361"/>
      <c r="E944" s="361"/>
      <c r="F944" s="361"/>
      <c r="G944" s="361"/>
      <c r="H944" s="361"/>
      <c r="I944" s="361"/>
      <c r="J944" s="361"/>
      <c r="K944" s="361"/>
      <c r="L944" s="361"/>
      <c r="M944" s="361"/>
      <c r="N944" s="361"/>
      <c r="O944" s="361"/>
      <c r="P944" s="361"/>
      <c r="Q944" s="361"/>
      <c r="R944" s="361"/>
      <c r="S944" s="361"/>
      <c r="T944" s="361"/>
      <c r="U944" s="361"/>
      <c r="V944" s="361"/>
      <c r="W944" s="361"/>
      <c r="X944" s="361"/>
      <c r="Y944" s="361"/>
      <c r="Z944" s="361"/>
    </row>
    <row r="945" spans="1:26" ht="15.75" customHeight="1">
      <c r="A945" s="361"/>
      <c r="B945" s="361"/>
      <c r="C945" s="361"/>
      <c r="D945" s="361"/>
      <c r="E945" s="361"/>
      <c r="F945" s="361"/>
      <c r="G945" s="361"/>
      <c r="H945" s="361"/>
      <c r="I945" s="361"/>
      <c r="J945" s="361"/>
      <c r="K945" s="361"/>
      <c r="L945" s="361"/>
      <c r="M945" s="361"/>
      <c r="N945" s="361"/>
      <c r="O945" s="361"/>
      <c r="P945" s="361"/>
      <c r="Q945" s="361"/>
      <c r="R945" s="361"/>
      <c r="S945" s="361"/>
      <c r="T945" s="361"/>
      <c r="U945" s="361"/>
      <c r="V945" s="361"/>
      <c r="W945" s="361"/>
      <c r="X945" s="361"/>
      <c r="Y945" s="361"/>
      <c r="Z945" s="361"/>
    </row>
    <row r="946" spans="1:26" ht="15.75" customHeight="1">
      <c r="A946" s="361"/>
      <c r="B946" s="361"/>
      <c r="C946" s="361"/>
      <c r="D946" s="361"/>
      <c r="E946" s="361"/>
      <c r="F946" s="361"/>
      <c r="G946" s="361"/>
      <c r="H946" s="361"/>
      <c r="I946" s="361"/>
      <c r="J946" s="361"/>
      <c r="K946" s="361"/>
      <c r="L946" s="361"/>
      <c r="M946" s="361"/>
      <c r="N946" s="361"/>
      <c r="O946" s="361"/>
      <c r="P946" s="361"/>
      <c r="Q946" s="361"/>
      <c r="R946" s="361"/>
      <c r="S946" s="361"/>
      <c r="T946" s="361"/>
      <c r="U946" s="361"/>
      <c r="V946" s="361"/>
      <c r="W946" s="361"/>
      <c r="X946" s="361"/>
      <c r="Y946" s="361"/>
      <c r="Z946" s="361"/>
    </row>
    <row r="947" spans="1:26" ht="15.75" customHeight="1">
      <c r="A947" s="361"/>
      <c r="B947" s="361"/>
      <c r="C947" s="361"/>
      <c r="D947" s="361"/>
      <c r="E947" s="361"/>
      <c r="F947" s="361"/>
      <c r="G947" s="361"/>
      <c r="H947" s="361"/>
      <c r="I947" s="361"/>
      <c r="J947" s="361"/>
      <c r="K947" s="361"/>
      <c r="L947" s="361"/>
      <c r="M947" s="361"/>
      <c r="N947" s="361"/>
      <c r="O947" s="361"/>
      <c r="P947" s="361"/>
      <c r="Q947" s="361"/>
      <c r="R947" s="361"/>
      <c r="S947" s="361"/>
      <c r="T947" s="361"/>
      <c r="U947" s="361"/>
      <c r="V947" s="361"/>
      <c r="W947" s="361"/>
      <c r="X947" s="361"/>
      <c r="Y947" s="361"/>
      <c r="Z947" s="361"/>
    </row>
    <row r="948" spans="1:26" ht="15.75" customHeight="1">
      <c r="A948" s="361"/>
      <c r="B948" s="361"/>
      <c r="C948" s="361"/>
      <c r="D948" s="361"/>
      <c r="E948" s="361"/>
      <c r="F948" s="361"/>
      <c r="G948" s="361"/>
      <c r="H948" s="361"/>
      <c r="I948" s="361"/>
      <c r="J948" s="361"/>
      <c r="K948" s="361"/>
      <c r="L948" s="361"/>
      <c r="M948" s="361"/>
      <c r="N948" s="361"/>
      <c r="O948" s="361"/>
      <c r="P948" s="361"/>
      <c r="Q948" s="361"/>
      <c r="R948" s="361"/>
      <c r="S948" s="361"/>
      <c r="T948" s="361"/>
      <c r="U948" s="361"/>
      <c r="V948" s="361"/>
      <c r="W948" s="361"/>
      <c r="X948" s="361"/>
      <c r="Y948" s="361"/>
      <c r="Z948" s="361"/>
    </row>
    <row r="949" spans="1:26" ht="15.75" customHeight="1">
      <c r="A949" s="361"/>
      <c r="B949" s="361"/>
      <c r="C949" s="361"/>
      <c r="D949" s="361"/>
      <c r="E949" s="361"/>
      <c r="F949" s="361"/>
      <c r="G949" s="361"/>
      <c r="H949" s="361"/>
      <c r="I949" s="361"/>
      <c r="J949" s="361"/>
      <c r="K949" s="361"/>
      <c r="L949" s="361"/>
      <c r="M949" s="361"/>
      <c r="N949" s="361"/>
      <c r="O949" s="361"/>
      <c r="P949" s="361"/>
      <c r="Q949" s="361"/>
      <c r="R949" s="361"/>
      <c r="S949" s="361"/>
      <c r="T949" s="361"/>
      <c r="U949" s="361"/>
      <c r="V949" s="361"/>
      <c r="W949" s="361"/>
      <c r="X949" s="361"/>
      <c r="Y949" s="361"/>
      <c r="Z949" s="361"/>
    </row>
    <row r="950" spans="1:26" ht="15.75" customHeight="1">
      <c r="A950" s="361"/>
      <c r="B950" s="361"/>
      <c r="C950" s="361"/>
      <c r="D950" s="361"/>
      <c r="E950" s="361"/>
      <c r="F950" s="361"/>
      <c r="G950" s="361"/>
      <c r="H950" s="361"/>
      <c r="I950" s="361"/>
      <c r="J950" s="361"/>
      <c r="K950" s="361"/>
      <c r="L950" s="361"/>
      <c r="M950" s="361"/>
      <c r="N950" s="361"/>
      <c r="O950" s="361"/>
      <c r="P950" s="361"/>
      <c r="Q950" s="361"/>
      <c r="R950" s="361"/>
      <c r="S950" s="361"/>
      <c r="T950" s="361"/>
      <c r="U950" s="361"/>
      <c r="V950" s="361"/>
      <c r="W950" s="361"/>
      <c r="X950" s="361"/>
      <c r="Y950" s="361"/>
      <c r="Z950" s="361"/>
    </row>
    <row r="951" spans="1:26" ht="15.75" customHeight="1">
      <c r="A951" s="361"/>
      <c r="B951" s="361"/>
      <c r="C951" s="361"/>
      <c r="D951" s="361"/>
      <c r="E951" s="361"/>
      <c r="F951" s="361"/>
      <c r="G951" s="361"/>
      <c r="H951" s="361"/>
      <c r="I951" s="361"/>
      <c r="J951" s="361"/>
      <c r="K951" s="361"/>
      <c r="L951" s="361"/>
      <c r="M951" s="361"/>
      <c r="N951" s="361"/>
      <c r="O951" s="361"/>
      <c r="P951" s="361"/>
      <c r="Q951" s="361"/>
      <c r="R951" s="361"/>
      <c r="S951" s="361"/>
      <c r="T951" s="361"/>
      <c r="U951" s="361"/>
      <c r="V951" s="361"/>
      <c r="W951" s="361"/>
      <c r="X951" s="361"/>
      <c r="Y951" s="361"/>
      <c r="Z951" s="361"/>
    </row>
    <row r="952" spans="1:26" ht="15.75" customHeight="1">
      <c r="A952" s="361"/>
      <c r="B952" s="361"/>
      <c r="C952" s="361"/>
      <c r="D952" s="361"/>
      <c r="E952" s="361"/>
      <c r="F952" s="361"/>
      <c r="G952" s="361"/>
      <c r="H952" s="361"/>
      <c r="I952" s="361"/>
      <c r="J952" s="361"/>
      <c r="K952" s="361"/>
      <c r="L952" s="361"/>
      <c r="M952" s="361"/>
      <c r="N952" s="361"/>
      <c r="O952" s="361"/>
      <c r="P952" s="361"/>
      <c r="Q952" s="361"/>
      <c r="R952" s="361"/>
      <c r="S952" s="361"/>
      <c r="T952" s="361"/>
      <c r="U952" s="361"/>
      <c r="V952" s="361"/>
      <c r="W952" s="361"/>
      <c r="X952" s="361"/>
      <c r="Y952" s="361"/>
      <c r="Z952" s="361"/>
    </row>
    <row r="953" spans="1:26" ht="15.75" customHeight="1">
      <c r="A953" s="361"/>
      <c r="B953" s="361"/>
      <c r="C953" s="361"/>
      <c r="D953" s="361"/>
      <c r="E953" s="361"/>
      <c r="F953" s="361"/>
      <c r="G953" s="361"/>
      <c r="H953" s="361"/>
      <c r="I953" s="361"/>
      <c r="J953" s="361"/>
      <c r="K953" s="361"/>
      <c r="L953" s="361"/>
      <c r="M953" s="361"/>
      <c r="N953" s="361"/>
      <c r="O953" s="361"/>
      <c r="P953" s="361"/>
      <c r="Q953" s="361"/>
      <c r="R953" s="361"/>
      <c r="S953" s="361"/>
      <c r="T953" s="361"/>
      <c r="U953" s="361"/>
      <c r="V953" s="361"/>
      <c r="W953" s="361"/>
      <c r="X953" s="361"/>
      <c r="Y953" s="361"/>
      <c r="Z953" s="361"/>
    </row>
    <row r="954" spans="1:26" ht="15.75" customHeight="1">
      <c r="A954" s="361"/>
      <c r="B954" s="361"/>
      <c r="C954" s="361"/>
      <c r="D954" s="361"/>
      <c r="E954" s="361"/>
      <c r="F954" s="361"/>
      <c r="G954" s="361"/>
      <c r="H954" s="361"/>
      <c r="I954" s="361"/>
      <c r="J954" s="361"/>
      <c r="K954" s="361"/>
      <c r="L954" s="361"/>
      <c r="M954" s="361"/>
      <c r="N954" s="361"/>
      <c r="O954" s="361"/>
      <c r="P954" s="361"/>
      <c r="Q954" s="361"/>
      <c r="R954" s="361"/>
      <c r="S954" s="361"/>
      <c r="T954" s="361"/>
      <c r="U954" s="361"/>
      <c r="V954" s="361"/>
      <c r="W954" s="361"/>
      <c r="X954" s="361"/>
      <c r="Y954" s="361"/>
      <c r="Z954" s="361"/>
    </row>
    <row r="955" spans="1:26" ht="15.75" customHeight="1">
      <c r="A955" s="361"/>
      <c r="B955" s="361"/>
      <c r="C955" s="361"/>
      <c r="D955" s="361"/>
      <c r="E955" s="361"/>
      <c r="F955" s="361"/>
      <c r="G955" s="361"/>
      <c r="H955" s="361"/>
      <c r="I955" s="361"/>
      <c r="J955" s="361"/>
      <c r="K955" s="361"/>
      <c r="L955" s="361"/>
      <c r="M955" s="361"/>
      <c r="N955" s="361"/>
      <c r="O955" s="361"/>
      <c r="P955" s="361"/>
      <c r="Q955" s="361"/>
      <c r="R955" s="361"/>
      <c r="S955" s="361"/>
      <c r="T955" s="361"/>
      <c r="U955" s="361"/>
      <c r="V955" s="361"/>
      <c r="W955" s="361"/>
      <c r="X955" s="361"/>
      <c r="Y955" s="361"/>
      <c r="Z955" s="361"/>
    </row>
    <row r="956" spans="1:26" ht="15.75" customHeight="1">
      <c r="A956" s="361"/>
      <c r="B956" s="361"/>
      <c r="C956" s="361"/>
      <c r="D956" s="361"/>
      <c r="E956" s="361"/>
      <c r="F956" s="361"/>
      <c r="G956" s="361"/>
      <c r="H956" s="361"/>
      <c r="I956" s="361"/>
      <c r="J956" s="361"/>
      <c r="K956" s="361"/>
      <c r="L956" s="361"/>
      <c r="M956" s="361"/>
      <c r="N956" s="361"/>
      <c r="O956" s="361"/>
      <c r="P956" s="361"/>
      <c r="Q956" s="361"/>
      <c r="R956" s="361"/>
      <c r="S956" s="361"/>
      <c r="T956" s="361"/>
      <c r="U956" s="361"/>
      <c r="V956" s="361"/>
      <c r="W956" s="361"/>
      <c r="X956" s="361"/>
      <c r="Y956" s="361"/>
      <c r="Z956" s="361"/>
    </row>
    <row r="957" spans="1:26" ht="15.75" customHeight="1">
      <c r="A957" s="361"/>
      <c r="B957" s="361"/>
      <c r="C957" s="361"/>
      <c r="D957" s="361"/>
      <c r="E957" s="361"/>
      <c r="F957" s="361"/>
      <c r="G957" s="361"/>
      <c r="H957" s="361"/>
      <c r="I957" s="361"/>
      <c r="J957" s="361"/>
      <c r="K957" s="361"/>
      <c r="L957" s="361"/>
      <c r="M957" s="361"/>
      <c r="N957" s="361"/>
      <c r="O957" s="361"/>
      <c r="P957" s="361"/>
      <c r="Q957" s="361"/>
      <c r="R957" s="361"/>
      <c r="S957" s="361"/>
      <c r="T957" s="361"/>
      <c r="U957" s="361"/>
      <c r="V957" s="361"/>
      <c r="W957" s="361"/>
      <c r="X957" s="361"/>
      <c r="Y957" s="361"/>
      <c r="Z957" s="361"/>
    </row>
    <row r="958" spans="1:26" ht="15.75" customHeight="1">
      <c r="A958" s="361"/>
      <c r="B958" s="361"/>
      <c r="C958" s="361"/>
      <c r="D958" s="361"/>
      <c r="E958" s="361"/>
      <c r="F958" s="361"/>
      <c r="G958" s="361"/>
      <c r="H958" s="361"/>
      <c r="I958" s="361"/>
      <c r="J958" s="361"/>
      <c r="K958" s="361"/>
      <c r="L958" s="361"/>
      <c r="M958" s="361"/>
      <c r="N958" s="361"/>
      <c r="O958" s="361"/>
      <c r="P958" s="361"/>
      <c r="Q958" s="361"/>
      <c r="R958" s="361"/>
      <c r="S958" s="361"/>
      <c r="T958" s="361"/>
      <c r="U958" s="361"/>
      <c r="V958" s="361"/>
      <c r="W958" s="361"/>
      <c r="X958" s="361"/>
      <c r="Y958" s="361"/>
      <c r="Z958" s="361"/>
    </row>
    <row r="959" spans="1:26" ht="15.75" customHeight="1">
      <c r="A959" s="361"/>
      <c r="B959" s="361"/>
      <c r="C959" s="361"/>
      <c r="D959" s="361"/>
      <c r="E959" s="361"/>
      <c r="F959" s="361"/>
      <c r="G959" s="361"/>
      <c r="H959" s="361"/>
      <c r="I959" s="361"/>
      <c r="J959" s="361"/>
      <c r="K959" s="361"/>
      <c r="L959" s="361"/>
      <c r="M959" s="361"/>
      <c r="N959" s="361"/>
      <c r="O959" s="361"/>
      <c r="P959" s="361"/>
      <c r="Q959" s="361"/>
      <c r="R959" s="361"/>
      <c r="S959" s="361"/>
      <c r="T959" s="361"/>
      <c r="U959" s="361"/>
      <c r="V959" s="361"/>
      <c r="W959" s="361"/>
      <c r="X959" s="361"/>
      <c r="Y959" s="361"/>
      <c r="Z959" s="361"/>
    </row>
    <row r="960" spans="1:26" ht="15.75" customHeight="1">
      <c r="A960" s="361"/>
      <c r="B960" s="361"/>
      <c r="C960" s="361"/>
      <c r="D960" s="361"/>
      <c r="E960" s="361"/>
      <c r="F960" s="361"/>
      <c r="G960" s="361"/>
      <c r="H960" s="361"/>
      <c r="I960" s="361"/>
      <c r="J960" s="361"/>
      <c r="K960" s="361"/>
      <c r="L960" s="361"/>
      <c r="M960" s="361"/>
      <c r="N960" s="361"/>
      <c r="O960" s="361"/>
      <c r="P960" s="361"/>
      <c r="Q960" s="361"/>
      <c r="R960" s="361"/>
      <c r="S960" s="361"/>
      <c r="T960" s="361"/>
      <c r="U960" s="361"/>
      <c r="V960" s="361"/>
      <c r="W960" s="361"/>
      <c r="X960" s="361"/>
      <c r="Y960" s="361"/>
      <c r="Z960" s="361"/>
    </row>
    <row r="961" spans="1:26" ht="15.75" customHeight="1">
      <c r="A961" s="361"/>
      <c r="B961" s="361"/>
      <c r="C961" s="361"/>
      <c r="D961" s="361"/>
      <c r="E961" s="361"/>
      <c r="F961" s="361"/>
      <c r="G961" s="361"/>
      <c r="H961" s="361"/>
      <c r="I961" s="361"/>
      <c r="J961" s="361"/>
      <c r="K961" s="361"/>
      <c r="L961" s="361"/>
      <c r="M961" s="361"/>
      <c r="N961" s="361"/>
      <c r="O961" s="361"/>
      <c r="P961" s="361"/>
      <c r="Q961" s="361"/>
      <c r="R961" s="361"/>
      <c r="S961" s="361"/>
      <c r="T961" s="361"/>
      <c r="U961" s="361"/>
      <c r="V961" s="361"/>
      <c r="W961" s="361"/>
      <c r="X961" s="361"/>
      <c r="Y961" s="361"/>
      <c r="Z961" s="361"/>
    </row>
    <row r="962" spans="1:26" ht="15.75" customHeight="1">
      <c r="A962" s="361"/>
      <c r="B962" s="361"/>
      <c r="C962" s="361"/>
      <c r="D962" s="361"/>
      <c r="E962" s="361"/>
      <c r="F962" s="361"/>
      <c r="G962" s="361"/>
      <c r="H962" s="361"/>
      <c r="I962" s="361"/>
      <c r="J962" s="361"/>
      <c r="K962" s="361"/>
      <c r="L962" s="361"/>
      <c r="M962" s="361"/>
      <c r="N962" s="361"/>
      <c r="O962" s="361"/>
      <c r="P962" s="361"/>
      <c r="Q962" s="361"/>
      <c r="R962" s="361"/>
      <c r="S962" s="361"/>
      <c r="T962" s="361"/>
      <c r="U962" s="361"/>
      <c r="V962" s="361"/>
      <c r="W962" s="361"/>
      <c r="X962" s="361"/>
      <c r="Y962" s="361"/>
      <c r="Z962" s="361"/>
    </row>
    <row r="963" spans="1:26" ht="15.75" customHeight="1">
      <c r="A963" s="361"/>
      <c r="B963" s="361"/>
      <c r="C963" s="361"/>
      <c r="D963" s="361"/>
      <c r="E963" s="361"/>
      <c r="F963" s="361"/>
      <c r="G963" s="361"/>
      <c r="H963" s="361"/>
      <c r="I963" s="361"/>
      <c r="J963" s="361"/>
      <c r="K963" s="361"/>
      <c r="L963" s="361"/>
      <c r="M963" s="361"/>
      <c r="N963" s="361"/>
      <c r="O963" s="361"/>
      <c r="P963" s="361"/>
      <c r="Q963" s="361"/>
      <c r="R963" s="361"/>
      <c r="S963" s="361"/>
      <c r="T963" s="361"/>
      <c r="U963" s="361"/>
      <c r="V963" s="361"/>
      <c r="W963" s="361"/>
      <c r="X963" s="361"/>
      <c r="Y963" s="361"/>
      <c r="Z963" s="361"/>
    </row>
    <row r="964" spans="1:26" ht="15.75" customHeight="1">
      <c r="A964" s="361"/>
      <c r="B964" s="361"/>
      <c r="C964" s="361"/>
      <c r="D964" s="361"/>
      <c r="E964" s="361"/>
      <c r="F964" s="361"/>
      <c r="G964" s="361"/>
      <c r="H964" s="361"/>
      <c r="I964" s="361"/>
      <c r="J964" s="361"/>
      <c r="K964" s="361"/>
      <c r="L964" s="361"/>
      <c r="M964" s="361"/>
      <c r="N964" s="361"/>
      <c r="O964" s="361"/>
      <c r="P964" s="361"/>
      <c r="Q964" s="361"/>
      <c r="R964" s="361"/>
      <c r="S964" s="361"/>
      <c r="T964" s="361"/>
      <c r="U964" s="361"/>
      <c r="V964" s="361"/>
      <c r="W964" s="361"/>
      <c r="X964" s="361"/>
      <c r="Y964" s="361"/>
      <c r="Z964" s="361"/>
    </row>
    <row r="965" spans="1:26" ht="15.75" customHeight="1">
      <c r="A965" s="361"/>
      <c r="B965" s="361"/>
      <c r="C965" s="361"/>
      <c r="D965" s="361"/>
      <c r="E965" s="361"/>
      <c r="F965" s="361"/>
      <c r="G965" s="361"/>
      <c r="H965" s="361"/>
      <c r="I965" s="361"/>
      <c r="J965" s="361"/>
      <c r="K965" s="361"/>
      <c r="L965" s="361"/>
      <c r="M965" s="361"/>
      <c r="N965" s="361"/>
      <c r="O965" s="361"/>
      <c r="P965" s="361"/>
      <c r="Q965" s="361"/>
      <c r="R965" s="361"/>
      <c r="S965" s="361"/>
      <c r="T965" s="361"/>
      <c r="U965" s="361"/>
      <c r="V965" s="361"/>
      <c r="W965" s="361"/>
      <c r="X965" s="361"/>
      <c r="Y965" s="361"/>
      <c r="Z965" s="361"/>
    </row>
    <row r="966" spans="1:26" ht="15.75" customHeight="1">
      <c r="A966" s="361"/>
      <c r="B966" s="361"/>
      <c r="C966" s="361"/>
      <c r="D966" s="361"/>
      <c r="E966" s="361"/>
      <c r="F966" s="361"/>
      <c r="G966" s="361"/>
      <c r="H966" s="361"/>
      <c r="I966" s="361"/>
      <c r="J966" s="361"/>
      <c r="K966" s="361"/>
      <c r="L966" s="361"/>
      <c r="M966" s="361"/>
      <c r="N966" s="361"/>
      <c r="O966" s="361"/>
      <c r="P966" s="361"/>
      <c r="Q966" s="361"/>
      <c r="R966" s="361"/>
      <c r="S966" s="361"/>
      <c r="T966" s="361"/>
      <c r="U966" s="361"/>
      <c r="V966" s="361"/>
      <c r="W966" s="361"/>
      <c r="X966" s="361"/>
      <c r="Y966" s="361"/>
      <c r="Z966" s="361"/>
    </row>
    <row r="967" spans="1:26" ht="15.75" customHeight="1">
      <c r="A967" s="361"/>
      <c r="B967" s="361"/>
      <c r="C967" s="361"/>
      <c r="D967" s="361"/>
      <c r="E967" s="361"/>
      <c r="F967" s="361"/>
      <c r="G967" s="361"/>
      <c r="H967" s="361"/>
      <c r="I967" s="361"/>
      <c r="J967" s="361"/>
      <c r="K967" s="361"/>
      <c r="L967" s="361"/>
      <c r="M967" s="361"/>
      <c r="N967" s="361"/>
      <c r="O967" s="361"/>
      <c r="P967" s="361"/>
      <c r="Q967" s="361"/>
      <c r="R967" s="361"/>
      <c r="S967" s="361"/>
      <c r="T967" s="361"/>
      <c r="U967" s="361"/>
      <c r="V967" s="361"/>
      <c r="W967" s="361"/>
      <c r="X967" s="361"/>
      <c r="Y967" s="361"/>
      <c r="Z967" s="361"/>
    </row>
    <row r="968" spans="1:26" ht="15.75" customHeight="1">
      <c r="A968" s="361"/>
      <c r="B968" s="361"/>
      <c r="C968" s="361"/>
      <c r="D968" s="361"/>
      <c r="E968" s="361"/>
      <c r="F968" s="361"/>
      <c r="G968" s="361"/>
      <c r="H968" s="361"/>
      <c r="I968" s="361"/>
      <c r="J968" s="361"/>
      <c r="K968" s="361"/>
      <c r="L968" s="361"/>
      <c r="M968" s="361"/>
      <c r="N968" s="361"/>
      <c r="O968" s="361"/>
      <c r="P968" s="361"/>
      <c r="Q968" s="361"/>
      <c r="R968" s="361"/>
      <c r="S968" s="361"/>
      <c r="T968" s="361"/>
      <c r="U968" s="361"/>
      <c r="V968" s="361"/>
      <c r="W968" s="361"/>
      <c r="X968" s="361"/>
      <c r="Y968" s="361"/>
      <c r="Z968" s="361"/>
    </row>
    <row r="969" spans="1:26" ht="15.75" customHeight="1">
      <c r="A969" s="361"/>
      <c r="B969" s="361"/>
      <c r="C969" s="361"/>
      <c r="D969" s="361"/>
      <c r="E969" s="361"/>
      <c r="F969" s="361"/>
      <c r="G969" s="361"/>
      <c r="H969" s="361"/>
      <c r="I969" s="361"/>
      <c r="J969" s="361"/>
      <c r="K969" s="361"/>
      <c r="L969" s="361"/>
      <c r="M969" s="361"/>
      <c r="N969" s="361"/>
      <c r="O969" s="361"/>
      <c r="P969" s="361"/>
      <c r="Q969" s="361"/>
      <c r="R969" s="361"/>
      <c r="S969" s="361"/>
      <c r="T969" s="361"/>
      <c r="U969" s="361"/>
      <c r="V969" s="361"/>
      <c r="W969" s="361"/>
      <c r="X969" s="361"/>
      <c r="Y969" s="361"/>
      <c r="Z969" s="361"/>
    </row>
    <row r="970" spans="1:26" ht="15.75" customHeight="1">
      <c r="A970" s="361"/>
      <c r="B970" s="361"/>
      <c r="C970" s="361"/>
      <c r="D970" s="361"/>
      <c r="E970" s="361"/>
      <c r="F970" s="361"/>
      <c r="G970" s="361"/>
      <c r="H970" s="361"/>
      <c r="I970" s="361"/>
      <c r="J970" s="361"/>
      <c r="K970" s="361"/>
      <c r="L970" s="361"/>
      <c r="M970" s="361"/>
      <c r="N970" s="361"/>
      <c r="O970" s="361"/>
      <c r="P970" s="361"/>
      <c r="Q970" s="361"/>
      <c r="R970" s="361"/>
      <c r="S970" s="361"/>
      <c r="T970" s="361"/>
      <c r="U970" s="361"/>
      <c r="V970" s="361"/>
      <c r="W970" s="361"/>
      <c r="X970" s="361"/>
      <c r="Y970" s="361"/>
      <c r="Z970" s="361"/>
    </row>
    <row r="971" spans="1:26" ht="15.75" customHeight="1">
      <c r="A971" s="361"/>
      <c r="B971" s="361"/>
      <c r="C971" s="361"/>
      <c r="D971" s="361"/>
      <c r="E971" s="361"/>
      <c r="F971" s="361"/>
      <c r="G971" s="361"/>
      <c r="H971" s="361"/>
      <c r="I971" s="361"/>
      <c r="J971" s="361"/>
      <c r="K971" s="361"/>
      <c r="L971" s="361"/>
      <c r="M971" s="361"/>
      <c r="N971" s="361"/>
      <c r="O971" s="361"/>
      <c r="P971" s="361"/>
      <c r="Q971" s="361"/>
      <c r="R971" s="361"/>
      <c r="S971" s="361"/>
      <c r="T971" s="361"/>
      <c r="U971" s="361"/>
      <c r="V971" s="361"/>
      <c r="W971" s="361"/>
      <c r="X971" s="361"/>
      <c r="Y971" s="361"/>
      <c r="Z971" s="361"/>
    </row>
    <row r="972" spans="1:26" ht="15.75" customHeight="1">
      <c r="A972" s="361"/>
      <c r="B972" s="361"/>
      <c r="C972" s="361"/>
      <c r="D972" s="361"/>
      <c r="E972" s="361"/>
      <c r="F972" s="361"/>
      <c r="G972" s="361"/>
      <c r="H972" s="361"/>
      <c r="I972" s="361"/>
      <c r="J972" s="361"/>
      <c r="K972" s="361"/>
      <c r="L972" s="361"/>
      <c r="M972" s="361"/>
      <c r="N972" s="361"/>
      <c r="O972" s="361"/>
      <c r="P972" s="361"/>
      <c r="Q972" s="361"/>
      <c r="R972" s="361"/>
      <c r="S972" s="361"/>
      <c r="T972" s="361"/>
      <c r="U972" s="361"/>
      <c r="V972" s="361"/>
      <c r="W972" s="361"/>
      <c r="X972" s="361"/>
      <c r="Y972" s="361"/>
      <c r="Z972" s="361"/>
    </row>
    <row r="973" spans="1:26" ht="15.75" customHeight="1">
      <c r="A973" s="361"/>
      <c r="B973" s="361"/>
      <c r="C973" s="361"/>
      <c r="D973" s="361"/>
      <c r="E973" s="361"/>
      <c r="F973" s="361"/>
      <c r="G973" s="361"/>
      <c r="H973" s="361"/>
      <c r="I973" s="361"/>
      <c r="J973" s="361"/>
      <c r="K973" s="361"/>
      <c r="L973" s="361"/>
      <c r="M973" s="361"/>
      <c r="N973" s="361"/>
      <c r="O973" s="361"/>
      <c r="P973" s="361"/>
      <c r="Q973" s="361"/>
      <c r="R973" s="361"/>
      <c r="S973" s="361"/>
      <c r="T973" s="361"/>
      <c r="U973" s="361"/>
      <c r="V973" s="361"/>
      <c r="W973" s="361"/>
      <c r="X973" s="361"/>
      <c r="Y973" s="361"/>
      <c r="Z973" s="361"/>
    </row>
    <row r="974" spans="1:26" ht="15.75" customHeight="1">
      <c r="A974" s="361"/>
      <c r="B974" s="361"/>
      <c r="C974" s="361"/>
      <c r="D974" s="361"/>
      <c r="E974" s="361"/>
      <c r="F974" s="361"/>
      <c r="G974" s="361"/>
      <c r="H974" s="361"/>
      <c r="I974" s="361"/>
      <c r="J974" s="361"/>
      <c r="K974" s="361"/>
      <c r="L974" s="361"/>
      <c r="M974" s="361"/>
      <c r="N974" s="361"/>
      <c r="O974" s="361"/>
      <c r="P974" s="361"/>
      <c r="Q974" s="361"/>
      <c r="R974" s="361"/>
      <c r="S974" s="361"/>
      <c r="T974" s="361"/>
      <c r="U974" s="361"/>
      <c r="V974" s="361"/>
      <c r="W974" s="361"/>
      <c r="X974" s="361"/>
      <c r="Y974" s="361"/>
      <c r="Z974" s="361"/>
    </row>
    <row r="975" spans="1:26" ht="15.75" customHeight="1">
      <c r="A975" s="361"/>
      <c r="B975" s="361"/>
      <c r="C975" s="361"/>
      <c r="D975" s="361"/>
      <c r="E975" s="361"/>
      <c r="F975" s="361"/>
      <c r="G975" s="361"/>
      <c r="H975" s="361"/>
      <c r="I975" s="361"/>
      <c r="J975" s="361"/>
      <c r="K975" s="361"/>
      <c r="L975" s="361"/>
      <c r="M975" s="361"/>
      <c r="N975" s="361"/>
      <c r="O975" s="361"/>
      <c r="P975" s="361"/>
      <c r="Q975" s="361"/>
      <c r="R975" s="361"/>
      <c r="S975" s="361"/>
      <c r="T975" s="361"/>
      <c r="U975" s="361"/>
      <c r="V975" s="361"/>
      <c r="W975" s="361"/>
      <c r="X975" s="361"/>
      <c r="Y975" s="361"/>
      <c r="Z975" s="361"/>
    </row>
    <row r="976" spans="1:26" ht="15.75" customHeight="1">
      <c r="A976" s="361"/>
      <c r="B976" s="361"/>
      <c r="C976" s="361"/>
      <c r="D976" s="361"/>
      <c r="E976" s="361"/>
      <c r="F976" s="361"/>
      <c r="G976" s="361"/>
      <c r="H976" s="361"/>
      <c r="I976" s="361"/>
      <c r="J976" s="361"/>
      <c r="K976" s="361"/>
      <c r="L976" s="361"/>
      <c r="M976" s="361"/>
      <c r="N976" s="361"/>
      <c r="O976" s="361"/>
      <c r="P976" s="361"/>
      <c r="Q976" s="361"/>
      <c r="R976" s="361"/>
      <c r="S976" s="361"/>
      <c r="T976" s="361"/>
      <c r="U976" s="361"/>
      <c r="V976" s="361"/>
      <c r="W976" s="361"/>
      <c r="X976" s="361"/>
      <c r="Y976" s="361"/>
      <c r="Z976" s="361"/>
    </row>
    <row r="977" spans="1:26" ht="15.75" customHeight="1">
      <c r="A977" s="361"/>
      <c r="B977" s="361"/>
      <c r="C977" s="361"/>
      <c r="D977" s="361"/>
      <c r="E977" s="361"/>
      <c r="F977" s="361"/>
      <c r="G977" s="361"/>
      <c r="H977" s="361"/>
      <c r="I977" s="361"/>
      <c r="J977" s="361"/>
      <c r="K977" s="361"/>
      <c r="L977" s="361"/>
      <c r="M977" s="361"/>
      <c r="N977" s="361"/>
      <c r="O977" s="361"/>
      <c r="P977" s="361"/>
      <c r="Q977" s="361"/>
      <c r="R977" s="361"/>
      <c r="S977" s="361"/>
      <c r="T977" s="361"/>
      <c r="U977" s="361"/>
      <c r="V977" s="361"/>
      <c r="W977" s="361"/>
      <c r="X977" s="361"/>
      <c r="Y977" s="361"/>
      <c r="Z977" s="361"/>
    </row>
    <row r="978" spans="1:26" ht="15.75" customHeight="1">
      <c r="A978" s="361"/>
      <c r="B978" s="361"/>
      <c r="C978" s="361"/>
      <c r="D978" s="361"/>
      <c r="E978" s="361"/>
      <c r="F978" s="361"/>
      <c r="G978" s="361"/>
      <c r="H978" s="361"/>
      <c r="I978" s="361"/>
      <c r="J978" s="361"/>
      <c r="K978" s="361"/>
      <c r="L978" s="361"/>
      <c r="M978" s="361"/>
      <c r="N978" s="361"/>
      <c r="O978" s="361"/>
      <c r="P978" s="361"/>
      <c r="Q978" s="361"/>
      <c r="R978" s="361"/>
      <c r="S978" s="361"/>
      <c r="T978" s="361"/>
      <c r="U978" s="361"/>
      <c r="V978" s="361"/>
      <c r="W978" s="361"/>
      <c r="X978" s="361"/>
      <c r="Y978" s="361"/>
      <c r="Z978" s="361"/>
    </row>
    <row r="979" spans="1:26" ht="15.75" customHeight="1">
      <c r="A979" s="361"/>
      <c r="B979" s="361"/>
      <c r="C979" s="361"/>
      <c r="D979" s="361"/>
      <c r="E979" s="361"/>
      <c r="F979" s="361"/>
      <c r="G979" s="361"/>
      <c r="H979" s="361"/>
      <c r="I979" s="361"/>
      <c r="J979" s="361"/>
      <c r="K979" s="361"/>
      <c r="L979" s="361"/>
      <c r="M979" s="361"/>
      <c r="N979" s="361"/>
      <c r="O979" s="361"/>
      <c r="P979" s="361"/>
      <c r="Q979" s="361"/>
      <c r="R979" s="361"/>
      <c r="S979" s="361"/>
      <c r="T979" s="361"/>
      <c r="U979" s="361"/>
      <c r="V979" s="361"/>
      <c r="W979" s="361"/>
      <c r="X979" s="361"/>
      <c r="Y979" s="361"/>
      <c r="Z979" s="361"/>
    </row>
    <row r="980" spans="1:26" ht="15.75" customHeight="1">
      <c r="A980" s="361"/>
      <c r="B980" s="361"/>
      <c r="C980" s="361"/>
      <c r="D980" s="361"/>
      <c r="E980" s="361"/>
      <c r="F980" s="361"/>
      <c r="G980" s="361"/>
      <c r="H980" s="361"/>
      <c r="I980" s="361"/>
      <c r="J980" s="361"/>
      <c r="K980" s="361"/>
      <c r="L980" s="361"/>
      <c r="M980" s="361"/>
      <c r="N980" s="361"/>
      <c r="O980" s="361"/>
      <c r="P980" s="361"/>
      <c r="Q980" s="361"/>
      <c r="R980" s="361"/>
      <c r="S980" s="361"/>
      <c r="T980" s="361"/>
      <c r="U980" s="361"/>
      <c r="V980" s="361"/>
      <c r="W980" s="361"/>
      <c r="X980" s="361"/>
      <c r="Y980" s="361"/>
      <c r="Z980" s="361"/>
    </row>
    <row r="981" spans="1:26" ht="15.75" customHeight="1">
      <c r="A981" s="361"/>
      <c r="B981" s="361"/>
      <c r="C981" s="361"/>
      <c r="D981" s="361"/>
      <c r="E981" s="361"/>
      <c r="F981" s="361"/>
      <c r="G981" s="361"/>
      <c r="H981" s="361"/>
      <c r="I981" s="361"/>
      <c r="J981" s="361"/>
      <c r="K981" s="361"/>
      <c r="L981" s="361"/>
      <c r="M981" s="361"/>
      <c r="N981" s="361"/>
      <c r="O981" s="361"/>
      <c r="P981" s="361"/>
      <c r="Q981" s="361"/>
      <c r="R981" s="361"/>
      <c r="S981" s="361"/>
      <c r="T981" s="361"/>
      <c r="U981" s="361"/>
      <c r="V981" s="361"/>
      <c r="W981" s="361"/>
      <c r="X981" s="361"/>
      <c r="Y981" s="361"/>
      <c r="Z981" s="361"/>
    </row>
    <row r="982" spans="1:26" ht="15.75" customHeight="1">
      <c r="A982" s="361"/>
      <c r="B982" s="361"/>
      <c r="C982" s="361"/>
      <c r="D982" s="361"/>
      <c r="E982" s="361"/>
      <c r="F982" s="361"/>
      <c r="G982" s="361"/>
      <c r="H982" s="361"/>
      <c r="I982" s="361"/>
      <c r="J982" s="361"/>
      <c r="K982" s="361"/>
      <c r="L982" s="361"/>
      <c r="M982" s="361"/>
      <c r="N982" s="361"/>
      <c r="O982" s="361"/>
      <c r="P982" s="361"/>
      <c r="Q982" s="361"/>
      <c r="R982" s="361"/>
      <c r="S982" s="361"/>
      <c r="T982" s="361"/>
      <c r="U982" s="361"/>
      <c r="V982" s="361"/>
      <c r="W982" s="361"/>
      <c r="X982" s="361"/>
      <c r="Y982" s="361"/>
      <c r="Z982" s="361"/>
    </row>
    <row r="983" spans="1:26" ht="15.75" customHeight="1">
      <c r="A983" s="361"/>
      <c r="B983" s="361"/>
      <c r="C983" s="361"/>
      <c r="D983" s="361"/>
      <c r="E983" s="361"/>
      <c r="F983" s="361"/>
      <c r="G983" s="361"/>
      <c r="H983" s="361"/>
      <c r="I983" s="361"/>
      <c r="J983" s="361"/>
      <c r="K983" s="361"/>
      <c r="L983" s="361"/>
      <c r="M983" s="361"/>
      <c r="N983" s="361"/>
      <c r="O983" s="361"/>
      <c r="P983" s="361"/>
      <c r="Q983" s="361"/>
      <c r="R983" s="361"/>
      <c r="S983" s="361"/>
      <c r="T983" s="361"/>
      <c r="U983" s="361"/>
      <c r="V983" s="361"/>
      <c r="W983" s="361"/>
      <c r="X983" s="361"/>
      <c r="Y983" s="361"/>
      <c r="Z983" s="361"/>
    </row>
    <row r="984" spans="1:26" ht="15.75" customHeight="1">
      <c r="A984" s="361"/>
      <c r="B984" s="361"/>
      <c r="C984" s="361"/>
      <c r="D984" s="361"/>
      <c r="E984" s="361"/>
      <c r="F984" s="361"/>
      <c r="G984" s="361"/>
      <c r="H984" s="361"/>
      <c r="I984" s="361"/>
      <c r="J984" s="361"/>
      <c r="K984" s="361"/>
      <c r="L984" s="361"/>
      <c r="M984" s="361"/>
      <c r="N984" s="361"/>
      <c r="O984" s="361"/>
      <c r="P984" s="361"/>
      <c r="Q984" s="361"/>
      <c r="R984" s="361"/>
      <c r="S984" s="361"/>
      <c r="T984" s="361"/>
      <c r="U984" s="361"/>
      <c r="V984" s="361"/>
      <c r="W984" s="361"/>
      <c r="X984" s="361"/>
      <c r="Y984" s="361"/>
      <c r="Z984" s="361"/>
    </row>
    <row r="985" spans="1:26" ht="15.75" customHeight="1">
      <c r="A985" s="361"/>
      <c r="B985" s="361"/>
      <c r="C985" s="361"/>
      <c r="D985" s="361"/>
      <c r="E985" s="361"/>
      <c r="F985" s="361"/>
      <c r="G985" s="361"/>
      <c r="H985" s="361"/>
      <c r="I985" s="361"/>
      <c r="J985" s="361"/>
      <c r="K985" s="361"/>
      <c r="L985" s="361"/>
      <c r="M985" s="361"/>
      <c r="N985" s="361"/>
      <c r="O985" s="361"/>
      <c r="P985" s="361"/>
      <c r="Q985" s="361"/>
      <c r="R985" s="361"/>
      <c r="S985" s="361"/>
      <c r="T985" s="361"/>
      <c r="U985" s="361"/>
      <c r="V985" s="361"/>
      <c r="W985" s="361"/>
      <c r="X985" s="361"/>
      <c r="Y985" s="361"/>
      <c r="Z985" s="361"/>
    </row>
    <row r="986" spans="1:26" ht="15.75" customHeight="1">
      <c r="A986" s="361"/>
      <c r="B986" s="361"/>
      <c r="C986" s="361"/>
      <c r="D986" s="361"/>
      <c r="E986" s="361"/>
      <c r="F986" s="361"/>
      <c r="G986" s="361"/>
      <c r="H986" s="361"/>
      <c r="I986" s="361"/>
      <c r="J986" s="361"/>
      <c r="K986" s="361"/>
      <c r="L986" s="361"/>
      <c r="M986" s="361"/>
      <c r="N986" s="361"/>
      <c r="O986" s="361"/>
      <c r="P986" s="361"/>
      <c r="Q986" s="361"/>
      <c r="R986" s="361"/>
      <c r="S986" s="361"/>
      <c r="T986" s="361"/>
      <c r="U986" s="361"/>
      <c r="V986" s="361"/>
      <c r="W986" s="361"/>
      <c r="X986" s="361"/>
      <c r="Y986" s="361"/>
      <c r="Z986" s="361"/>
    </row>
    <row r="987" spans="1:26" ht="15.75" customHeight="1">
      <c r="A987" s="361"/>
      <c r="B987" s="361"/>
      <c r="C987" s="361"/>
      <c r="D987" s="361"/>
      <c r="E987" s="361"/>
      <c r="F987" s="361"/>
      <c r="G987" s="361"/>
      <c r="H987" s="361"/>
      <c r="I987" s="361"/>
      <c r="J987" s="361"/>
      <c r="K987" s="361"/>
      <c r="L987" s="361"/>
      <c r="M987" s="361"/>
      <c r="N987" s="361"/>
      <c r="O987" s="361"/>
      <c r="P987" s="361"/>
      <c r="Q987" s="361"/>
      <c r="R987" s="361"/>
      <c r="S987" s="361"/>
      <c r="T987" s="361"/>
      <c r="U987" s="361"/>
      <c r="V987" s="361"/>
      <c r="W987" s="361"/>
      <c r="X987" s="361"/>
      <c r="Y987" s="361"/>
      <c r="Z987" s="361"/>
    </row>
    <row r="988" spans="1:26" ht="15.75" customHeight="1">
      <c r="A988" s="361"/>
      <c r="B988" s="361"/>
      <c r="C988" s="361"/>
      <c r="D988" s="361"/>
      <c r="E988" s="361"/>
      <c r="F988" s="361"/>
      <c r="G988" s="361"/>
      <c r="H988" s="361"/>
      <c r="I988" s="361"/>
      <c r="J988" s="361"/>
      <c r="K988" s="361"/>
      <c r="L988" s="361"/>
      <c r="M988" s="361"/>
      <c r="N988" s="361"/>
      <c r="O988" s="361"/>
      <c r="P988" s="361"/>
      <c r="Q988" s="361"/>
      <c r="R988" s="361"/>
      <c r="S988" s="361"/>
      <c r="T988" s="361"/>
      <c r="U988" s="361"/>
      <c r="V988" s="361"/>
      <c r="W988" s="361"/>
      <c r="X988" s="361"/>
      <c r="Y988" s="361"/>
      <c r="Z988" s="361"/>
    </row>
    <row r="989" spans="1:26" ht="15.75" customHeight="1">
      <c r="A989" s="361"/>
      <c r="B989" s="361"/>
      <c r="C989" s="361"/>
      <c r="D989" s="361"/>
      <c r="E989" s="361"/>
      <c r="F989" s="361"/>
      <c r="G989" s="361"/>
      <c r="H989" s="361"/>
      <c r="I989" s="361"/>
      <c r="J989" s="361"/>
      <c r="K989" s="361"/>
      <c r="L989" s="361"/>
      <c r="M989" s="361"/>
      <c r="N989" s="361"/>
      <c r="O989" s="361"/>
      <c r="P989" s="361"/>
      <c r="Q989" s="361"/>
      <c r="R989" s="361"/>
      <c r="S989" s="361"/>
      <c r="T989" s="361"/>
      <c r="U989" s="361"/>
      <c r="V989" s="361"/>
      <c r="W989" s="361"/>
      <c r="X989" s="361"/>
      <c r="Y989" s="361"/>
      <c r="Z989" s="361"/>
    </row>
    <row r="990" spans="1:26" ht="15.75" customHeight="1">
      <c r="A990" s="361"/>
      <c r="B990" s="361"/>
      <c r="C990" s="361"/>
      <c r="D990" s="361"/>
      <c r="E990" s="361"/>
      <c r="F990" s="361"/>
      <c r="G990" s="361"/>
      <c r="H990" s="361"/>
      <c r="I990" s="361"/>
      <c r="J990" s="361"/>
      <c r="K990" s="361"/>
      <c r="L990" s="361"/>
      <c r="M990" s="361"/>
      <c r="N990" s="361"/>
      <c r="O990" s="361"/>
      <c r="P990" s="361"/>
      <c r="Q990" s="361"/>
      <c r="R990" s="361"/>
      <c r="S990" s="361"/>
      <c r="T990" s="361"/>
      <c r="U990" s="361"/>
      <c r="V990" s="361"/>
      <c r="W990" s="361"/>
      <c r="X990" s="361"/>
      <c r="Y990" s="361"/>
      <c r="Z990" s="361"/>
    </row>
    <row r="991" spans="1:26" ht="15.75" customHeight="1">
      <c r="A991" s="361"/>
      <c r="B991" s="361"/>
      <c r="C991" s="361"/>
      <c r="D991" s="361"/>
      <c r="E991" s="361"/>
      <c r="F991" s="361"/>
      <c r="G991" s="361"/>
      <c r="H991" s="361"/>
      <c r="I991" s="361"/>
      <c r="J991" s="361"/>
      <c r="K991" s="361"/>
      <c r="L991" s="361"/>
      <c r="M991" s="361"/>
      <c r="N991" s="361"/>
      <c r="O991" s="361"/>
      <c r="P991" s="361"/>
      <c r="Q991" s="361"/>
      <c r="R991" s="361"/>
      <c r="S991" s="361"/>
      <c r="T991" s="361"/>
      <c r="U991" s="361"/>
      <c r="V991" s="361"/>
      <c r="W991" s="361"/>
      <c r="X991" s="361"/>
      <c r="Y991" s="361"/>
      <c r="Z991" s="361"/>
    </row>
    <row r="992" spans="1:26" ht="15.75" customHeight="1">
      <c r="A992" s="361"/>
      <c r="B992" s="361"/>
      <c r="C992" s="361"/>
      <c r="D992" s="361"/>
      <c r="E992" s="361"/>
      <c r="F992" s="361"/>
      <c r="G992" s="361"/>
      <c r="H992" s="361"/>
      <c r="I992" s="361"/>
      <c r="J992" s="361"/>
      <c r="K992" s="361"/>
      <c r="L992" s="361"/>
      <c r="M992" s="361"/>
      <c r="N992" s="361"/>
      <c r="O992" s="361"/>
      <c r="P992" s="361"/>
      <c r="Q992" s="361"/>
      <c r="R992" s="361"/>
      <c r="S992" s="361"/>
      <c r="T992" s="361"/>
      <c r="U992" s="361"/>
      <c r="V992" s="361"/>
      <c r="W992" s="361"/>
      <c r="X992" s="361"/>
      <c r="Y992" s="361"/>
      <c r="Z992" s="361"/>
    </row>
    <row r="993" spans="1:26" ht="15.75" customHeight="1">
      <c r="A993" s="361"/>
      <c r="B993" s="361"/>
      <c r="C993" s="361"/>
      <c r="D993" s="361"/>
      <c r="E993" s="361"/>
      <c r="F993" s="361"/>
      <c r="G993" s="361"/>
      <c r="H993" s="361"/>
      <c r="I993" s="361"/>
      <c r="J993" s="361"/>
      <c r="K993" s="361"/>
      <c r="L993" s="361"/>
      <c r="M993" s="361"/>
      <c r="N993" s="361"/>
      <c r="O993" s="361"/>
      <c r="P993" s="361"/>
      <c r="Q993" s="361"/>
      <c r="R993" s="361"/>
      <c r="S993" s="361"/>
      <c r="T993" s="361"/>
      <c r="U993" s="361"/>
      <c r="V993" s="361"/>
      <c r="W993" s="361"/>
      <c r="X993" s="361"/>
      <c r="Y993" s="361"/>
      <c r="Z993" s="361"/>
    </row>
    <row r="994" spans="1:26" ht="15.75" customHeight="1">
      <c r="A994" s="361"/>
      <c r="B994" s="361"/>
      <c r="C994" s="361"/>
      <c r="D994" s="361"/>
      <c r="E994" s="361"/>
      <c r="F994" s="361"/>
      <c r="G994" s="361"/>
      <c r="H994" s="361"/>
      <c r="I994" s="361"/>
      <c r="J994" s="361"/>
      <c r="K994" s="361"/>
      <c r="L994" s="361"/>
      <c r="M994" s="361"/>
      <c r="N994" s="361"/>
      <c r="O994" s="361"/>
      <c r="P994" s="361"/>
      <c r="Q994" s="361"/>
      <c r="R994" s="361"/>
      <c r="S994" s="361"/>
      <c r="T994" s="361"/>
      <c r="U994" s="361"/>
      <c r="V994" s="361"/>
      <c r="W994" s="361"/>
      <c r="X994" s="361"/>
      <c r="Y994" s="361"/>
      <c r="Z994" s="361"/>
    </row>
    <row r="995" spans="1:26" ht="15.75" customHeight="1">
      <c r="A995" s="361"/>
      <c r="B995" s="361"/>
      <c r="C995" s="361"/>
      <c r="D995" s="361"/>
      <c r="E995" s="361"/>
      <c r="F995" s="361"/>
      <c r="G995" s="361"/>
      <c r="H995" s="361"/>
      <c r="I995" s="361"/>
      <c r="J995" s="361"/>
      <c r="K995" s="361"/>
      <c r="L995" s="361"/>
      <c r="M995" s="361"/>
      <c r="N995" s="361"/>
      <c r="O995" s="361"/>
      <c r="P995" s="361"/>
      <c r="Q995" s="361"/>
      <c r="R995" s="361"/>
      <c r="S995" s="361"/>
      <c r="T995" s="361"/>
      <c r="U995" s="361"/>
      <c r="V995" s="361"/>
      <c r="W995" s="361"/>
      <c r="X995" s="361"/>
      <c r="Y995" s="361"/>
      <c r="Z995" s="361"/>
    </row>
    <row r="996" spans="1:26" ht="15.75" customHeight="1">
      <c r="A996" s="361"/>
      <c r="B996" s="361"/>
      <c r="C996" s="361"/>
      <c r="D996" s="361"/>
      <c r="E996" s="361"/>
      <c r="F996" s="361"/>
      <c r="G996" s="361"/>
      <c r="H996" s="361"/>
      <c r="I996" s="361"/>
      <c r="J996" s="361"/>
      <c r="K996" s="361"/>
      <c r="L996" s="361"/>
      <c r="M996" s="361"/>
      <c r="N996" s="361"/>
      <c r="O996" s="361"/>
      <c r="P996" s="361"/>
      <c r="Q996" s="361"/>
      <c r="R996" s="361"/>
      <c r="S996" s="361"/>
      <c r="T996" s="361"/>
      <c r="U996" s="361"/>
      <c r="V996" s="361"/>
      <c r="W996" s="361"/>
      <c r="X996" s="361"/>
      <c r="Y996" s="361"/>
      <c r="Z996" s="361"/>
    </row>
    <row r="997" spans="1:26" ht="15.75" customHeight="1">
      <c r="A997" s="361"/>
      <c r="B997" s="361"/>
      <c r="C997" s="361"/>
      <c r="D997" s="361"/>
      <c r="E997" s="361"/>
      <c r="F997" s="361"/>
      <c r="G997" s="361"/>
      <c r="H997" s="361"/>
      <c r="I997" s="361"/>
      <c r="J997" s="361"/>
      <c r="K997" s="361"/>
      <c r="L997" s="361"/>
      <c r="M997" s="361"/>
      <c r="N997" s="361"/>
      <c r="O997" s="361"/>
      <c r="P997" s="361"/>
      <c r="Q997" s="361"/>
      <c r="R997" s="361"/>
      <c r="S997" s="361"/>
      <c r="T997" s="361"/>
      <c r="U997" s="361"/>
      <c r="V997" s="361"/>
      <c r="W997" s="361"/>
      <c r="X997" s="361"/>
      <c r="Y997" s="361"/>
      <c r="Z997" s="361"/>
    </row>
    <row r="998" spans="1:26" ht="15.75" customHeight="1">
      <c r="A998" s="361"/>
      <c r="B998" s="361"/>
      <c r="C998" s="361"/>
      <c r="D998" s="361"/>
      <c r="E998" s="361"/>
      <c r="F998" s="361"/>
      <c r="G998" s="361"/>
      <c r="H998" s="361"/>
      <c r="I998" s="361"/>
      <c r="J998" s="361"/>
      <c r="K998" s="361"/>
      <c r="L998" s="361"/>
      <c r="M998" s="361"/>
      <c r="N998" s="361"/>
      <c r="O998" s="361"/>
      <c r="P998" s="361"/>
      <c r="Q998" s="361"/>
      <c r="R998" s="361"/>
      <c r="S998" s="361"/>
      <c r="T998" s="361"/>
      <c r="U998" s="361"/>
      <c r="V998" s="361"/>
      <c r="W998" s="361"/>
      <c r="X998" s="361"/>
      <c r="Y998" s="361"/>
      <c r="Z998" s="361"/>
    </row>
    <row r="999" spans="1:26" ht="15.75" customHeight="1">
      <c r="A999" s="361"/>
      <c r="B999" s="361"/>
      <c r="C999" s="361"/>
      <c r="D999" s="361"/>
      <c r="E999" s="361"/>
      <c r="F999" s="361"/>
      <c r="G999" s="361"/>
      <c r="H999" s="361"/>
      <c r="I999" s="361"/>
      <c r="J999" s="361"/>
      <c r="K999" s="361"/>
      <c r="L999" s="361"/>
      <c r="M999" s="361"/>
      <c r="N999" s="361"/>
      <c r="O999" s="361"/>
      <c r="P999" s="361"/>
      <c r="Q999" s="361"/>
      <c r="R999" s="361"/>
      <c r="S999" s="361"/>
      <c r="T999" s="361"/>
      <c r="U999" s="361"/>
      <c r="V999" s="361"/>
      <c r="W999" s="361"/>
      <c r="X999" s="361"/>
      <c r="Y999" s="361"/>
      <c r="Z999" s="361"/>
    </row>
    <row r="1000" spans="1:26" ht="15.75" customHeight="1">
      <c r="A1000" s="361"/>
      <c r="B1000" s="361"/>
      <c r="C1000" s="361"/>
      <c r="D1000" s="361"/>
      <c r="E1000" s="361"/>
      <c r="F1000" s="361"/>
      <c r="G1000" s="361"/>
      <c r="H1000" s="361"/>
      <c r="I1000" s="361"/>
      <c r="J1000" s="361"/>
      <c r="K1000" s="361"/>
      <c r="L1000" s="361"/>
      <c r="M1000" s="361"/>
      <c r="N1000" s="361"/>
      <c r="O1000" s="361"/>
      <c r="P1000" s="361"/>
      <c r="Q1000" s="361"/>
      <c r="R1000" s="361"/>
      <c r="S1000" s="361"/>
      <c r="T1000" s="361"/>
      <c r="U1000" s="361"/>
      <c r="V1000" s="361"/>
      <c r="W1000" s="361"/>
      <c r="X1000" s="361"/>
      <c r="Y1000" s="361"/>
      <c r="Z1000" s="3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Z1000"/>
  <sheetViews>
    <sheetView showGridLines="0" workbookViewId="0"/>
  </sheetViews>
  <sheetFormatPr defaultColWidth="12.625" defaultRowHeight="15" customHeight="1"/>
  <cols>
    <col min="1" max="1" width="2.875" customWidth="1"/>
    <col min="2" max="2" width="23.625" customWidth="1"/>
    <col min="3" max="3" width="12" customWidth="1"/>
    <col min="4" max="4" width="58.375" customWidth="1"/>
    <col min="5" max="5" width="20.25" customWidth="1"/>
    <col min="6" max="6" width="11.375" customWidth="1"/>
    <col min="7" max="7" width="9.375" customWidth="1"/>
    <col min="8" max="8" width="20.25" customWidth="1"/>
    <col min="9" max="10" width="11.375" customWidth="1"/>
    <col min="11" max="11" width="58.375" customWidth="1"/>
    <col min="12" max="26" width="9.375" customWidth="1"/>
  </cols>
  <sheetData>
    <row r="2" spans="1:26" ht="15" customHeight="1">
      <c r="B2" s="96" t="s">
        <v>188</v>
      </c>
      <c r="C2" s="572"/>
      <c r="D2" s="583"/>
      <c r="F2" s="367" t="s">
        <v>189</v>
      </c>
    </row>
    <row r="3" spans="1:26" ht="24.75" customHeight="1">
      <c r="B3" s="368" t="s">
        <v>190</v>
      </c>
      <c r="C3" s="572"/>
      <c r="D3" s="583"/>
    </row>
    <row r="4" spans="1:26" ht="15" customHeight="1">
      <c r="B4" s="96" t="s">
        <v>191</v>
      </c>
      <c r="C4" s="573"/>
      <c r="D4" s="592"/>
    </row>
    <row r="5" spans="1:26" ht="15" customHeight="1">
      <c r="B5" s="96" t="s">
        <v>192</v>
      </c>
      <c r="C5" s="574"/>
      <c r="D5" s="583"/>
    </row>
    <row r="6" spans="1:26">
      <c r="B6" s="96" t="s">
        <v>193</v>
      </c>
      <c r="C6" s="489"/>
    </row>
    <row r="7" spans="1:26">
      <c r="B7" s="369"/>
      <c r="C7" s="130"/>
    </row>
    <row r="8" spans="1:26">
      <c r="C8" s="44"/>
    </row>
    <row r="9" spans="1:26">
      <c r="B9" s="567" t="s">
        <v>194</v>
      </c>
      <c r="C9" s="616"/>
      <c r="D9" s="370" t="s">
        <v>195</v>
      </c>
      <c r="E9" s="565" t="s">
        <v>196</v>
      </c>
      <c r="F9" s="591"/>
      <c r="G9" s="595"/>
      <c r="H9" s="567" t="s">
        <v>197</v>
      </c>
      <c r="I9" s="608"/>
      <c r="J9" s="609"/>
    </row>
    <row r="10" spans="1:26">
      <c r="B10" s="617"/>
      <c r="C10" s="592"/>
      <c r="D10" s="566"/>
      <c r="E10" s="371"/>
      <c r="F10" s="372" t="s">
        <v>198</v>
      </c>
      <c r="G10" s="373" t="s">
        <v>199</v>
      </c>
      <c r="H10" s="371"/>
      <c r="I10" s="372" t="s">
        <v>198</v>
      </c>
      <c r="J10" s="373" t="s">
        <v>199</v>
      </c>
      <c r="K10" s="374" t="s">
        <v>200</v>
      </c>
    </row>
    <row r="11" spans="1:26">
      <c r="B11" s="375" t="s">
        <v>201</v>
      </c>
      <c r="C11" s="376"/>
      <c r="D11" s="618"/>
      <c r="E11" s="377" t="s">
        <v>202</v>
      </c>
      <c r="F11" s="376">
        <f t="shared" ref="F11:F12" si="0">F16+F18+F20+F22+F24+F26+F28+F30+F32+F34+F36+F38+F40+F42+F44</f>
        <v>0</v>
      </c>
      <c r="G11" s="378">
        <f t="shared" ref="G11:G12" si="1">MAX(G16,G18,G20,G22,G24,G26,G28,G30,G32,G34,G36,G38,G40,G42,G44)</f>
        <v>0</v>
      </c>
      <c r="H11" s="377" t="s">
        <v>202</v>
      </c>
      <c r="I11" s="376">
        <f t="shared" ref="I11:I12" si="2">I16+I18+I20+I22+I24+I26+I28+I30+I32+I34+I36+I38+I40+I42+I44</f>
        <v>0</v>
      </c>
      <c r="J11" s="378">
        <f t="shared" ref="J11:J12" si="3">MAX(J16,J18,J20,J22,J24,J26,J28,J30,J32,J34,J36,J38,J40,J42,J44)</f>
        <v>0</v>
      </c>
      <c r="K11" s="568"/>
    </row>
    <row r="12" spans="1:26">
      <c r="B12" s="379" t="s">
        <v>203</v>
      </c>
      <c r="C12" s="490"/>
      <c r="D12" s="619"/>
      <c r="E12" s="380" t="s">
        <v>204</v>
      </c>
      <c r="F12" s="381">
        <f t="shared" si="0"/>
        <v>0</v>
      </c>
      <c r="G12" s="382">
        <f t="shared" si="1"/>
        <v>0</v>
      </c>
      <c r="H12" s="380" t="s">
        <v>204</v>
      </c>
      <c r="I12" s="381">
        <f t="shared" si="2"/>
        <v>0</v>
      </c>
      <c r="J12" s="382">
        <f t="shared" si="3"/>
        <v>0</v>
      </c>
      <c r="K12" s="587"/>
    </row>
    <row r="13" spans="1:26">
      <c r="A13" s="44"/>
      <c r="B13" s="44"/>
      <c r="C13" s="383"/>
      <c r="D13" s="384"/>
      <c r="E13" s="44"/>
      <c r="F13" s="44"/>
      <c r="G13" s="44"/>
      <c r="H13" s="44"/>
      <c r="I13" s="383"/>
      <c r="J13" s="44"/>
      <c r="K13" s="44"/>
      <c r="L13" s="44"/>
      <c r="M13" s="44"/>
      <c r="N13" s="44"/>
      <c r="O13" s="44"/>
      <c r="P13" s="44"/>
      <c r="Q13" s="44"/>
      <c r="R13" s="44"/>
      <c r="S13" s="44"/>
      <c r="T13" s="44"/>
      <c r="U13" s="44"/>
      <c r="V13" s="44"/>
      <c r="W13" s="44"/>
      <c r="X13" s="44"/>
      <c r="Y13" s="44"/>
      <c r="Z13" s="44"/>
    </row>
    <row r="14" spans="1:26">
      <c r="B14" s="44"/>
      <c r="E14" s="546" t="s">
        <v>205</v>
      </c>
      <c r="F14" s="591"/>
      <c r="G14" s="595"/>
      <c r="H14" s="569" t="s">
        <v>206</v>
      </c>
      <c r="I14" s="608"/>
      <c r="J14" s="609"/>
    </row>
    <row r="15" spans="1:26">
      <c r="B15" s="44"/>
      <c r="C15" s="385" t="s">
        <v>207</v>
      </c>
      <c r="D15" s="386" t="s">
        <v>208</v>
      </c>
      <c r="E15" s="387"/>
      <c r="F15" s="388" t="s">
        <v>198</v>
      </c>
      <c r="G15" s="389" t="s">
        <v>199</v>
      </c>
      <c r="H15" s="387"/>
      <c r="I15" s="388" t="s">
        <v>198</v>
      </c>
      <c r="J15" s="389" t="s">
        <v>199</v>
      </c>
      <c r="K15" s="390" t="s">
        <v>200</v>
      </c>
    </row>
    <row r="16" spans="1:26" ht="15" customHeight="1">
      <c r="B16" s="575" t="s">
        <v>209</v>
      </c>
      <c r="C16" s="571"/>
      <c r="D16" s="570"/>
      <c r="E16" s="391" t="s">
        <v>202</v>
      </c>
      <c r="F16" s="392"/>
      <c r="G16" s="393"/>
      <c r="H16" s="391" t="s">
        <v>202</v>
      </c>
      <c r="I16" s="392"/>
      <c r="J16" s="393"/>
      <c r="K16" s="564"/>
    </row>
    <row r="17" spans="2:11">
      <c r="B17" s="594"/>
      <c r="C17" s="598"/>
      <c r="D17" s="620"/>
      <c r="E17" s="380" t="s">
        <v>204</v>
      </c>
      <c r="F17" s="394"/>
      <c r="G17" s="395"/>
      <c r="H17" s="380" t="s">
        <v>204</v>
      </c>
      <c r="I17" s="394"/>
      <c r="J17" s="395"/>
      <c r="K17" s="597"/>
    </row>
    <row r="18" spans="2:11">
      <c r="B18" s="594"/>
      <c r="C18" s="571"/>
      <c r="D18" s="570"/>
      <c r="E18" s="391" t="s">
        <v>202</v>
      </c>
      <c r="F18" s="392"/>
      <c r="G18" s="393"/>
      <c r="H18" s="391" t="s">
        <v>202</v>
      </c>
      <c r="I18" s="392"/>
      <c r="J18" s="393"/>
      <c r="K18" s="564"/>
    </row>
    <row r="19" spans="2:11">
      <c r="B19" s="594"/>
      <c r="C19" s="598"/>
      <c r="D19" s="620"/>
      <c r="E19" s="380" t="s">
        <v>204</v>
      </c>
      <c r="F19" s="394"/>
      <c r="G19" s="395"/>
      <c r="H19" s="380" t="s">
        <v>204</v>
      </c>
      <c r="I19" s="394"/>
      <c r="J19" s="395"/>
      <c r="K19" s="597"/>
    </row>
    <row r="20" spans="2:11">
      <c r="B20" s="594"/>
      <c r="C20" s="571"/>
      <c r="D20" s="570"/>
      <c r="E20" s="391" t="s">
        <v>202</v>
      </c>
      <c r="F20" s="392"/>
      <c r="G20" s="393"/>
      <c r="H20" s="391" t="s">
        <v>202</v>
      </c>
      <c r="I20" s="392"/>
      <c r="J20" s="393"/>
      <c r="K20" s="564"/>
    </row>
    <row r="21" spans="2:11" ht="15.75" customHeight="1">
      <c r="B21" s="594"/>
      <c r="C21" s="598"/>
      <c r="D21" s="620"/>
      <c r="E21" s="380" t="s">
        <v>204</v>
      </c>
      <c r="F21" s="394"/>
      <c r="G21" s="395"/>
      <c r="H21" s="380" t="s">
        <v>204</v>
      </c>
      <c r="I21" s="394"/>
      <c r="J21" s="395"/>
      <c r="K21" s="597"/>
    </row>
    <row r="22" spans="2:11" ht="15.75" customHeight="1">
      <c r="B22" s="594"/>
      <c r="C22" s="571"/>
      <c r="D22" s="570"/>
      <c r="E22" s="391" t="s">
        <v>202</v>
      </c>
      <c r="F22" s="392"/>
      <c r="G22" s="393"/>
      <c r="H22" s="391" t="s">
        <v>202</v>
      </c>
      <c r="I22" s="392"/>
      <c r="J22" s="393"/>
      <c r="K22" s="564"/>
    </row>
    <row r="23" spans="2:11" ht="15.75" customHeight="1">
      <c r="B23" s="594"/>
      <c r="C23" s="598"/>
      <c r="D23" s="620"/>
      <c r="E23" s="380" t="s">
        <v>204</v>
      </c>
      <c r="F23" s="394"/>
      <c r="G23" s="395"/>
      <c r="H23" s="380" t="s">
        <v>204</v>
      </c>
      <c r="I23" s="394"/>
      <c r="J23" s="395"/>
      <c r="K23" s="597"/>
    </row>
    <row r="24" spans="2:11" ht="15.75" customHeight="1">
      <c r="B24" s="396"/>
      <c r="C24" s="571"/>
      <c r="D24" s="570"/>
      <c r="E24" s="391" t="s">
        <v>202</v>
      </c>
      <c r="F24" s="392"/>
      <c r="G24" s="393"/>
      <c r="H24" s="391" t="s">
        <v>202</v>
      </c>
      <c r="I24" s="392"/>
      <c r="J24" s="393"/>
      <c r="K24" s="564"/>
    </row>
    <row r="25" spans="2:11" ht="15.75" customHeight="1">
      <c r="B25" s="396"/>
      <c r="C25" s="598"/>
      <c r="D25" s="620"/>
      <c r="E25" s="380" t="s">
        <v>204</v>
      </c>
      <c r="F25" s="394"/>
      <c r="G25" s="395"/>
      <c r="H25" s="380" t="s">
        <v>204</v>
      </c>
      <c r="I25" s="394"/>
      <c r="J25" s="395"/>
      <c r="K25" s="597"/>
    </row>
    <row r="26" spans="2:11" ht="15.75" customHeight="1">
      <c r="C26" s="571"/>
      <c r="D26" s="570"/>
      <c r="E26" s="391" t="s">
        <v>202</v>
      </c>
      <c r="F26" s="392"/>
      <c r="G26" s="393"/>
      <c r="H26" s="391" t="s">
        <v>202</v>
      </c>
      <c r="I26" s="392"/>
      <c r="J26" s="393"/>
      <c r="K26" s="564"/>
    </row>
    <row r="27" spans="2:11" ht="15.75" customHeight="1">
      <c r="C27" s="598"/>
      <c r="D27" s="620"/>
      <c r="E27" s="380" t="s">
        <v>204</v>
      </c>
      <c r="F27" s="394"/>
      <c r="G27" s="395"/>
      <c r="H27" s="380" t="s">
        <v>204</v>
      </c>
      <c r="I27" s="394"/>
      <c r="J27" s="395"/>
      <c r="K27" s="597"/>
    </row>
    <row r="28" spans="2:11" ht="15.75" customHeight="1">
      <c r="C28" s="571"/>
      <c r="D28" s="570"/>
      <c r="E28" s="391" t="s">
        <v>202</v>
      </c>
      <c r="F28" s="392"/>
      <c r="G28" s="393"/>
      <c r="H28" s="391" t="s">
        <v>202</v>
      </c>
      <c r="I28" s="392"/>
      <c r="J28" s="393"/>
      <c r="K28" s="564"/>
    </row>
    <row r="29" spans="2:11" ht="15.75" customHeight="1">
      <c r="C29" s="598"/>
      <c r="D29" s="620"/>
      <c r="E29" s="380" t="s">
        <v>204</v>
      </c>
      <c r="F29" s="394"/>
      <c r="G29" s="395"/>
      <c r="H29" s="380" t="s">
        <v>204</v>
      </c>
      <c r="I29" s="394"/>
      <c r="J29" s="395"/>
      <c r="K29" s="597"/>
    </row>
    <row r="30" spans="2:11" ht="15.75" customHeight="1">
      <c r="C30" s="571"/>
      <c r="D30" s="570"/>
      <c r="E30" s="391" t="s">
        <v>202</v>
      </c>
      <c r="F30" s="392"/>
      <c r="G30" s="393"/>
      <c r="H30" s="391" t="s">
        <v>202</v>
      </c>
      <c r="I30" s="392"/>
      <c r="J30" s="393"/>
      <c r="K30" s="564"/>
    </row>
    <row r="31" spans="2:11" ht="15.75" customHeight="1">
      <c r="C31" s="598"/>
      <c r="D31" s="620"/>
      <c r="E31" s="380" t="s">
        <v>204</v>
      </c>
      <c r="F31" s="394"/>
      <c r="G31" s="395"/>
      <c r="H31" s="380" t="s">
        <v>204</v>
      </c>
      <c r="I31" s="394"/>
      <c r="J31" s="395"/>
      <c r="K31" s="597"/>
    </row>
    <row r="32" spans="2:11" ht="15.75" customHeight="1">
      <c r="C32" s="571"/>
      <c r="D32" s="570"/>
      <c r="E32" s="391" t="s">
        <v>202</v>
      </c>
      <c r="F32" s="392"/>
      <c r="G32" s="393"/>
      <c r="H32" s="391" t="s">
        <v>202</v>
      </c>
      <c r="I32" s="392"/>
      <c r="J32" s="393"/>
      <c r="K32" s="564"/>
    </row>
    <row r="33" spans="3:11" ht="15.75" customHeight="1">
      <c r="C33" s="598"/>
      <c r="D33" s="620"/>
      <c r="E33" s="380" t="s">
        <v>204</v>
      </c>
      <c r="F33" s="394"/>
      <c r="G33" s="395"/>
      <c r="H33" s="380" t="s">
        <v>204</v>
      </c>
      <c r="I33" s="394"/>
      <c r="J33" s="395"/>
      <c r="K33" s="597"/>
    </row>
    <row r="34" spans="3:11" ht="15.75" customHeight="1">
      <c r="C34" s="571"/>
      <c r="D34" s="570"/>
      <c r="E34" s="391" t="s">
        <v>202</v>
      </c>
      <c r="F34" s="392"/>
      <c r="G34" s="393"/>
      <c r="H34" s="391" t="s">
        <v>202</v>
      </c>
      <c r="I34" s="392"/>
      <c r="J34" s="393"/>
      <c r="K34" s="564"/>
    </row>
    <row r="35" spans="3:11" ht="15.75" customHeight="1">
      <c r="C35" s="598"/>
      <c r="D35" s="620"/>
      <c r="E35" s="380" t="s">
        <v>204</v>
      </c>
      <c r="F35" s="394"/>
      <c r="G35" s="395"/>
      <c r="H35" s="380" t="s">
        <v>204</v>
      </c>
      <c r="I35" s="394"/>
      <c r="J35" s="395"/>
      <c r="K35" s="597"/>
    </row>
    <row r="36" spans="3:11" ht="15.75" customHeight="1">
      <c r="C36" s="571"/>
      <c r="D36" s="570"/>
      <c r="E36" s="391" t="s">
        <v>202</v>
      </c>
      <c r="F36" s="392"/>
      <c r="G36" s="393"/>
      <c r="H36" s="391" t="s">
        <v>202</v>
      </c>
      <c r="I36" s="392"/>
      <c r="J36" s="393"/>
      <c r="K36" s="564"/>
    </row>
    <row r="37" spans="3:11" ht="15.75" customHeight="1">
      <c r="C37" s="598"/>
      <c r="D37" s="620"/>
      <c r="E37" s="380" t="s">
        <v>204</v>
      </c>
      <c r="F37" s="394"/>
      <c r="G37" s="395"/>
      <c r="H37" s="380" t="s">
        <v>204</v>
      </c>
      <c r="I37" s="394"/>
      <c r="J37" s="395"/>
      <c r="K37" s="597"/>
    </row>
    <row r="38" spans="3:11" ht="15.75" customHeight="1">
      <c r="C38" s="571"/>
      <c r="D38" s="570"/>
      <c r="E38" s="391" t="s">
        <v>202</v>
      </c>
      <c r="F38" s="392"/>
      <c r="G38" s="393"/>
      <c r="H38" s="391" t="s">
        <v>202</v>
      </c>
      <c r="I38" s="392"/>
      <c r="J38" s="393"/>
      <c r="K38" s="564"/>
    </row>
    <row r="39" spans="3:11" ht="15.75" customHeight="1">
      <c r="C39" s="598"/>
      <c r="D39" s="620"/>
      <c r="E39" s="380" t="s">
        <v>204</v>
      </c>
      <c r="F39" s="394"/>
      <c r="G39" s="395"/>
      <c r="H39" s="380" t="s">
        <v>204</v>
      </c>
      <c r="I39" s="394"/>
      <c r="J39" s="395"/>
      <c r="K39" s="597"/>
    </row>
    <row r="40" spans="3:11" ht="15.75" customHeight="1">
      <c r="C40" s="571"/>
      <c r="D40" s="570"/>
      <c r="E40" s="391" t="s">
        <v>202</v>
      </c>
      <c r="F40" s="392"/>
      <c r="G40" s="393"/>
      <c r="H40" s="391" t="s">
        <v>202</v>
      </c>
      <c r="I40" s="392"/>
      <c r="J40" s="393"/>
      <c r="K40" s="564"/>
    </row>
    <row r="41" spans="3:11" ht="15.75" customHeight="1">
      <c r="C41" s="598"/>
      <c r="D41" s="620"/>
      <c r="E41" s="380" t="s">
        <v>204</v>
      </c>
      <c r="F41" s="394"/>
      <c r="G41" s="395"/>
      <c r="H41" s="380" t="s">
        <v>204</v>
      </c>
      <c r="I41" s="394"/>
      <c r="J41" s="395"/>
      <c r="K41" s="597"/>
    </row>
    <row r="42" spans="3:11" ht="15.75" customHeight="1">
      <c r="C42" s="571"/>
      <c r="D42" s="570"/>
      <c r="E42" s="391" t="s">
        <v>202</v>
      </c>
      <c r="F42" s="392"/>
      <c r="G42" s="393"/>
      <c r="H42" s="391" t="s">
        <v>202</v>
      </c>
      <c r="I42" s="392"/>
      <c r="J42" s="393"/>
      <c r="K42" s="564"/>
    </row>
    <row r="43" spans="3:11" ht="15.75" customHeight="1">
      <c r="C43" s="598"/>
      <c r="D43" s="620"/>
      <c r="E43" s="380" t="s">
        <v>204</v>
      </c>
      <c r="F43" s="394"/>
      <c r="G43" s="395"/>
      <c r="H43" s="380" t="s">
        <v>204</v>
      </c>
      <c r="I43" s="394"/>
      <c r="J43" s="395"/>
      <c r="K43" s="597"/>
    </row>
    <row r="44" spans="3:11" ht="15.75" customHeight="1">
      <c r="C44" s="571"/>
      <c r="D44" s="570"/>
      <c r="E44" s="391" t="s">
        <v>202</v>
      </c>
      <c r="F44" s="392"/>
      <c r="G44" s="393"/>
      <c r="H44" s="391" t="s">
        <v>202</v>
      </c>
      <c r="I44" s="392"/>
      <c r="J44" s="393"/>
      <c r="K44" s="564"/>
    </row>
    <row r="45" spans="3:11" ht="15.75" customHeight="1">
      <c r="C45" s="598"/>
      <c r="D45" s="620"/>
      <c r="E45" s="380" t="s">
        <v>204</v>
      </c>
      <c r="F45" s="394"/>
      <c r="G45" s="395"/>
      <c r="H45" s="380" t="s">
        <v>204</v>
      </c>
      <c r="I45" s="394"/>
      <c r="J45" s="395"/>
      <c r="K45" s="597"/>
    </row>
    <row r="46" spans="3:11" ht="15.75" customHeight="1"/>
    <row r="47" spans="3:11" ht="15.75" customHeight="1"/>
    <row r="48" spans="3: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7">
    <mergeCell ref="C40:C41"/>
    <mergeCell ref="C42:C43"/>
    <mergeCell ref="D42:D43"/>
    <mergeCell ref="C44:C45"/>
    <mergeCell ref="D44:D45"/>
    <mergeCell ref="D40:D41"/>
    <mergeCell ref="C2:D2"/>
    <mergeCell ref="C3:D3"/>
    <mergeCell ref="C4:D4"/>
    <mergeCell ref="C5:D5"/>
    <mergeCell ref="C24:C25"/>
    <mergeCell ref="D24:D25"/>
    <mergeCell ref="B9:C10"/>
    <mergeCell ref="B16:B23"/>
    <mergeCell ref="C16:C17"/>
    <mergeCell ref="C18:C19"/>
    <mergeCell ref="C20:C21"/>
    <mergeCell ref="C22:C23"/>
    <mergeCell ref="C38:C39"/>
    <mergeCell ref="C26:C27"/>
    <mergeCell ref="C28:C29"/>
    <mergeCell ref="C36:C37"/>
    <mergeCell ref="C30:C31"/>
    <mergeCell ref="C32:C33"/>
    <mergeCell ref="C34:C35"/>
    <mergeCell ref="K18:K19"/>
    <mergeCell ref="K20:K21"/>
    <mergeCell ref="K22:K23"/>
    <mergeCell ref="D30:D31"/>
    <mergeCell ref="D16:D17"/>
    <mergeCell ref="D18:D19"/>
    <mergeCell ref="D20:D21"/>
    <mergeCell ref="D22:D23"/>
    <mergeCell ref="E9:G9"/>
    <mergeCell ref="D10:D12"/>
    <mergeCell ref="K38:K39"/>
    <mergeCell ref="K40:K41"/>
    <mergeCell ref="K42:K43"/>
    <mergeCell ref="E14:G14"/>
    <mergeCell ref="H9:J9"/>
    <mergeCell ref="K11:K12"/>
    <mergeCell ref="H14:J14"/>
    <mergeCell ref="D38:D39"/>
    <mergeCell ref="D32:D33"/>
    <mergeCell ref="D34:D35"/>
    <mergeCell ref="D36:D37"/>
    <mergeCell ref="D26:D27"/>
    <mergeCell ref="D28:D29"/>
    <mergeCell ref="K16:K17"/>
    <mergeCell ref="K44:K45"/>
    <mergeCell ref="K24:K25"/>
    <mergeCell ref="K26:K27"/>
    <mergeCell ref="K28:K29"/>
    <mergeCell ref="K30:K31"/>
    <mergeCell ref="K32:K33"/>
    <mergeCell ref="K34:K35"/>
    <mergeCell ref="K36:K37"/>
  </mergeCells>
  <dataValidations count="1">
    <dataValidation type="list" allowBlank="1" showErrorMessage="1" sqref="C5" xr:uid="{00000000-0002-0000-0A00-000000000000}">
      <formula1>"ABIERTO,CERRADO"</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Diego Alares Gutierrez</cp:lastModifiedBy>
  <cp:revision/>
  <dcterms:created xsi:type="dcterms:W3CDTF">2021-12-10T12:12:29Z</dcterms:created>
  <dcterms:modified xsi:type="dcterms:W3CDTF">2022-06-01T09:42:31Z</dcterms:modified>
  <cp:category/>
  <cp:contentStatus/>
</cp:coreProperties>
</file>