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2D\Desktop\"/>
    </mc:Choice>
  </mc:AlternateContent>
  <xr:revisionPtr revIDLastSave="0" documentId="13_ncr:1_{94DD0E05-D58D-48FD-8213-8AD6DD28ED59}" xr6:coauthVersionLast="47" xr6:coauthVersionMax="47" xr10:uidLastSave="{00000000-0000-0000-0000-000000000000}"/>
  <bookViews>
    <workbookView xWindow="-120" yWindow="-120" windowWidth="20730" windowHeight="11040" xr2:uid="{C81DBAE4-E443-49DB-9B20-D390F5E47817}"/>
  </bookViews>
  <sheets>
    <sheet name="data" sheetId="3" r:id="rId1"/>
  </sheets>
  <definedNames>
    <definedName name="_xlnm._FilterDatabase" localSheetId="0" hidden="1">data!$A$1:$AA$51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1" i="3" l="1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  <c r="Z51" i="3"/>
  <c r="X51" i="3"/>
  <c r="W51" i="3"/>
  <c r="Y51" i="3" s="1"/>
  <c r="Z50" i="3"/>
  <c r="X50" i="3"/>
  <c r="W50" i="3"/>
  <c r="AA50" i="3" s="1"/>
  <c r="Z49" i="3"/>
  <c r="X49" i="3"/>
  <c r="W49" i="3"/>
  <c r="AA49" i="3" s="1"/>
  <c r="Z48" i="3"/>
  <c r="X48" i="3"/>
  <c r="W48" i="3"/>
  <c r="Y48" i="3" s="1"/>
  <c r="Z47" i="3"/>
  <c r="X47" i="3"/>
  <c r="W47" i="3"/>
  <c r="Y47" i="3" s="1"/>
  <c r="Z46" i="3"/>
  <c r="X46" i="3"/>
  <c r="W46" i="3"/>
  <c r="AA46" i="3" s="1"/>
  <c r="Z45" i="3"/>
  <c r="X45" i="3"/>
  <c r="W45" i="3"/>
  <c r="AA45" i="3" s="1"/>
  <c r="Z44" i="3"/>
  <c r="X44" i="3"/>
  <c r="W44" i="3"/>
  <c r="Y44" i="3" s="1"/>
  <c r="Z43" i="3"/>
  <c r="X43" i="3"/>
  <c r="W43" i="3"/>
  <c r="AA43" i="3" s="1"/>
  <c r="Z42" i="3"/>
  <c r="X42" i="3"/>
  <c r="W42" i="3"/>
  <c r="AA42" i="3" s="1"/>
  <c r="Z41" i="3"/>
  <c r="X41" i="3"/>
  <c r="W41" i="3"/>
  <c r="AA41" i="3" s="1"/>
  <c r="Z40" i="3"/>
  <c r="X40" i="3"/>
  <c r="W40" i="3"/>
  <c r="Y40" i="3" s="1"/>
  <c r="Z39" i="3"/>
  <c r="X39" i="3"/>
  <c r="W39" i="3"/>
  <c r="AA39" i="3" s="1"/>
  <c r="Z38" i="3"/>
  <c r="X38" i="3"/>
  <c r="W38" i="3"/>
  <c r="AA38" i="3" s="1"/>
  <c r="Z37" i="3"/>
  <c r="X37" i="3"/>
  <c r="W37" i="3"/>
  <c r="AA37" i="3" s="1"/>
  <c r="Z36" i="3"/>
  <c r="X36" i="3"/>
  <c r="W36" i="3"/>
  <c r="Y36" i="3" s="1"/>
  <c r="Z35" i="3"/>
  <c r="X35" i="3"/>
  <c r="W35" i="3"/>
  <c r="AA35" i="3" s="1"/>
  <c r="Z34" i="3"/>
  <c r="X34" i="3"/>
  <c r="W34" i="3"/>
  <c r="AA34" i="3" s="1"/>
  <c r="Z33" i="3"/>
  <c r="X33" i="3"/>
  <c r="W33" i="3"/>
  <c r="AA33" i="3" s="1"/>
  <c r="Z32" i="3"/>
  <c r="X32" i="3"/>
  <c r="W32" i="3"/>
  <c r="Y32" i="3" s="1"/>
  <c r="Z31" i="3"/>
  <c r="X31" i="3"/>
  <c r="W31" i="3"/>
  <c r="AA31" i="3" s="1"/>
  <c r="Z30" i="3"/>
  <c r="X30" i="3"/>
  <c r="W30" i="3"/>
  <c r="AA30" i="3" s="1"/>
  <c r="Z29" i="3"/>
  <c r="X29" i="3"/>
  <c r="W29" i="3"/>
  <c r="AA29" i="3" s="1"/>
  <c r="Z28" i="3"/>
  <c r="X28" i="3"/>
  <c r="W28" i="3"/>
  <c r="Y28" i="3" s="1"/>
  <c r="Z27" i="3"/>
  <c r="X27" i="3"/>
  <c r="W27" i="3"/>
  <c r="AA27" i="3" s="1"/>
  <c r="Z26" i="3"/>
  <c r="X26" i="3"/>
  <c r="W26" i="3"/>
  <c r="AA26" i="3" s="1"/>
  <c r="Z25" i="3"/>
  <c r="X25" i="3"/>
  <c r="W25" i="3"/>
  <c r="AA25" i="3" s="1"/>
  <c r="Z24" i="3"/>
  <c r="X24" i="3"/>
  <c r="W24" i="3"/>
  <c r="Y24" i="3" s="1"/>
  <c r="Z23" i="3"/>
  <c r="X23" i="3"/>
  <c r="W23" i="3"/>
  <c r="AA23" i="3" s="1"/>
  <c r="Z22" i="3"/>
  <c r="X22" i="3"/>
  <c r="W22" i="3"/>
  <c r="AA22" i="3" s="1"/>
  <c r="Z21" i="3"/>
  <c r="X21" i="3"/>
  <c r="W21" i="3"/>
  <c r="AA21" i="3" s="1"/>
  <c r="Z20" i="3"/>
  <c r="X20" i="3"/>
  <c r="W20" i="3"/>
  <c r="Y20" i="3" s="1"/>
  <c r="Z19" i="3"/>
  <c r="X19" i="3"/>
  <c r="W19" i="3"/>
  <c r="AA19" i="3" s="1"/>
  <c r="Z18" i="3"/>
  <c r="X18" i="3"/>
  <c r="W18" i="3"/>
  <c r="AA18" i="3" s="1"/>
  <c r="Z17" i="3"/>
  <c r="X17" i="3"/>
  <c r="W17" i="3"/>
  <c r="AA17" i="3" s="1"/>
  <c r="Z16" i="3"/>
  <c r="X16" i="3"/>
  <c r="W16" i="3"/>
  <c r="Y16" i="3" s="1"/>
  <c r="Z15" i="3"/>
  <c r="X15" i="3"/>
  <c r="W15" i="3"/>
  <c r="Y15" i="3" s="1"/>
  <c r="Z14" i="3"/>
  <c r="X14" i="3"/>
  <c r="W14" i="3"/>
  <c r="AA14" i="3" s="1"/>
  <c r="Z13" i="3"/>
  <c r="X13" i="3"/>
  <c r="W13" i="3"/>
  <c r="AA13" i="3" s="1"/>
  <c r="Z12" i="3"/>
  <c r="X12" i="3"/>
  <c r="W12" i="3"/>
  <c r="Y12" i="3" s="1"/>
  <c r="Z11" i="3"/>
  <c r="X11" i="3"/>
  <c r="W11" i="3"/>
  <c r="AA11" i="3" s="1"/>
  <c r="Z10" i="3"/>
  <c r="X10" i="3"/>
  <c r="W10" i="3"/>
  <c r="AA10" i="3" s="1"/>
  <c r="Z9" i="3"/>
  <c r="X9" i="3"/>
  <c r="W9" i="3"/>
  <c r="AA9" i="3" s="1"/>
  <c r="Z8" i="3"/>
  <c r="X8" i="3"/>
  <c r="W8" i="3"/>
  <c r="Y8" i="3" s="1"/>
  <c r="Z7" i="3"/>
  <c r="X7" i="3"/>
  <c r="W7" i="3"/>
  <c r="AA7" i="3" s="1"/>
  <c r="Z6" i="3"/>
  <c r="X6" i="3"/>
  <c r="W6" i="3"/>
  <c r="AA6" i="3" s="1"/>
  <c r="Z5" i="3"/>
  <c r="X5" i="3"/>
  <c r="W5" i="3"/>
  <c r="AA5" i="3" s="1"/>
  <c r="Z4" i="3"/>
  <c r="X4" i="3"/>
  <c r="W4" i="3"/>
  <c r="Y4" i="3" s="1"/>
  <c r="Z3" i="3"/>
  <c r="X3" i="3"/>
  <c r="W3" i="3"/>
  <c r="Y3" i="3" s="1"/>
  <c r="Z2" i="3"/>
  <c r="X2" i="3"/>
  <c r="W2" i="3"/>
  <c r="AA2" i="3" s="1"/>
  <c r="Y45" i="3" l="1"/>
  <c r="Y13" i="3"/>
  <c r="Y14" i="3"/>
  <c r="Y29" i="3"/>
  <c r="Y30" i="3"/>
  <c r="Y46" i="3"/>
  <c r="Y6" i="3"/>
  <c r="Y21" i="3"/>
  <c r="Y22" i="3"/>
  <c r="Y37" i="3"/>
  <c r="Y38" i="3"/>
  <c r="Y5" i="3"/>
  <c r="Y2" i="3"/>
  <c r="Y9" i="3"/>
  <c r="Y10" i="3"/>
  <c r="Y17" i="3"/>
  <c r="Y18" i="3"/>
  <c r="Y25" i="3"/>
  <c r="Y26" i="3"/>
  <c r="Y33" i="3"/>
  <c r="Y34" i="3"/>
  <c r="Y41" i="3"/>
  <c r="Y42" i="3"/>
  <c r="Y49" i="3"/>
  <c r="Y50" i="3"/>
  <c r="AA51" i="3"/>
  <c r="AA3" i="3"/>
  <c r="AA15" i="3"/>
  <c r="AA47" i="3"/>
  <c r="Y7" i="3"/>
  <c r="Y11" i="3"/>
  <c r="Y19" i="3"/>
  <c r="Y23" i="3"/>
  <c r="Y27" i="3"/>
  <c r="Y31" i="3"/>
  <c r="Y35" i="3"/>
  <c r="Y39" i="3"/>
  <c r="Y43" i="3"/>
  <c r="AA4" i="3"/>
  <c r="AA8" i="3"/>
  <c r="AA12" i="3"/>
  <c r="AA16" i="3"/>
  <c r="AA20" i="3"/>
  <c r="AA24" i="3"/>
  <c r="AA28" i="3"/>
  <c r="AA32" i="3"/>
  <c r="AA36" i="3"/>
  <c r="AA40" i="3"/>
  <c r="AA44" i="3"/>
  <c r="AA48" i="3"/>
</calcChain>
</file>

<file path=xl/sharedStrings.xml><?xml version="1.0" encoding="utf-8"?>
<sst xmlns="http://schemas.openxmlformats.org/spreadsheetml/2006/main" count="678" uniqueCount="263">
  <si>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</si>
  <si>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</si>
  <si>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</si>
  <si>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</si>
  <si>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</si>
  <si>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</si>
  <si>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</si>
  <si>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</si>
  <si>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</si>
  <si>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</si>
  <si>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</si>
  <si>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</si>
  <si>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</si>
  <si>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</si>
  <si>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</si>
  <si>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</si>
  <si>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</si>
  <si>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Price</t>
  </si>
  <si>
    <t>Quantity</t>
  </si>
  <si>
    <t>Discount</t>
  </si>
  <si>
    <t>Profit/loss</t>
  </si>
  <si>
    <t>Sales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</si>
  <si>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</si>
  <si>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</si>
  <si>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</si>
  <si>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</si>
  <si>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</si>
  <si>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</si>
  <si>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</si>
  <si>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</si>
  <si>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</si>
  <si>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</si>
  <si>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</si>
  <si>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</si>
  <si>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</si>
  <si>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</si>
  <si>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</si>
  <si>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</si>
  <si>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CA-2016-138688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</si>
  <si>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</si>
  <si>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</si>
  <si>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</si>
  <si>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</si>
  <si>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</si>
  <si>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</si>
  <si>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</si>
  <si>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</si>
  <si>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</si>
  <si>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</si>
  <si>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US-2015-108966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</si>
  <si>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</si>
  <si>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</si>
  <si>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</si>
  <si>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</si>
  <si>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</si>
  <si>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</si>
  <si>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</si>
  <si>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</si>
  <si>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</si>
  <si>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</si>
  <si>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</si>
  <si>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CA-2014-115812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</si>
  <si>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</si>
  <si>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</si>
  <si>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</si>
  <si>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</si>
  <si>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</si>
  <si>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</si>
  <si>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</si>
  <si>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</si>
  <si>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</si>
  <si>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</si>
  <si>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</si>
  <si>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</si>
  <si>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</si>
  <si>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</si>
  <si>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</si>
  <si>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</si>
  <si>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</si>
  <si>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</si>
  <si>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</si>
  <si>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</si>
  <si>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</si>
  <si>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</si>
  <si>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CA-2017-114412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</si>
  <si>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</si>
  <si>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</si>
  <si>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</si>
  <si>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</si>
  <si>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</si>
  <si>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</si>
  <si>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</si>
  <si>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CA-2016-161389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</si>
  <si>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</si>
  <si>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</si>
  <si>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</si>
  <si>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</si>
  <si>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</si>
  <si>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</si>
  <si>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US-2015-118983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</si>
  <si>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</si>
  <si>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</si>
  <si>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</si>
  <si>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</si>
  <si>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</si>
  <si>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</si>
  <si>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</si>
  <si>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</si>
  <si>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</si>
  <si>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</si>
  <si>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CA-2014-105893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</si>
  <si>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</si>
  <si>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</si>
  <si>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</si>
  <si>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</si>
  <si>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</si>
  <si>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</si>
  <si>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CA-2014-167164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</si>
  <si>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</si>
  <si>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</si>
  <si>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</si>
  <si>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</si>
  <si>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</si>
  <si>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</si>
  <si>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CA-2014-143336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</si>
  <si>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</si>
  <si>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</si>
  <si>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</si>
  <si>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</si>
  <si>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</si>
  <si>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</si>
  <si>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</si>
  <si>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</si>
  <si>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</si>
  <si>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CA-2016-137330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</si>
  <si>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</si>
  <si>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</si>
  <si>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</si>
  <si>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</si>
  <si>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</si>
  <si>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</si>
  <si>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</si>
  <si>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</si>
  <si>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US-2017-156909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</si>
  <si>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</si>
  <si>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</si>
  <si>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</si>
  <si>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</si>
  <si>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</si>
  <si>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</si>
  <si>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</si>
  <si>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CA-2015-106320</t>
  </si>
  <si>
    <t>EB-13870</t>
  </si>
  <si>
    <t>Emily Burns</t>
  </si>
  <si>
    <t>Orem</t>
  </si>
  <si>
    <t>CA-2016-121755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</si>
  <si>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</si>
  <si>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</si>
  <si>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</si>
  <si>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</si>
  <si>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</si>
  <si>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</si>
  <si>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</si>
  <si>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US-2015-150630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</si>
  <si>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</si>
  <si>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</si>
  <si>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</si>
  <si>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</si>
  <si>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</si>
  <si>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</si>
  <si>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</si>
  <si>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</si>
  <si>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</si>
  <si>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</si>
  <si>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</si>
  <si>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</si>
  <si>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</si>
  <si>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</si>
  <si>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</si>
  <si>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</si>
  <si>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</si>
  <si>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CA-2017-107727</t>
  </si>
  <si>
    <t>MA-17560</t>
  </si>
  <si>
    <t>Matt Abelman</t>
  </si>
  <si>
    <t>Houston</t>
  </si>
  <si>
    <t>OFF-PA-10000249</t>
  </si>
  <si>
    <t>Easy-staple paper</t>
  </si>
  <si>
    <t>CA-2016-117590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</si>
  <si>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</si>
  <si>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</si>
  <si>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</si>
  <si>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</si>
  <si>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</si>
  <si>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</si>
  <si>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</si>
  <si>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</si>
  <si>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CA-2015-117415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</si>
  <si>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</si>
  <si>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</si>
  <si>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</si>
  <si>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</si>
  <si>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</si>
  <si>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</si>
  <si>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</si>
  <si>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</si>
  <si>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</si>
  <si>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</si>
  <si>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CA-2017-120999</t>
  </si>
  <si>
    <t>LC-16930</t>
  </si>
  <si>
    <t>Linda Cazamias</t>
  </si>
  <si>
    <t>Naperville</t>
  </si>
  <si>
    <t>Illinois</t>
  </si>
  <si>
    <t>TEC-PH-10004093</t>
  </si>
  <si>
    <t>Panasonic Kx-TS550</t>
  </si>
  <si>
    <t>CA-2016-101343</t>
  </si>
  <si>
    <t>RA-19885</t>
  </si>
  <si>
    <t>Ruben Ausman</t>
  </si>
  <si>
    <t>OFF-ST-10003479</t>
  </si>
  <si>
    <t>Eldon Base for stackable storage shelf, platinum</t>
  </si>
  <si>
    <t>CA-2017-139619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</si>
  <si>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</si>
  <si>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</si>
  <si>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</si>
  <si>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</si>
  <si>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</si>
  <si>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CA-2016-118255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</si>
  <si>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</si>
  <si>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</si>
  <si>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</si>
  <si>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</si>
  <si>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</si>
  <si>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</si>
  <si>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</si>
  <si>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</si>
  <si>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CA-2014-146703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</si>
  <si>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</si>
  <si>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</si>
  <si>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</si>
  <si>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</si>
  <si>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</si>
  <si>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</si>
  <si>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CA-2016-169194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</si>
  <si>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</si>
  <si>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</si>
  <si>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</si>
  <si>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</si>
  <si>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</si>
  <si>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</si>
  <si>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</si>
  <si>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</si>
  <si>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CA-2015-115742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</si>
  <si>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</si>
  <si>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</si>
  <si>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</si>
  <si>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</si>
  <si>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</si>
  <si>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</si>
  <si>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Net Sales</t>
  </si>
  <si>
    <t>Total Cost</t>
  </si>
  <si>
    <t>Gross Profit Margin</t>
  </si>
  <si>
    <t>Unit Price after discount</t>
  </si>
  <si>
    <t>Total Discount Amount</t>
  </si>
  <si>
    <t>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</si>
</sst>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1" fillId="0" borderId="0" xfId="1" applyNumberFormat="1" applyFont="1"/>
    <xf numFmtId="14" fontId="0" fillId="0" borderId="0" xfId="0" applyNumberFormat="1"/>
    <xf numFmtId="43" fontId="1" fillId="0" borderId="0" xfId="1" applyFont="1"/>
    <xf numFmtId="9" fontId="0" fillId="0" borderId="0" xfId="2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1" fillId="0" borderId="0" xfId="1" applyNumberFormat="1" applyFont="1" applyAlignment="1">
      <alignment horizontal="center" vertical="center" wrapText="1"/>
    </xf>
    <xf numFmtId="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17FC-D105-4AEE-909B-20A2BE5AC1CA}">
  <dimension ref="A1:AB51"/>
  <sheetViews>
    <sheetView tabSelected="1" zoomScaleNormal="100" workbookViewId="0">
      <selection activeCell="F5" sqref="F5"/>
    </sheetView>
  </sheetViews>
  <sheetFormatPr defaultRowHeight="15" x14ac:dyDescent="0.25"/>
  <cols>
    <col min="1" max="1" width="7.140625" bestFit="1" customWidth="1"/>
    <col min="2" max="2" width="15" bestFit="1" customWidth="1"/>
    <col min="3" max="3" width="10.7109375" bestFit="1" customWidth="1"/>
    <col min="4" max="4" width="9.42578125" bestFit="1" customWidth="1"/>
    <col min="5" max="5" width="13.85546875" bestFit="1" customWidth="1"/>
    <col min="6" max="6" width="11.85546875" bestFit="1" customWidth="1"/>
    <col min="7" max="7" width="17.7109375" bestFit="1" customWidth="1"/>
    <col min="8" max="8" width="12.140625" bestFit="1" customWidth="1"/>
    <col min="9" max="9" width="12.85546875" bestFit="1" customWidth="1"/>
    <col min="10" max="10" width="15" bestFit="1" customWidth="1"/>
    <col min="11" max="11" width="14" bestFit="1" customWidth="1"/>
    <col min="12" max="12" width="11.42578125" bestFit="1" customWidth="1"/>
    <col min="13" max="13" width="7.42578125" bestFit="1" customWidth="1"/>
    <col min="14" max="14" width="16.5703125" bestFit="1" customWidth="1"/>
    <col min="15" max="15" width="14.5703125" bestFit="1" customWidth="1"/>
    <col min="16" max="16" width="12.85546875" bestFit="1" customWidth="1"/>
    <col min="17" max="17" width="89.7109375" bestFit="1" customWidth="1"/>
    <col min="18" max="18" width="9" bestFit="1" customWidth="1"/>
    <col min="19" max="20" width="8.7109375" bestFit="1" customWidth="1"/>
    <col min="21" max="21" width="11.7109375" bestFit="1" customWidth="1"/>
    <col min="22" max="22" width="8" bestFit="1" customWidth="1"/>
    <col min="23" max="23" width="10.28515625" customWidth="1"/>
    <col min="24" max="25" width="9.140625" bestFit="1" customWidth="1"/>
  </cols>
  <sheetData>
    <row r="1" spans="1:28" ht="6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6" t="s">
        <v>257</v>
      </c>
      <c r="X1" s="6" t="s">
        <v>261</v>
      </c>
      <c r="Y1" s="6" t="s">
        <v>258</v>
      </c>
      <c r="Z1" s="6" t="s">
        <v>260</v>
      </c>
      <c r="AA1" s="6" t="s">
        <v>259</v>
      </c>
      <c r="AB1" s="6" t="s">
        <v>262</v>
      </c>
    </row>
    <row r="2" spans="1:28" x14ac:dyDescent="0.25">
      <c r="A2">
        <v>1</v>
      </c>
      <c r="B2" t="s">
        <v>22</v>
      </c>
      <c r="C2" s="2">
        <v>42682</v>
      </c>
      <c r="D2" s="2">
        <v>42685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>
        <v>42420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>
        <v>261.95999999999998</v>
      </c>
      <c r="S2">
        <v>2</v>
      </c>
      <c r="T2">
        <v>0</v>
      </c>
      <c r="U2" s="1">
        <v>41.913600000000002</v>
      </c>
      <c r="V2" s="1">
        <v>523.91999999999996</v>
      </c>
      <c r="W2" s="5">
        <f>V2*(1-T2)</f>
        <v>523.91999999999996</v>
      </c>
      <c r="X2" s="5">
        <f>V2*T2</f>
        <v>0</v>
      </c>
      <c r="Y2" s="5">
        <f>W2-U2</f>
        <v>482.00639999999999</v>
      </c>
      <c r="Z2" s="8">
        <f>R2*(1-T2)</f>
        <v>261.95999999999998</v>
      </c>
      <c r="AA2" s="4">
        <f>U2/W2</f>
        <v>8.0000000000000016E-2</v>
      </c>
      <c r="AB2">
        <f>D2-C2</f>
        <v>3</v>
      </c>
    </row>
    <row r="3" spans="1:28" x14ac:dyDescent="0.25">
      <c r="A3">
        <v>2</v>
      </c>
      <c r="B3" t="s">
        <v>22</v>
      </c>
      <c r="C3" s="2">
        <v>42682</v>
      </c>
      <c r="D3" s="2">
        <v>42685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>
        <v>42420</v>
      </c>
      <c r="M3" t="s">
        <v>30</v>
      </c>
      <c r="N3" t="s">
        <v>35</v>
      </c>
      <c r="O3" t="s">
        <v>32</v>
      </c>
      <c r="P3" t="s">
        <v>36</v>
      </c>
      <c r="Q3" t="s">
        <v>37</v>
      </c>
      <c r="R3">
        <v>731.94</v>
      </c>
      <c r="S3">
        <v>3</v>
      </c>
      <c r="T3">
        <v>0</v>
      </c>
      <c r="U3" s="1">
        <v>219.58199999999999</v>
      </c>
      <c r="V3" s="1">
        <v>2195.8200000000002</v>
      </c>
      <c r="W3" s="5">
        <f t="shared" ref="W3:W51" si="0">V3*(1-T3)</f>
        <v>2195.8200000000002</v>
      </c>
      <c r="X3" s="5">
        <f t="shared" ref="X3:X51" si="1">V3*T3</f>
        <v>0</v>
      </c>
      <c r="Y3" s="5">
        <f t="shared" ref="Y3:Y51" si="2">W3-U3</f>
        <v>1976.2380000000003</v>
      </c>
      <c r="Z3" s="8">
        <f t="shared" ref="Z3:Z51" si="3">R3*(1-T3)</f>
        <v>731.94</v>
      </c>
      <c r="AA3" s="4">
        <f t="shared" ref="AA3:AA51" si="4">U3/W3</f>
        <v>9.9999999999999992E-2</v>
      </c>
      <c r="AB3">
        <f t="shared" ref="AB3:AB51" si="5">D3-C3</f>
        <v>3</v>
      </c>
    </row>
    <row r="4" spans="1:28" x14ac:dyDescent="0.25">
      <c r="A4">
        <v>3</v>
      </c>
      <c r="B4" t="s">
        <v>38</v>
      </c>
      <c r="C4" s="2">
        <v>42533</v>
      </c>
      <c r="D4" s="2">
        <v>42537</v>
      </c>
      <c r="E4" t="s">
        <v>23</v>
      </c>
      <c r="F4" t="s">
        <v>39</v>
      </c>
      <c r="G4" t="s">
        <v>40</v>
      </c>
      <c r="H4" t="s">
        <v>41</v>
      </c>
      <c r="I4" t="s">
        <v>27</v>
      </c>
      <c r="J4" t="s">
        <v>42</v>
      </c>
      <c r="K4" t="s">
        <v>43</v>
      </c>
      <c r="L4">
        <v>90036</v>
      </c>
      <c r="M4" t="s">
        <v>44</v>
      </c>
      <c r="N4" t="s">
        <v>45</v>
      </c>
      <c r="O4" t="s">
        <v>46</v>
      </c>
      <c r="P4" t="s">
        <v>47</v>
      </c>
      <c r="Q4" t="s">
        <v>48</v>
      </c>
      <c r="R4">
        <v>14.62</v>
      </c>
      <c r="S4">
        <v>2</v>
      </c>
      <c r="T4">
        <v>0</v>
      </c>
      <c r="U4" s="1">
        <v>6.8714000000000004</v>
      </c>
      <c r="V4" s="1">
        <v>29.24</v>
      </c>
      <c r="W4" s="5">
        <f t="shared" si="0"/>
        <v>29.24</v>
      </c>
      <c r="X4" s="5">
        <f t="shared" si="1"/>
        <v>0</v>
      </c>
      <c r="Y4" s="5">
        <f t="shared" si="2"/>
        <v>22.368599999999997</v>
      </c>
      <c r="Z4" s="8">
        <f t="shared" si="3"/>
        <v>14.62</v>
      </c>
      <c r="AA4" s="4">
        <f t="shared" si="4"/>
        <v>0.23500000000000001</v>
      </c>
      <c r="AB4">
        <f t="shared" si="5"/>
        <v>4</v>
      </c>
    </row>
    <row r="5" spans="1:28" x14ac:dyDescent="0.25">
      <c r="A5">
        <v>4</v>
      </c>
      <c r="B5" t="s">
        <v>49</v>
      </c>
      <c r="C5" s="2">
        <v>42288</v>
      </c>
      <c r="D5" s="2">
        <v>42295</v>
      </c>
      <c r="E5" t="s">
        <v>50</v>
      </c>
      <c r="F5" t="s">
        <v>51</v>
      </c>
      <c r="G5" t="s">
        <v>52</v>
      </c>
      <c r="H5" t="s">
        <v>26</v>
      </c>
      <c r="I5" t="s">
        <v>27</v>
      </c>
      <c r="J5" t="s">
        <v>53</v>
      </c>
      <c r="K5" t="s">
        <v>54</v>
      </c>
      <c r="L5">
        <v>33311</v>
      </c>
      <c r="M5" t="s">
        <v>30</v>
      </c>
      <c r="N5" t="s">
        <v>55</v>
      </c>
      <c r="O5" t="s">
        <v>32</v>
      </c>
      <c r="P5" t="s">
        <v>56</v>
      </c>
      <c r="Q5" t="s">
        <v>57</v>
      </c>
      <c r="R5">
        <v>957.57749999999999</v>
      </c>
      <c r="S5">
        <v>5</v>
      </c>
      <c r="T5">
        <v>0.45</v>
      </c>
      <c r="U5" s="1">
        <v>-383.03100000000001</v>
      </c>
      <c r="V5" s="1">
        <v>4787.8874999999998</v>
      </c>
      <c r="W5" s="5">
        <f t="shared" si="0"/>
        <v>2633.3381250000002</v>
      </c>
      <c r="X5" s="5">
        <f t="shared" si="1"/>
        <v>2154.5493750000001</v>
      </c>
      <c r="Y5" s="5">
        <f t="shared" si="2"/>
        <v>3016.3691250000002</v>
      </c>
      <c r="Z5" s="8">
        <f t="shared" si="3"/>
        <v>526.66762500000004</v>
      </c>
      <c r="AA5" s="4">
        <f t="shared" si="4"/>
        <v>-0.14545454545454545</v>
      </c>
      <c r="AB5">
        <f t="shared" si="5"/>
        <v>7</v>
      </c>
    </row>
    <row r="6" spans="1:28" x14ac:dyDescent="0.25">
      <c r="A6">
        <v>5</v>
      </c>
      <c r="B6" t="s">
        <v>49</v>
      </c>
      <c r="C6" s="2">
        <v>42288</v>
      </c>
      <c r="D6" s="2">
        <v>42295</v>
      </c>
      <c r="E6" t="s">
        <v>50</v>
      </c>
      <c r="F6" t="s">
        <v>51</v>
      </c>
      <c r="G6" t="s">
        <v>52</v>
      </c>
      <c r="H6" t="s">
        <v>26</v>
      </c>
      <c r="I6" t="s">
        <v>27</v>
      </c>
      <c r="J6" t="s">
        <v>53</v>
      </c>
      <c r="K6" t="s">
        <v>54</v>
      </c>
      <c r="L6">
        <v>33311</v>
      </c>
      <c r="M6" t="s">
        <v>30</v>
      </c>
      <c r="N6" t="s">
        <v>58</v>
      </c>
      <c r="O6" t="s">
        <v>46</v>
      </c>
      <c r="P6" t="s">
        <v>59</v>
      </c>
      <c r="Q6" t="s">
        <v>60</v>
      </c>
      <c r="R6">
        <v>22.367999999999999</v>
      </c>
      <c r="S6">
        <v>2</v>
      </c>
      <c r="T6">
        <v>0.2</v>
      </c>
      <c r="U6" s="1">
        <v>2.5164</v>
      </c>
      <c r="V6" s="3">
        <v>44.735999999999997</v>
      </c>
      <c r="W6" s="5">
        <f t="shared" si="0"/>
        <v>35.788800000000002</v>
      </c>
      <c r="X6" s="5">
        <f t="shared" si="1"/>
        <v>8.9472000000000005</v>
      </c>
      <c r="Y6" s="5">
        <f t="shared" si="2"/>
        <v>33.272400000000005</v>
      </c>
      <c r="Z6" s="8">
        <f t="shared" si="3"/>
        <v>17.894400000000001</v>
      </c>
      <c r="AA6" s="4">
        <f t="shared" si="4"/>
        <v>7.03125E-2</v>
      </c>
      <c r="AB6">
        <f t="shared" si="5"/>
        <v>7</v>
      </c>
    </row>
    <row r="7" spans="1:28" x14ac:dyDescent="0.25">
      <c r="A7">
        <v>6</v>
      </c>
      <c r="B7" t="s">
        <v>61</v>
      </c>
      <c r="C7" s="2">
        <v>41799</v>
      </c>
      <c r="D7" s="2">
        <v>41804</v>
      </c>
      <c r="E7" t="s">
        <v>50</v>
      </c>
      <c r="F7" t="s">
        <v>62</v>
      </c>
      <c r="G7" t="s">
        <v>63</v>
      </c>
      <c r="H7" t="s">
        <v>26</v>
      </c>
      <c r="I7" t="s">
        <v>27</v>
      </c>
      <c r="J7" t="s">
        <v>42</v>
      </c>
      <c r="K7" t="s">
        <v>43</v>
      </c>
      <c r="L7">
        <v>90032</v>
      </c>
      <c r="M7" t="s">
        <v>44</v>
      </c>
      <c r="N7" t="s">
        <v>64</v>
      </c>
      <c r="O7" t="s">
        <v>32</v>
      </c>
      <c r="P7" t="s">
        <v>65</v>
      </c>
      <c r="Q7" t="s">
        <v>66</v>
      </c>
      <c r="R7">
        <v>48.86</v>
      </c>
      <c r="S7">
        <v>7</v>
      </c>
      <c r="T7">
        <v>0</v>
      </c>
      <c r="U7" s="1">
        <v>14.1694</v>
      </c>
      <c r="V7" s="1">
        <v>342.02</v>
      </c>
      <c r="W7" s="5">
        <f t="shared" si="0"/>
        <v>342.02</v>
      </c>
      <c r="X7" s="5">
        <f t="shared" si="1"/>
        <v>0</v>
      </c>
      <c r="Y7" s="5">
        <f t="shared" si="2"/>
        <v>327.85059999999999</v>
      </c>
      <c r="Z7" s="8">
        <f t="shared" si="3"/>
        <v>48.86</v>
      </c>
      <c r="AA7" s="4">
        <f t="shared" si="4"/>
        <v>4.1428571428571433E-2</v>
      </c>
      <c r="AB7">
        <f t="shared" si="5"/>
        <v>5</v>
      </c>
    </row>
    <row r="8" spans="1:28" x14ac:dyDescent="0.25">
      <c r="A8">
        <v>7</v>
      </c>
      <c r="B8" t="s">
        <v>61</v>
      </c>
      <c r="C8" s="2">
        <v>41799</v>
      </c>
      <c r="D8" s="2">
        <v>41804</v>
      </c>
      <c r="E8" t="s">
        <v>50</v>
      </c>
      <c r="F8" t="s">
        <v>62</v>
      </c>
      <c r="G8" t="s">
        <v>63</v>
      </c>
      <c r="H8" t="s">
        <v>26</v>
      </c>
      <c r="I8" t="s">
        <v>27</v>
      </c>
      <c r="J8" t="s">
        <v>42</v>
      </c>
      <c r="K8" t="s">
        <v>43</v>
      </c>
      <c r="L8">
        <v>90032</v>
      </c>
      <c r="M8" t="s">
        <v>44</v>
      </c>
      <c r="N8" t="s">
        <v>67</v>
      </c>
      <c r="O8" t="s">
        <v>46</v>
      </c>
      <c r="P8" t="s">
        <v>68</v>
      </c>
      <c r="Q8" t="s">
        <v>69</v>
      </c>
      <c r="R8">
        <v>7.28</v>
      </c>
      <c r="S8">
        <v>4</v>
      </c>
      <c r="T8">
        <v>0</v>
      </c>
      <c r="U8" s="1">
        <v>1.9656</v>
      </c>
      <c r="V8" s="1">
        <v>29.12</v>
      </c>
      <c r="W8" s="5">
        <f t="shared" si="0"/>
        <v>29.12</v>
      </c>
      <c r="X8" s="5">
        <f t="shared" si="1"/>
        <v>0</v>
      </c>
      <c r="Y8" s="5">
        <f t="shared" si="2"/>
        <v>27.154400000000003</v>
      </c>
      <c r="Z8" s="8">
        <f t="shared" si="3"/>
        <v>7.28</v>
      </c>
      <c r="AA8" s="4">
        <f t="shared" si="4"/>
        <v>6.7500000000000004E-2</v>
      </c>
      <c r="AB8">
        <f t="shared" si="5"/>
        <v>5</v>
      </c>
    </row>
    <row r="9" spans="1:28" x14ac:dyDescent="0.25">
      <c r="A9">
        <v>8</v>
      </c>
      <c r="B9" t="s">
        <v>61</v>
      </c>
      <c r="C9" s="2">
        <v>41799</v>
      </c>
      <c r="D9" s="2">
        <v>41804</v>
      </c>
      <c r="E9" t="s">
        <v>50</v>
      </c>
      <c r="F9" t="s">
        <v>62</v>
      </c>
      <c r="G9" t="s">
        <v>63</v>
      </c>
      <c r="H9" t="s">
        <v>26</v>
      </c>
      <c r="I9" t="s">
        <v>27</v>
      </c>
      <c r="J9" t="s">
        <v>42</v>
      </c>
      <c r="K9" t="s">
        <v>43</v>
      </c>
      <c r="L9">
        <v>90032</v>
      </c>
      <c r="M9" t="s">
        <v>44</v>
      </c>
      <c r="N9" t="s">
        <v>70</v>
      </c>
      <c r="O9" t="s">
        <v>71</v>
      </c>
      <c r="P9" t="s">
        <v>72</v>
      </c>
      <c r="Q9" t="s">
        <v>73</v>
      </c>
      <c r="R9">
        <v>907.15200000000004</v>
      </c>
      <c r="S9">
        <v>6</v>
      </c>
      <c r="T9">
        <v>0.2</v>
      </c>
      <c r="U9" s="1">
        <v>90.715199999999996</v>
      </c>
      <c r="V9" s="1">
        <v>5442.9120000000003</v>
      </c>
      <c r="W9" s="5">
        <f t="shared" si="0"/>
        <v>4354.3296</v>
      </c>
      <c r="X9" s="5">
        <f t="shared" si="1"/>
        <v>1088.5824</v>
      </c>
      <c r="Y9" s="5">
        <f t="shared" si="2"/>
        <v>4263.6144000000004</v>
      </c>
      <c r="Z9" s="8">
        <f t="shared" si="3"/>
        <v>725.72160000000008</v>
      </c>
      <c r="AA9" s="4">
        <f t="shared" si="4"/>
        <v>2.0833333333333332E-2</v>
      </c>
      <c r="AB9">
        <f t="shared" si="5"/>
        <v>5</v>
      </c>
    </row>
    <row r="10" spans="1:28" x14ac:dyDescent="0.25">
      <c r="A10">
        <v>9</v>
      </c>
      <c r="B10" t="s">
        <v>61</v>
      </c>
      <c r="C10" s="2">
        <v>41799</v>
      </c>
      <c r="D10" s="2">
        <v>41804</v>
      </c>
      <c r="E10" t="s">
        <v>50</v>
      </c>
      <c r="F10" t="s">
        <v>62</v>
      </c>
      <c r="G10" t="s">
        <v>63</v>
      </c>
      <c r="H10" t="s">
        <v>26</v>
      </c>
      <c r="I10" t="s">
        <v>27</v>
      </c>
      <c r="J10" t="s">
        <v>42</v>
      </c>
      <c r="K10" t="s">
        <v>43</v>
      </c>
      <c r="L10">
        <v>90032</v>
      </c>
      <c r="M10" t="s">
        <v>44</v>
      </c>
      <c r="N10" t="s">
        <v>74</v>
      </c>
      <c r="O10" t="s">
        <v>46</v>
      </c>
      <c r="P10" t="s">
        <v>75</v>
      </c>
      <c r="Q10" t="s">
        <v>76</v>
      </c>
      <c r="R10">
        <v>18.504000000000001</v>
      </c>
      <c r="S10">
        <v>3</v>
      </c>
      <c r="T10">
        <v>0.2</v>
      </c>
      <c r="U10" s="1">
        <v>5.7824999999999998</v>
      </c>
      <c r="V10" s="1">
        <v>55.512</v>
      </c>
      <c r="W10" s="5">
        <f t="shared" si="0"/>
        <v>44.409600000000005</v>
      </c>
      <c r="X10" s="5">
        <f t="shared" si="1"/>
        <v>11.102400000000001</v>
      </c>
      <c r="Y10" s="5">
        <f t="shared" si="2"/>
        <v>38.627100000000006</v>
      </c>
      <c r="Z10" s="8">
        <f t="shared" si="3"/>
        <v>14.803200000000002</v>
      </c>
      <c r="AA10" s="4">
        <f t="shared" si="4"/>
        <v>0.13020833333333331</v>
      </c>
      <c r="AB10">
        <f t="shared" si="5"/>
        <v>5</v>
      </c>
    </row>
    <row r="11" spans="1:28" x14ac:dyDescent="0.25">
      <c r="A11">
        <v>10</v>
      </c>
      <c r="B11" t="s">
        <v>61</v>
      </c>
      <c r="C11" s="2">
        <v>41799</v>
      </c>
      <c r="D11" s="2">
        <v>41804</v>
      </c>
      <c r="E11" t="s">
        <v>50</v>
      </c>
      <c r="F11" t="s">
        <v>62</v>
      </c>
      <c r="G11" t="s">
        <v>63</v>
      </c>
      <c r="H11" t="s">
        <v>26</v>
      </c>
      <c r="I11" t="s">
        <v>27</v>
      </c>
      <c r="J11" t="s">
        <v>42</v>
      </c>
      <c r="K11" t="s">
        <v>43</v>
      </c>
      <c r="L11">
        <v>90032</v>
      </c>
      <c r="M11" t="s">
        <v>44</v>
      </c>
      <c r="N11" t="s">
        <v>77</v>
      </c>
      <c r="O11" t="s">
        <v>46</v>
      </c>
      <c r="P11" t="s">
        <v>78</v>
      </c>
      <c r="Q11" t="s">
        <v>79</v>
      </c>
      <c r="R11">
        <v>114.9</v>
      </c>
      <c r="S11">
        <v>5</v>
      </c>
      <c r="T11">
        <v>0</v>
      </c>
      <c r="U11" s="1">
        <v>34.47</v>
      </c>
      <c r="V11" s="1">
        <v>574.5</v>
      </c>
      <c r="W11" s="5">
        <f t="shared" si="0"/>
        <v>574.5</v>
      </c>
      <c r="X11" s="5">
        <f t="shared" si="1"/>
        <v>0</v>
      </c>
      <c r="Y11" s="5">
        <f t="shared" si="2"/>
        <v>540.03</v>
      </c>
      <c r="Z11" s="8">
        <f t="shared" si="3"/>
        <v>114.9</v>
      </c>
      <c r="AA11" s="4">
        <f t="shared" si="4"/>
        <v>0.06</v>
      </c>
      <c r="AB11">
        <f t="shared" si="5"/>
        <v>5</v>
      </c>
    </row>
    <row r="12" spans="1:28" x14ac:dyDescent="0.25">
      <c r="A12">
        <v>11</v>
      </c>
      <c r="B12" t="s">
        <v>61</v>
      </c>
      <c r="C12" s="2">
        <v>41799</v>
      </c>
      <c r="D12" s="2">
        <v>41804</v>
      </c>
      <c r="E12" t="s">
        <v>50</v>
      </c>
      <c r="F12" t="s">
        <v>62</v>
      </c>
      <c r="G12" t="s">
        <v>63</v>
      </c>
      <c r="H12" t="s">
        <v>26</v>
      </c>
      <c r="I12" t="s">
        <v>27</v>
      </c>
      <c r="J12" t="s">
        <v>42</v>
      </c>
      <c r="K12" t="s">
        <v>43</v>
      </c>
      <c r="L12">
        <v>90032</v>
      </c>
      <c r="M12" t="s">
        <v>44</v>
      </c>
      <c r="N12" t="s">
        <v>80</v>
      </c>
      <c r="O12" t="s">
        <v>32</v>
      </c>
      <c r="P12" t="s">
        <v>56</v>
      </c>
      <c r="Q12" t="s">
        <v>81</v>
      </c>
      <c r="R12">
        <v>1706.184</v>
      </c>
      <c r="S12">
        <v>9</v>
      </c>
      <c r="T12">
        <v>0.2</v>
      </c>
      <c r="U12" s="1">
        <v>85.309200000000004</v>
      </c>
      <c r="V12" s="1">
        <v>15355.655999999999</v>
      </c>
      <c r="W12" s="5">
        <f t="shared" si="0"/>
        <v>12284.524799999999</v>
      </c>
      <c r="X12" s="5">
        <f t="shared" si="1"/>
        <v>3071.1311999999998</v>
      </c>
      <c r="Y12" s="5">
        <f t="shared" si="2"/>
        <v>12199.2156</v>
      </c>
      <c r="Z12" s="8">
        <f t="shared" si="3"/>
        <v>1364.9472000000001</v>
      </c>
      <c r="AA12" s="4">
        <f t="shared" si="4"/>
        <v>6.9444444444444449E-3</v>
      </c>
      <c r="AB12">
        <f t="shared" si="5"/>
        <v>5</v>
      </c>
    </row>
    <row r="13" spans="1:28" x14ac:dyDescent="0.25">
      <c r="A13">
        <v>12</v>
      </c>
      <c r="B13" t="s">
        <v>61</v>
      </c>
      <c r="C13" s="2">
        <v>41799</v>
      </c>
      <c r="D13" s="2">
        <v>41804</v>
      </c>
      <c r="E13" t="s">
        <v>50</v>
      </c>
      <c r="F13" t="s">
        <v>62</v>
      </c>
      <c r="G13" t="s">
        <v>63</v>
      </c>
      <c r="H13" t="s">
        <v>26</v>
      </c>
      <c r="I13" t="s">
        <v>27</v>
      </c>
      <c r="J13" t="s">
        <v>42</v>
      </c>
      <c r="K13" t="s">
        <v>43</v>
      </c>
      <c r="L13">
        <v>90032</v>
      </c>
      <c r="M13" t="s">
        <v>44</v>
      </c>
      <c r="N13" t="s">
        <v>82</v>
      </c>
      <c r="O13" t="s">
        <v>71</v>
      </c>
      <c r="P13" t="s">
        <v>72</v>
      </c>
      <c r="Q13" t="s">
        <v>83</v>
      </c>
      <c r="R13">
        <v>911.42399999999998</v>
      </c>
      <c r="S13">
        <v>4</v>
      </c>
      <c r="T13">
        <v>0.2</v>
      </c>
      <c r="U13" s="1">
        <v>68.356800000000007</v>
      </c>
      <c r="V13" s="1">
        <v>3645.6959999999999</v>
      </c>
      <c r="W13" s="5">
        <f t="shared" si="0"/>
        <v>2916.5568000000003</v>
      </c>
      <c r="X13" s="5">
        <f t="shared" si="1"/>
        <v>729.13920000000007</v>
      </c>
      <c r="Y13" s="5">
        <f t="shared" si="2"/>
        <v>2848.2000000000003</v>
      </c>
      <c r="Z13" s="8">
        <f t="shared" si="3"/>
        <v>729.13920000000007</v>
      </c>
      <c r="AA13" s="4">
        <f t="shared" si="4"/>
        <v>2.34375E-2</v>
      </c>
      <c r="AB13">
        <f t="shared" si="5"/>
        <v>5</v>
      </c>
    </row>
    <row r="14" spans="1:28" x14ac:dyDescent="0.25">
      <c r="A14">
        <v>13</v>
      </c>
      <c r="B14" t="s">
        <v>84</v>
      </c>
      <c r="C14" s="2">
        <v>42840</v>
      </c>
      <c r="D14" s="2">
        <v>42845</v>
      </c>
      <c r="E14" t="s">
        <v>50</v>
      </c>
      <c r="F14" t="s">
        <v>85</v>
      </c>
      <c r="G14" t="s">
        <v>86</v>
      </c>
      <c r="H14" t="s">
        <v>26</v>
      </c>
      <c r="I14" t="s">
        <v>27</v>
      </c>
      <c r="J14" t="s">
        <v>87</v>
      </c>
      <c r="K14" t="s">
        <v>88</v>
      </c>
      <c r="L14">
        <v>28027</v>
      </c>
      <c r="M14" t="s">
        <v>30</v>
      </c>
      <c r="N14" t="s">
        <v>89</v>
      </c>
      <c r="O14" t="s">
        <v>46</v>
      </c>
      <c r="P14" t="s">
        <v>90</v>
      </c>
      <c r="Q14" t="s">
        <v>91</v>
      </c>
      <c r="R14">
        <v>15.552</v>
      </c>
      <c r="S14">
        <v>3</v>
      </c>
      <c r="T14">
        <v>0.2</v>
      </c>
      <c r="U14" s="1">
        <v>5.4432</v>
      </c>
      <c r="V14" s="1">
        <v>46.655999999999999</v>
      </c>
      <c r="W14" s="5">
        <f t="shared" si="0"/>
        <v>37.324800000000003</v>
      </c>
      <c r="X14" s="5">
        <f t="shared" si="1"/>
        <v>9.3312000000000008</v>
      </c>
      <c r="Y14" s="5">
        <f t="shared" si="2"/>
        <v>31.881600000000002</v>
      </c>
      <c r="Z14" s="8">
        <f t="shared" si="3"/>
        <v>12.441600000000001</v>
      </c>
      <c r="AA14" s="4">
        <f t="shared" si="4"/>
        <v>0.14583333333333331</v>
      </c>
      <c r="AB14">
        <f t="shared" si="5"/>
        <v>5</v>
      </c>
    </row>
    <row r="15" spans="1:28" x14ac:dyDescent="0.25">
      <c r="A15">
        <v>14</v>
      </c>
      <c r="B15" t="s">
        <v>92</v>
      </c>
      <c r="C15" s="2">
        <v>42709</v>
      </c>
      <c r="D15" s="2">
        <v>42714</v>
      </c>
      <c r="E15" t="s">
        <v>50</v>
      </c>
      <c r="F15" t="s">
        <v>93</v>
      </c>
      <c r="G15" t="s">
        <v>94</v>
      </c>
      <c r="H15" t="s">
        <v>26</v>
      </c>
      <c r="I15" t="s">
        <v>27</v>
      </c>
      <c r="J15" t="s">
        <v>95</v>
      </c>
      <c r="K15" t="s">
        <v>96</v>
      </c>
      <c r="L15">
        <v>98103</v>
      </c>
      <c r="M15" t="s">
        <v>44</v>
      </c>
      <c r="N15" t="s">
        <v>97</v>
      </c>
      <c r="O15" t="s">
        <v>46</v>
      </c>
      <c r="P15" t="s">
        <v>75</v>
      </c>
      <c r="Q15" t="s">
        <v>98</v>
      </c>
      <c r="R15">
        <v>407.976</v>
      </c>
      <c r="S15">
        <v>3</v>
      </c>
      <c r="T15">
        <v>0.2</v>
      </c>
      <c r="U15" s="1">
        <v>132.59219999999999</v>
      </c>
      <c r="V15" s="1">
        <v>1223.9279999999999</v>
      </c>
      <c r="W15" s="5">
        <f t="shared" si="0"/>
        <v>979.14239999999995</v>
      </c>
      <c r="X15" s="5">
        <f t="shared" si="1"/>
        <v>244.78559999999999</v>
      </c>
      <c r="Y15" s="5">
        <f t="shared" si="2"/>
        <v>846.5501999999999</v>
      </c>
      <c r="Z15" s="8">
        <f t="shared" si="3"/>
        <v>326.38080000000002</v>
      </c>
      <c r="AA15" s="4">
        <f t="shared" si="4"/>
        <v>0.13541666666666666</v>
      </c>
      <c r="AB15">
        <f t="shared" si="5"/>
        <v>5</v>
      </c>
    </row>
    <row r="16" spans="1:28" x14ac:dyDescent="0.25">
      <c r="A16">
        <v>15</v>
      </c>
      <c r="B16" t="s">
        <v>99</v>
      </c>
      <c r="C16" s="2">
        <v>42330</v>
      </c>
      <c r="D16" s="2">
        <v>42334</v>
      </c>
      <c r="E16" t="s">
        <v>50</v>
      </c>
      <c r="F16" t="s">
        <v>100</v>
      </c>
      <c r="G16" t="s">
        <v>101</v>
      </c>
      <c r="H16" t="s">
        <v>102</v>
      </c>
      <c r="I16" t="s">
        <v>27</v>
      </c>
      <c r="J16" t="s">
        <v>103</v>
      </c>
      <c r="K16" t="s">
        <v>104</v>
      </c>
      <c r="L16">
        <v>76106</v>
      </c>
      <c r="M16" t="s">
        <v>105</v>
      </c>
      <c r="N16" t="s">
        <v>106</v>
      </c>
      <c r="O16" t="s">
        <v>46</v>
      </c>
      <c r="P16" t="s">
        <v>78</v>
      </c>
      <c r="Q16" t="s">
        <v>107</v>
      </c>
      <c r="R16">
        <v>68.81</v>
      </c>
      <c r="S16">
        <v>5</v>
      </c>
      <c r="T16">
        <v>0.8</v>
      </c>
      <c r="U16" s="1">
        <v>-123.858</v>
      </c>
      <c r="V16" s="1">
        <v>344.05</v>
      </c>
      <c r="W16" s="5">
        <f t="shared" si="0"/>
        <v>68.809999999999988</v>
      </c>
      <c r="X16" s="5">
        <f t="shared" si="1"/>
        <v>275.24</v>
      </c>
      <c r="Y16" s="5">
        <f t="shared" si="2"/>
        <v>192.66800000000001</v>
      </c>
      <c r="Z16" s="8">
        <f t="shared" si="3"/>
        <v>13.761999999999997</v>
      </c>
      <c r="AA16" s="4">
        <f t="shared" si="4"/>
        <v>-1.8000000000000003</v>
      </c>
      <c r="AB16">
        <f t="shared" si="5"/>
        <v>4</v>
      </c>
    </row>
    <row r="17" spans="1:28" x14ac:dyDescent="0.25">
      <c r="A17">
        <v>16</v>
      </c>
      <c r="B17" t="s">
        <v>99</v>
      </c>
      <c r="C17" s="2">
        <v>42330</v>
      </c>
      <c r="D17" s="2">
        <v>42334</v>
      </c>
      <c r="E17" t="s">
        <v>50</v>
      </c>
      <c r="F17" t="s">
        <v>100</v>
      </c>
      <c r="G17" t="s">
        <v>101</v>
      </c>
      <c r="H17" t="s">
        <v>102</v>
      </c>
      <c r="I17" t="s">
        <v>27</v>
      </c>
      <c r="J17" t="s">
        <v>103</v>
      </c>
      <c r="K17" t="s">
        <v>104</v>
      </c>
      <c r="L17">
        <v>76106</v>
      </c>
      <c r="M17" t="s">
        <v>105</v>
      </c>
      <c r="N17" t="s">
        <v>108</v>
      </c>
      <c r="O17" t="s">
        <v>46</v>
      </c>
      <c r="P17" t="s">
        <v>75</v>
      </c>
      <c r="Q17" t="s">
        <v>109</v>
      </c>
      <c r="R17">
        <v>2.544</v>
      </c>
      <c r="S17">
        <v>3</v>
      </c>
      <c r="T17">
        <v>0.8</v>
      </c>
      <c r="U17" s="1">
        <v>-3.8159999999999998</v>
      </c>
      <c r="V17" s="1">
        <v>7.6319999999999997</v>
      </c>
      <c r="W17" s="5">
        <f t="shared" si="0"/>
        <v>1.5263999999999995</v>
      </c>
      <c r="X17" s="5">
        <f t="shared" si="1"/>
        <v>6.1055999999999999</v>
      </c>
      <c r="Y17" s="5">
        <f t="shared" si="2"/>
        <v>5.3423999999999996</v>
      </c>
      <c r="Z17" s="8">
        <f t="shared" si="3"/>
        <v>0.50879999999999992</v>
      </c>
      <c r="AA17" s="4">
        <f t="shared" si="4"/>
        <v>-2.5000000000000004</v>
      </c>
      <c r="AB17">
        <f t="shared" si="5"/>
        <v>4</v>
      </c>
    </row>
    <row r="18" spans="1:28" x14ac:dyDescent="0.25">
      <c r="A18">
        <v>17</v>
      </c>
      <c r="B18" t="s">
        <v>110</v>
      </c>
      <c r="C18" s="2">
        <v>41954</v>
      </c>
      <c r="D18" s="2">
        <v>41961</v>
      </c>
      <c r="E18" t="s">
        <v>50</v>
      </c>
      <c r="F18" t="s">
        <v>111</v>
      </c>
      <c r="G18" t="s">
        <v>112</v>
      </c>
      <c r="H18" t="s">
        <v>26</v>
      </c>
      <c r="I18" t="s">
        <v>27</v>
      </c>
      <c r="J18" t="s">
        <v>113</v>
      </c>
      <c r="K18" t="s">
        <v>114</v>
      </c>
      <c r="L18">
        <v>53711</v>
      </c>
      <c r="M18" t="s">
        <v>105</v>
      </c>
      <c r="N18" t="s">
        <v>115</v>
      </c>
      <c r="O18" t="s">
        <v>46</v>
      </c>
      <c r="P18" t="s">
        <v>59</v>
      </c>
      <c r="Q18" t="s">
        <v>116</v>
      </c>
      <c r="R18">
        <v>665.88</v>
      </c>
      <c r="S18">
        <v>6</v>
      </c>
      <c r="T18">
        <v>0</v>
      </c>
      <c r="U18" s="1">
        <v>13.317600000000001</v>
      </c>
      <c r="V18" s="1">
        <v>3995.2799999999997</v>
      </c>
      <c r="W18" s="5">
        <f t="shared" si="0"/>
        <v>3995.2799999999997</v>
      </c>
      <c r="X18" s="5">
        <f t="shared" si="1"/>
        <v>0</v>
      </c>
      <c r="Y18" s="5">
        <f t="shared" si="2"/>
        <v>3981.9623999999999</v>
      </c>
      <c r="Z18" s="8">
        <f t="shared" si="3"/>
        <v>665.88</v>
      </c>
      <c r="AA18" s="4">
        <f t="shared" si="4"/>
        <v>3.3333333333333335E-3</v>
      </c>
      <c r="AB18">
        <f t="shared" si="5"/>
        <v>7</v>
      </c>
    </row>
    <row r="19" spans="1:28" x14ac:dyDescent="0.25">
      <c r="A19">
        <v>18</v>
      </c>
      <c r="B19" t="s">
        <v>117</v>
      </c>
      <c r="C19" s="2">
        <v>41772</v>
      </c>
      <c r="D19" s="2">
        <v>41774</v>
      </c>
      <c r="E19" t="s">
        <v>23</v>
      </c>
      <c r="F19" t="s">
        <v>118</v>
      </c>
      <c r="G19" t="s">
        <v>119</v>
      </c>
      <c r="H19" t="s">
        <v>26</v>
      </c>
      <c r="I19" t="s">
        <v>27</v>
      </c>
      <c r="J19" t="s">
        <v>120</v>
      </c>
      <c r="K19" t="s">
        <v>121</v>
      </c>
      <c r="L19">
        <v>84084</v>
      </c>
      <c r="M19" t="s">
        <v>44</v>
      </c>
      <c r="N19" t="s">
        <v>122</v>
      </c>
      <c r="O19" t="s">
        <v>46</v>
      </c>
      <c r="P19" t="s">
        <v>59</v>
      </c>
      <c r="Q19" t="s">
        <v>123</v>
      </c>
      <c r="R19">
        <v>55.5</v>
      </c>
      <c r="S19">
        <v>2</v>
      </c>
      <c r="T19">
        <v>0</v>
      </c>
      <c r="U19" s="1">
        <v>9.99</v>
      </c>
      <c r="V19" s="1">
        <v>111</v>
      </c>
      <c r="W19" s="5">
        <f t="shared" si="0"/>
        <v>111</v>
      </c>
      <c r="X19" s="5">
        <f t="shared" si="1"/>
        <v>0</v>
      </c>
      <c r="Y19" s="5">
        <f t="shared" si="2"/>
        <v>101.01</v>
      </c>
      <c r="Z19" s="8">
        <f t="shared" si="3"/>
        <v>55.5</v>
      </c>
      <c r="AA19" s="4">
        <f t="shared" si="4"/>
        <v>0.09</v>
      </c>
      <c r="AB19">
        <f t="shared" si="5"/>
        <v>2</v>
      </c>
    </row>
    <row r="20" spans="1:28" x14ac:dyDescent="0.25">
      <c r="A20">
        <v>19</v>
      </c>
      <c r="B20" t="s">
        <v>124</v>
      </c>
      <c r="C20" s="2">
        <v>41878</v>
      </c>
      <c r="D20" s="2">
        <v>41883</v>
      </c>
      <c r="E20" t="s">
        <v>23</v>
      </c>
      <c r="F20" t="s">
        <v>125</v>
      </c>
      <c r="G20" t="s">
        <v>126</v>
      </c>
      <c r="H20" t="s">
        <v>26</v>
      </c>
      <c r="I20" t="s">
        <v>27</v>
      </c>
      <c r="J20" t="s">
        <v>127</v>
      </c>
      <c r="K20" t="s">
        <v>43</v>
      </c>
      <c r="L20">
        <v>94109</v>
      </c>
      <c r="M20" t="s">
        <v>44</v>
      </c>
      <c r="N20" t="s">
        <v>128</v>
      </c>
      <c r="O20" t="s">
        <v>46</v>
      </c>
      <c r="P20" t="s">
        <v>68</v>
      </c>
      <c r="Q20" t="s">
        <v>129</v>
      </c>
      <c r="R20">
        <v>8.56</v>
      </c>
      <c r="S20">
        <v>2</v>
      </c>
      <c r="T20">
        <v>0</v>
      </c>
      <c r="U20" s="1">
        <v>2.4824000000000002</v>
      </c>
      <c r="V20" s="1">
        <v>17.12</v>
      </c>
      <c r="W20" s="5">
        <f t="shared" si="0"/>
        <v>17.12</v>
      </c>
      <c r="X20" s="5">
        <f t="shared" si="1"/>
        <v>0</v>
      </c>
      <c r="Y20" s="5">
        <f t="shared" si="2"/>
        <v>14.637600000000001</v>
      </c>
      <c r="Z20" s="8">
        <f t="shared" si="3"/>
        <v>8.56</v>
      </c>
      <c r="AA20" s="4">
        <f t="shared" si="4"/>
        <v>0.14499999999999999</v>
      </c>
      <c r="AB20">
        <f t="shared" si="5"/>
        <v>5</v>
      </c>
    </row>
    <row r="21" spans="1:28" x14ac:dyDescent="0.25">
      <c r="A21">
        <v>20</v>
      </c>
      <c r="B21" t="s">
        <v>124</v>
      </c>
      <c r="C21" s="2">
        <v>41878</v>
      </c>
      <c r="D21" s="2">
        <v>41883</v>
      </c>
      <c r="E21" t="s">
        <v>23</v>
      </c>
      <c r="F21" t="s">
        <v>125</v>
      </c>
      <c r="G21" t="s">
        <v>126</v>
      </c>
      <c r="H21" t="s">
        <v>26</v>
      </c>
      <c r="I21" t="s">
        <v>27</v>
      </c>
      <c r="J21" t="s">
        <v>127</v>
      </c>
      <c r="K21" t="s">
        <v>43</v>
      </c>
      <c r="L21">
        <v>94109</v>
      </c>
      <c r="M21" t="s">
        <v>44</v>
      </c>
      <c r="N21" t="s">
        <v>130</v>
      </c>
      <c r="O21" t="s">
        <v>71</v>
      </c>
      <c r="P21" t="s">
        <v>72</v>
      </c>
      <c r="Q21" t="s">
        <v>131</v>
      </c>
      <c r="R21">
        <v>213.48</v>
      </c>
      <c r="S21">
        <v>3</v>
      </c>
      <c r="T21">
        <v>0.2</v>
      </c>
      <c r="U21" s="1">
        <v>16.010999999999999</v>
      </c>
      <c r="V21" s="1">
        <v>640.43999999999994</v>
      </c>
      <c r="W21" s="5">
        <f t="shared" si="0"/>
        <v>512.35199999999998</v>
      </c>
      <c r="X21" s="5">
        <f t="shared" si="1"/>
        <v>128.08799999999999</v>
      </c>
      <c r="Y21" s="5">
        <f t="shared" si="2"/>
        <v>496.34099999999995</v>
      </c>
      <c r="Z21" s="8">
        <f t="shared" si="3"/>
        <v>170.78399999999999</v>
      </c>
      <c r="AA21" s="4">
        <f t="shared" si="4"/>
        <v>3.125E-2</v>
      </c>
      <c r="AB21">
        <f t="shared" si="5"/>
        <v>5</v>
      </c>
    </row>
    <row r="22" spans="1:28" x14ac:dyDescent="0.25">
      <c r="A22">
        <v>21</v>
      </c>
      <c r="B22" t="s">
        <v>124</v>
      </c>
      <c r="C22" s="2">
        <v>41878</v>
      </c>
      <c r="D22" s="2">
        <v>41883</v>
      </c>
      <c r="E22" t="s">
        <v>23</v>
      </c>
      <c r="F22" t="s">
        <v>125</v>
      </c>
      <c r="G22" t="s">
        <v>126</v>
      </c>
      <c r="H22" t="s">
        <v>26</v>
      </c>
      <c r="I22" t="s">
        <v>27</v>
      </c>
      <c r="J22" t="s">
        <v>127</v>
      </c>
      <c r="K22" t="s">
        <v>43</v>
      </c>
      <c r="L22">
        <v>94109</v>
      </c>
      <c r="M22" t="s">
        <v>44</v>
      </c>
      <c r="N22" t="s">
        <v>132</v>
      </c>
      <c r="O22" t="s">
        <v>46</v>
      </c>
      <c r="P22" t="s">
        <v>75</v>
      </c>
      <c r="Q22" t="s">
        <v>133</v>
      </c>
      <c r="R22">
        <v>22.72</v>
      </c>
      <c r="S22">
        <v>4</v>
      </c>
      <c r="T22">
        <v>0.2</v>
      </c>
      <c r="U22" s="1">
        <v>7.3840000000000003</v>
      </c>
      <c r="V22" s="1">
        <v>90.88</v>
      </c>
      <c r="W22" s="5">
        <f t="shared" si="0"/>
        <v>72.703999999999994</v>
      </c>
      <c r="X22" s="5">
        <f t="shared" si="1"/>
        <v>18.175999999999998</v>
      </c>
      <c r="Y22" s="5">
        <f t="shared" si="2"/>
        <v>65.319999999999993</v>
      </c>
      <c r="Z22" s="8">
        <f t="shared" si="3"/>
        <v>18.175999999999998</v>
      </c>
      <c r="AA22" s="4">
        <f t="shared" si="4"/>
        <v>0.10156250000000001</v>
      </c>
      <c r="AB22">
        <f t="shared" si="5"/>
        <v>5</v>
      </c>
    </row>
    <row r="23" spans="1:28" x14ac:dyDescent="0.25">
      <c r="A23">
        <v>22</v>
      </c>
      <c r="B23" t="s">
        <v>134</v>
      </c>
      <c r="C23" s="2">
        <v>42713</v>
      </c>
      <c r="D23" s="2">
        <v>42717</v>
      </c>
      <c r="E23" t="s">
        <v>50</v>
      </c>
      <c r="F23" t="s">
        <v>135</v>
      </c>
      <c r="G23" t="s">
        <v>136</v>
      </c>
      <c r="H23" t="s">
        <v>41</v>
      </c>
      <c r="I23" t="s">
        <v>27</v>
      </c>
      <c r="J23" t="s">
        <v>137</v>
      </c>
      <c r="K23" t="s">
        <v>138</v>
      </c>
      <c r="L23">
        <v>68025</v>
      </c>
      <c r="M23" t="s">
        <v>105</v>
      </c>
      <c r="N23" t="s">
        <v>139</v>
      </c>
      <c r="O23" t="s">
        <v>46</v>
      </c>
      <c r="P23" t="s">
        <v>68</v>
      </c>
      <c r="Q23" t="s">
        <v>140</v>
      </c>
      <c r="R23">
        <v>19.46</v>
      </c>
      <c r="S23">
        <v>7</v>
      </c>
      <c r="T23">
        <v>0</v>
      </c>
      <c r="U23" s="1">
        <v>5.0595999999999997</v>
      </c>
      <c r="V23" s="1">
        <v>136.22</v>
      </c>
      <c r="W23" s="5">
        <f t="shared" si="0"/>
        <v>136.22</v>
      </c>
      <c r="X23" s="5">
        <f t="shared" si="1"/>
        <v>0</v>
      </c>
      <c r="Y23" s="5">
        <f t="shared" si="2"/>
        <v>131.16040000000001</v>
      </c>
      <c r="Z23" s="8">
        <f t="shared" si="3"/>
        <v>19.46</v>
      </c>
      <c r="AA23" s="4">
        <f t="shared" si="4"/>
        <v>3.7142857142857137E-2</v>
      </c>
      <c r="AB23">
        <f t="shared" si="5"/>
        <v>4</v>
      </c>
    </row>
    <row r="24" spans="1:28" x14ac:dyDescent="0.25">
      <c r="A24">
        <v>23</v>
      </c>
      <c r="B24" t="s">
        <v>134</v>
      </c>
      <c r="C24" s="2">
        <v>42713</v>
      </c>
      <c r="D24" s="2">
        <v>42717</v>
      </c>
      <c r="E24" t="s">
        <v>50</v>
      </c>
      <c r="F24" t="s">
        <v>135</v>
      </c>
      <c r="G24" t="s">
        <v>136</v>
      </c>
      <c r="H24" t="s">
        <v>41</v>
      </c>
      <c r="I24" t="s">
        <v>27</v>
      </c>
      <c r="J24" t="s">
        <v>137</v>
      </c>
      <c r="K24" t="s">
        <v>138</v>
      </c>
      <c r="L24">
        <v>68025</v>
      </c>
      <c r="M24" t="s">
        <v>105</v>
      </c>
      <c r="N24" t="s">
        <v>141</v>
      </c>
      <c r="O24" t="s">
        <v>46</v>
      </c>
      <c r="P24" t="s">
        <v>78</v>
      </c>
      <c r="Q24" t="s">
        <v>142</v>
      </c>
      <c r="R24">
        <v>60.34</v>
      </c>
      <c r="S24">
        <v>7</v>
      </c>
      <c r="T24">
        <v>0</v>
      </c>
      <c r="U24" s="1">
        <v>15.6884</v>
      </c>
      <c r="V24" s="1">
        <v>422.38</v>
      </c>
      <c r="W24" s="5">
        <f t="shared" si="0"/>
        <v>422.38</v>
      </c>
      <c r="X24" s="5">
        <f t="shared" si="1"/>
        <v>0</v>
      </c>
      <c r="Y24" s="5">
        <f t="shared" si="2"/>
        <v>406.69159999999999</v>
      </c>
      <c r="Z24" s="8">
        <f t="shared" si="3"/>
        <v>60.34</v>
      </c>
      <c r="AA24" s="4">
        <f t="shared" si="4"/>
        <v>3.7142857142857144E-2</v>
      </c>
      <c r="AB24">
        <f t="shared" si="5"/>
        <v>4</v>
      </c>
    </row>
    <row r="25" spans="1:28" x14ac:dyDescent="0.25">
      <c r="A25">
        <v>24</v>
      </c>
      <c r="B25" t="s">
        <v>143</v>
      </c>
      <c r="C25" s="2">
        <v>42932</v>
      </c>
      <c r="D25" s="2">
        <v>42934</v>
      </c>
      <c r="E25" t="s">
        <v>23</v>
      </c>
      <c r="F25" t="s">
        <v>144</v>
      </c>
      <c r="G25" t="s">
        <v>145</v>
      </c>
      <c r="H25" t="s">
        <v>26</v>
      </c>
      <c r="I25" t="s">
        <v>27</v>
      </c>
      <c r="J25" t="s">
        <v>146</v>
      </c>
      <c r="K25" t="s">
        <v>147</v>
      </c>
      <c r="L25">
        <v>19140</v>
      </c>
      <c r="M25" t="s">
        <v>148</v>
      </c>
      <c r="N25" t="s">
        <v>149</v>
      </c>
      <c r="O25" t="s">
        <v>32</v>
      </c>
      <c r="P25" t="s">
        <v>36</v>
      </c>
      <c r="Q25" t="s">
        <v>150</v>
      </c>
      <c r="R25">
        <v>71.372</v>
      </c>
      <c r="S25">
        <v>2</v>
      </c>
      <c r="T25">
        <v>0.3</v>
      </c>
      <c r="U25" s="1">
        <v>-1.0196000000000001</v>
      </c>
      <c r="V25" s="1">
        <v>142.744</v>
      </c>
      <c r="W25" s="5">
        <f t="shared" si="0"/>
        <v>99.9208</v>
      </c>
      <c r="X25" s="5">
        <f t="shared" si="1"/>
        <v>42.8232</v>
      </c>
      <c r="Y25" s="5">
        <f t="shared" si="2"/>
        <v>100.9404</v>
      </c>
      <c r="Z25" s="8">
        <f t="shared" si="3"/>
        <v>49.9604</v>
      </c>
      <c r="AA25" s="4">
        <f t="shared" si="4"/>
        <v>-1.0204081632653062E-2</v>
      </c>
      <c r="AB25">
        <f t="shared" si="5"/>
        <v>2</v>
      </c>
    </row>
    <row r="26" spans="1:28" x14ac:dyDescent="0.25">
      <c r="A26">
        <v>25</v>
      </c>
      <c r="B26" t="s">
        <v>151</v>
      </c>
      <c r="C26" s="2">
        <v>42272</v>
      </c>
      <c r="D26" s="2">
        <v>42277</v>
      </c>
      <c r="E26" t="s">
        <v>50</v>
      </c>
      <c r="F26" t="s">
        <v>152</v>
      </c>
      <c r="G26" t="s">
        <v>153</v>
      </c>
      <c r="H26" t="s">
        <v>26</v>
      </c>
      <c r="I26" t="s">
        <v>27</v>
      </c>
      <c r="J26" t="s">
        <v>154</v>
      </c>
      <c r="K26" t="s">
        <v>121</v>
      </c>
      <c r="L26">
        <v>84057</v>
      </c>
      <c r="M26" t="s">
        <v>44</v>
      </c>
      <c r="N26" t="s">
        <v>55</v>
      </c>
      <c r="O26" t="s">
        <v>32</v>
      </c>
      <c r="P26" t="s">
        <v>56</v>
      </c>
      <c r="Q26" t="s">
        <v>57</v>
      </c>
      <c r="R26">
        <v>1044.6300000000001</v>
      </c>
      <c r="S26">
        <v>3</v>
      </c>
      <c r="T26">
        <v>0</v>
      </c>
      <c r="U26" s="1">
        <v>240.26490000000001</v>
      </c>
      <c r="V26" s="1">
        <v>3133.8900000000003</v>
      </c>
      <c r="W26" s="5">
        <f t="shared" si="0"/>
        <v>3133.8900000000003</v>
      </c>
      <c r="X26" s="5">
        <f t="shared" si="1"/>
        <v>0</v>
      </c>
      <c r="Y26" s="5">
        <f t="shared" si="2"/>
        <v>2893.6251000000002</v>
      </c>
      <c r="Z26" s="8">
        <f t="shared" si="3"/>
        <v>1044.6300000000001</v>
      </c>
      <c r="AA26" s="4">
        <f t="shared" si="4"/>
        <v>7.6666666666666661E-2</v>
      </c>
      <c r="AB26">
        <f t="shared" si="5"/>
        <v>5</v>
      </c>
    </row>
    <row r="27" spans="1:28" x14ac:dyDescent="0.25">
      <c r="A27">
        <v>26</v>
      </c>
      <c r="B27" t="s">
        <v>155</v>
      </c>
      <c r="C27" s="2">
        <v>42385</v>
      </c>
      <c r="D27" s="2">
        <v>42389</v>
      </c>
      <c r="E27" t="s">
        <v>23</v>
      </c>
      <c r="F27" t="s">
        <v>156</v>
      </c>
      <c r="G27" t="s">
        <v>157</v>
      </c>
      <c r="H27" t="s">
        <v>26</v>
      </c>
      <c r="I27" t="s">
        <v>27</v>
      </c>
      <c r="J27" t="s">
        <v>42</v>
      </c>
      <c r="K27" t="s">
        <v>43</v>
      </c>
      <c r="L27">
        <v>90049</v>
      </c>
      <c r="M27" t="s">
        <v>44</v>
      </c>
      <c r="N27" t="s">
        <v>158</v>
      </c>
      <c r="O27" t="s">
        <v>46</v>
      </c>
      <c r="P27" t="s">
        <v>75</v>
      </c>
      <c r="Q27" t="s">
        <v>159</v>
      </c>
      <c r="R27">
        <v>11.648</v>
      </c>
      <c r="S27">
        <v>2</v>
      </c>
      <c r="T27">
        <v>0.2</v>
      </c>
      <c r="U27" s="1">
        <v>4.2224000000000004</v>
      </c>
      <c r="V27" s="1">
        <v>23.295999999999999</v>
      </c>
      <c r="W27" s="5">
        <f t="shared" si="0"/>
        <v>18.636800000000001</v>
      </c>
      <c r="X27" s="5">
        <f t="shared" si="1"/>
        <v>4.6592000000000002</v>
      </c>
      <c r="Y27" s="5">
        <f t="shared" si="2"/>
        <v>14.414400000000001</v>
      </c>
      <c r="Z27" s="8">
        <f t="shared" si="3"/>
        <v>9.3184000000000005</v>
      </c>
      <c r="AA27" s="4">
        <f t="shared" si="4"/>
        <v>0.2265625</v>
      </c>
      <c r="AB27">
        <f t="shared" si="5"/>
        <v>4</v>
      </c>
    </row>
    <row r="28" spans="1:28" x14ac:dyDescent="0.25">
      <c r="A28">
        <v>27</v>
      </c>
      <c r="B28" t="s">
        <v>155</v>
      </c>
      <c r="C28" s="2">
        <v>42385</v>
      </c>
      <c r="D28" s="2">
        <v>42389</v>
      </c>
      <c r="E28" t="s">
        <v>23</v>
      </c>
      <c r="F28" t="s">
        <v>156</v>
      </c>
      <c r="G28" t="s">
        <v>157</v>
      </c>
      <c r="H28" t="s">
        <v>26</v>
      </c>
      <c r="I28" t="s">
        <v>27</v>
      </c>
      <c r="J28" t="s">
        <v>42</v>
      </c>
      <c r="K28" t="s">
        <v>43</v>
      </c>
      <c r="L28">
        <v>90049</v>
      </c>
      <c r="M28" t="s">
        <v>44</v>
      </c>
      <c r="N28" t="s">
        <v>160</v>
      </c>
      <c r="O28" t="s">
        <v>71</v>
      </c>
      <c r="P28" t="s">
        <v>161</v>
      </c>
      <c r="Q28" t="s">
        <v>162</v>
      </c>
      <c r="R28">
        <v>90.57</v>
      </c>
      <c r="S28">
        <v>3</v>
      </c>
      <c r="T28">
        <v>0</v>
      </c>
      <c r="U28" s="1">
        <v>11.774100000000001</v>
      </c>
      <c r="V28" s="1">
        <v>271.70999999999998</v>
      </c>
      <c r="W28" s="5">
        <f t="shared" si="0"/>
        <v>271.70999999999998</v>
      </c>
      <c r="X28" s="5">
        <f t="shared" si="1"/>
        <v>0</v>
      </c>
      <c r="Y28" s="5">
        <f t="shared" si="2"/>
        <v>259.9359</v>
      </c>
      <c r="Z28" s="8">
        <f t="shared" si="3"/>
        <v>90.57</v>
      </c>
      <c r="AA28" s="4">
        <f t="shared" si="4"/>
        <v>4.3333333333333342E-2</v>
      </c>
      <c r="AB28">
        <f t="shared" si="5"/>
        <v>4</v>
      </c>
    </row>
    <row r="29" spans="1:28" x14ac:dyDescent="0.25">
      <c r="A29">
        <v>28</v>
      </c>
      <c r="B29" t="s">
        <v>163</v>
      </c>
      <c r="C29" s="2">
        <v>42264</v>
      </c>
      <c r="D29" s="2">
        <v>42268</v>
      </c>
      <c r="E29" t="s">
        <v>50</v>
      </c>
      <c r="F29" t="s">
        <v>164</v>
      </c>
      <c r="G29" t="s">
        <v>165</v>
      </c>
      <c r="H29" t="s">
        <v>26</v>
      </c>
      <c r="I29" t="s">
        <v>27</v>
      </c>
      <c r="J29" t="s">
        <v>146</v>
      </c>
      <c r="K29" t="s">
        <v>147</v>
      </c>
      <c r="L29">
        <v>19140</v>
      </c>
      <c r="M29" t="s">
        <v>148</v>
      </c>
      <c r="N29" t="s">
        <v>166</v>
      </c>
      <c r="O29" t="s">
        <v>32</v>
      </c>
      <c r="P29" t="s">
        <v>33</v>
      </c>
      <c r="Q29" t="s">
        <v>167</v>
      </c>
      <c r="R29">
        <v>3083.43</v>
      </c>
      <c r="S29">
        <v>7</v>
      </c>
      <c r="T29">
        <v>0.5</v>
      </c>
      <c r="U29" s="1">
        <v>-1665.0522000000001</v>
      </c>
      <c r="V29" s="1">
        <v>21584.01</v>
      </c>
      <c r="W29" s="5">
        <f t="shared" si="0"/>
        <v>10792.004999999999</v>
      </c>
      <c r="X29" s="5">
        <f t="shared" si="1"/>
        <v>10792.004999999999</v>
      </c>
      <c r="Y29" s="5">
        <f t="shared" si="2"/>
        <v>12457.057199999999</v>
      </c>
      <c r="Z29" s="8">
        <f t="shared" si="3"/>
        <v>1541.7149999999999</v>
      </c>
      <c r="AA29" s="4">
        <f t="shared" si="4"/>
        <v>-0.1542857142857143</v>
      </c>
      <c r="AB29">
        <f t="shared" si="5"/>
        <v>4</v>
      </c>
    </row>
    <row r="30" spans="1:28" x14ac:dyDescent="0.25">
      <c r="A30">
        <v>29</v>
      </c>
      <c r="B30" t="s">
        <v>163</v>
      </c>
      <c r="C30" s="2">
        <v>42264</v>
      </c>
      <c r="D30" s="2">
        <v>42268</v>
      </c>
      <c r="E30" t="s">
        <v>50</v>
      </c>
      <c r="F30" t="s">
        <v>164</v>
      </c>
      <c r="G30" t="s">
        <v>165</v>
      </c>
      <c r="H30" t="s">
        <v>26</v>
      </c>
      <c r="I30" t="s">
        <v>27</v>
      </c>
      <c r="J30" t="s">
        <v>146</v>
      </c>
      <c r="K30" t="s">
        <v>147</v>
      </c>
      <c r="L30">
        <v>19140</v>
      </c>
      <c r="M30" t="s">
        <v>148</v>
      </c>
      <c r="N30" t="s">
        <v>168</v>
      </c>
      <c r="O30" t="s">
        <v>46</v>
      </c>
      <c r="P30" t="s">
        <v>75</v>
      </c>
      <c r="Q30" t="s">
        <v>169</v>
      </c>
      <c r="R30">
        <v>9.6180000000000003</v>
      </c>
      <c r="S30">
        <v>2</v>
      </c>
      <c r="T30">
        <v>0.7</v>
      </c>
      <c r="U30" s="1">
        <v>-7.0532000000000004</v>
      </c>
      <c r="V30" s="1">
        <v>19.236000000000001</v>
      </c>
      <c r="W30" s="5">
        <f t="shared" si="0"/>
        <v>5.7708000000000013</v>
      </c>
      <c r="X30" s="5">
        <f t="shared" si="1"/>
        <v>13.465199999999999</v>
      </c>
      <c r="Y30" s="5">
        <f t="shared" si="2"/>
        <v>12.824000000000002</v>
      </c>
      <c r="Z30" s="8">
        <f t="shared" si="3"/>
        <v>2.8854000000000006</v>
      </c>
      <c r="AA30" s="4">
        <f t="shared" si="4"/>
        <v>-1.2222222222222221</v>
      </c>
      <c r="AB30">
        <f t="shared" si="5"/>
        <v>4</v>
      </c>
    </row>
    <row r="31" spans="1:28" x14ac:dyDescent="0.25">
      <c r="A31">
        <v>30</v>
      </c>
      <c r="B31" t="s">
        <v>163</v>
      </c>
      <c r="C31" s="2">
        <v>42264</v>
      </c>
      <c r="D31" s="2">
        <v>42268</v>
      </c>
      <c r="E31" t="s">
        <v>50</v>
      </c>
      <c r="F31" t="s">
        <v>164</v>
      </c>
      <c r="G31" t="s">
        <v>165</v>
      </c>
      <c r="H31" t="s">
        <v>26</v>
      </c>
      <c r="I31" t="s">
        <v>27</v>
      </c>
      <c r="J31" t="s">
        <v>146</v>
      </c>
      <c r="K31" t="s">
        <v>147</v>
      </c>
      <c r="L31">
        <v>19140</v>
      </c>
      <c r="M31" t="s">
        <v>148</v>
      </c>
      <c r="N31" t="s">
        <v>170</v>
      </c>
      <c r="O31" t="s">
        <v>32</v>
      </c>
      <c r="P31" t="s">
        <v>65</v>
      </c>
      <c r="Q31" t="s">
        <v>171</v>
      </c>
      <c r="R31">
        <v>124.2</v>
      </c>
      <c r="S31">
        <v>3</v>
      </c>
      <c r="T31">
        <v>0.2</v>
      </c>
      <c r="U31" s="1">
        <v>15.525</v>
      </c>
      <c r="V31" s="1">
        <v>372.6</v>
      </c>
      <c r="W31" s="5">
        <f t="shared" si="0"/>
        <v>298.08000000000004</v>
      </c>
      <c r="X31" s="5">
        <f t="shared" si="1"/>
        <v>74.52000000000001</v>
      </c>
      <c r="Y31" s="5">
        <f t="shared" si="2"/>
        <v>282.55500000000006</v>
      </c>
      <c r="Z31" s="8">
        <f t="shared" si="3"/>
        <v>99.360000000000014</v>
      </c>
      <c r="AA31" s="4">
        <f t="shared" si="4"/>
        <v>5.2083333333333329E-2</v>
      </c>
      <c r="AB31">
        <f t="shared" si="5"/>
        <v>4</v>
      </c>
    </row>
    <row r="32" spans="1:28" x14ac:dyDescent="0.25">
      <c r="A32">
        <v>31</v>
      </c>
      <c r="B32" t="s">
        <v>163</v>
      </c>
      <c r="C32" s="2">
        <v>42264</v>
      </c>
      <c r="D32" s="2">
        <v>42268</v>
      </c>
      <c r="E32" t="s">
        <v>50</v>
      </c>
      <c r="F32" t="s">
        <v>164</v>
      </c>
      <c r="G32" t="s">
        <v>165</v>
      </c>
      <c r="H32" t="s">
        <v>26</v>
      </c>
      <c r="I32" t="s">
        <v>27</v>
      </c>
      <c r="J32" t="s">
        <v>146</v>
      </c>
      <c r="K32" t="s">
        <v>147</v>
      </c>
      <c r="L32">
        <v>19140</v>
      </c>
      <c r="M32" t="s">
        <v>148</v>
      </c>
      <c r="N32" t="s">
        <v>172</v>
      </c>
      <c r="O32" t="s">
        <v>46</v>
      </c>
      <c r="P32" t="s">
        <v>173</v>
      </c>
      <c r="Q32" t="s">
        <v>174</v>
      </c>
      <c r="R32">
        <v>3.2639999999999998</v>
      </c>
      <c r="S32">
        <v>2</v>
      </c>
      <c r="T32">
        <v>0.2</v>
      </c>
      <c r="U32" s="1">
        <v>1.1015999999999999</v>
      </c>
      <c r="V32" s="1">
        <v>6.5279999999999996</v>
      </c>
      <c r="W32" s="5">
        <f t="shared" si="0"/>
        <v>5.2224000000000004</v>
      </c>
      <c r="X32" s="5">
        <f t="shared" si="1"/>
        <v>1.3056000000000001</v>
      </c>
      <c r="Y32" s="5">
        <f t="shared" si="2"/>
        <v>4.1208000000000009</v>
      </c>
      <c r="Z32" s="8">
        <f t="shared" si="3"/>
        <v>2.6112000000000002</v>
      </c>
      <c r="AA32" s="4">
        <f t="shared" si="4"/>
        <v>0.21093749999999997</v>
      </c>
      <c r="AB32">
        <f t="shared" si="5"/>
        <v>4</v>
      </c>
    </row>
    <row r="33" spans="1:28" x14ac:dyDescent="0.25">
      <c r="A33">
        <v>32</v>
      </c>
      <c r="B33" t="s">
        <v>163</v>
      </c>
      <c r="C33" s="2">
        <v>42264</v>
      </c>
      <c r="D33" s="2">
        <v>42268</v>
      </c>
      <c r="E33" t="s">
        <v>50</v>
      </c>
      <c r="F33" t="s">
        <v>164</v>
      </c>
      <c r="G33" t="s">
        <v>165</v>
      </c>
      <c r="H33" t="s">
        <v>26</v>
      </c>
      <c r="I33" t="s">
        <v>27</v>
      </c>
      <c r="J33" t="s">
        <v>146</v>
      </c>
      <c r="K33" t="s">
        <v>147</v>
      </c>
      <c r="L33">
        <v>19140</v>
      </c>
      <c r="M33" t="s">
        <v>148</v>
      </c>
      <c r="N33" t="s">
        <v>175</v>
      </c>
      <c r="O33" t="s">
        <v>46</v>
      </c>
      <c r="P33" t="s">
        <v>68</v>
      </c>
      <c r="Q33" t="s">
        <v>176</v>
      </c>
      <c r="R33">
        <v>86.304000000000002</v>
      </c>
      <c r="S33">
        <v>6</v>
      </c>
      <c r="T33">
        <v>0.2</v>
      </c>
      <c r="U33" s="1">
        <v>9.7091999999999992</v>
      </c>
      <c r="V33" s="1">
        <v>517.82400000000007</v>
      </c>
      <c r="W33" s="5">
        <f t="shared" si="0"/>
        <v>414.25920000000008</v>
      </c>
      <c r="X33" s="5">
        <f t="shared" si="1"/>
        <v>103.56480000000002</v>
      </c>
      <c r="Y33" s="5">
        <f t="shared" si="2"/>
        <v>404.55000000000007</v>
      </c>
      <c r="Z33" s="8">
        <f t="shared" si="3"/>
        <v>69.043199999999999</v>
      </c>
      <c r="AA33" s="4">
        <f t="shared" si="4"/>
        <v>2.3437499999999993E-2</v>
      </c>
      <c r="AB33">
        <f t="shared" si="5"/>
        <v>4</v>
      </c>
    </row>
    <row r="34" spans="1:28" x14ac:dyDescent="0.25">
      <c r="A34">
        <v>33</v>
      </c>
      <c r="B34" t="s">
        <v>163</v>
      </c>
      <c r="C34" s="2">
        <v>42264</v>
      </c>
      <c r="D34" s="2">
        <v>42268</v>
      </c>
      <c r="E34" t="s">
        <v>50</v>
      </c>
      <c r="F34" t="s">
        <v>164</v>
      </c>
      <c r="G34" t="s">
        <v>165</v>
      </c>
      <c r="H34" t="s">
        <v>26</v>
      </c>
      <c r="I34" t="s">
        <v>27</v>
      </c>
      <c r="J34" t="s">
        <v>146</v>
      </c>
      <c r="K34" t="s">
        <v>147</v>
      </c>
      <c r="L34">
        <v>19140</v>
      </c>
      <c r="M34" t="s">
        <v>148</v>
      </c>
      <c r="N34" t="s">
        <v>177</v>
      </c>
      <c r="O34" t="s">
        <v>46</v>
      </c>
      <c r="P34" t="s">
        <v>75</v>
      </c>
      <c r="Q34" t="s">
        <v>178</v>
      </c>
      <c r="R34">
        <v>6.8579999999999997</v>
      </c>
      <c r="S34">
        <v>6</v>
      </c>
      <c r="T34">
        <v>0.7</v>
      </c>
      <c r="U34" s="1">
        <v>-5.7149999999999999</v>
      </c>
      <c r="V34" s="1">
        <v>41.147999999999996</v>
      </c>
      <c r="W34" s="5">
        <f t="shared" si="0"/>
        <v>12.3444</v>
      </c>
      <c r="X34" s="5">
        <f t="shared" si="1"/>
        <v>28.803599999999996</v>
      </c>
      <c r="Y34" s="5">
        <f t="shared" si="2"/>
        <v>18.0594</v>
      </c>
      <c r="Z34" s="8">
        <f t="shared" si="3"/>
        <v>2.0574000000000003</v>
      </c>
      <c r="AA34" s="4">
        <f t="shared" si="4"/>
        <v>-0.46296296296296297</v>
      </c>
      <c r="AB34">
        <f t="shared" si="5"/>
        <v>4</v>
      </c>
    </row>
    <row r="35" spans="1:28" x14ac:dyDescent="0.25">
      <c r="A35">
        <v>34</v>
      </c>
      <c r="B35" t="s">
        <v>163</v>
      </c>
      <c r="C35" s="2">
        <v>42264</v>
      </c>
      <c r="D35" s="2">
        <v>42268</v>
      </c>
      <c r="E35" t="s">
        <v>50</v>
      </c>
      <c r="F35" t="s">
        <v>164</v>
      </c>
      <c r="G35" t="s">
        <v>165</v>
      </c>
      <c r="H35" t="s">
        <v>26</v>
      </c>
      <c r="I35" t="s">
        <v>27</v>
      </c>
      <c r="J35" t="s">
        <v>146</v>
      </c>
      <c r="K35" t="s">
        <v>147</v>
      </c>
      <c r="L35">
        <v>19140</v>
      </c>
      <c r="M35" t="s">
        <v>148</v>
      </c>
      <c r="N35" t="s">
        <v>179</v>
      </c>
      <c r="O35" t="s">
        <v>46</v>
      </c>
      <c r="P35" t="s">
        <v>68</v>
      </c>
      <c r="Q35" t="s">
        <v>180</v>
      </c>
      <c r="R35">
        <v>15.76</v>
      </c>
      <c r="S35">
        <v>2</v>
      </c>
      <c r="T35">
        <v>0.2</v>
      </c>
      <c r="U35" s="1">
        <v>3.5459999999999998</v>
      </c>
      <c r="V35" s="1">
        <v>31.52</v>
      </c>
      <c r="W35" s="5">
        <f t="shared" si="0"/>
        <v>25.216000000000001</v>
      </c>
      <c r="X35" s="5">
        <f t="shared" si="1"/>
        <v>6.3040000000000003</v>
      </c>
      <c r="Y35" s="5">
        <f t="shared" si="2"/>
        <v>21.67</v>
      </c>
      <c r="Z35" s="8">
        <f t="shared" si="3"/>
        <v>12.608000000000001</v>
      </c>
      <c r="AA35" s="4">
        <f t="shared" si="4"/>
        <v>0.140625</v>
      </c>
      <c r="AB35">
        <f t="shared" si="5"/>
        <v>4</v>
      </c>
    </row>
    <row r="36" spans="1:28" x14ac:dyDescent="0.25">
      <c r="A36">
        <v>35</v>
      </c>
      <c r="B36" t="s">
        <v>181</v>
      </c>
      <c r="C36" s="2">
        <v>43027</v>
      </c>
      <c r="D36" s="2">
        <v>43031</v>
      </c>
      <c r="E36" t="s">
        <v>23</v>
      </c>
      <c r="F36" t="s">
        <v>182</v>
      </c>
      <c r="G36" t="s">
        <v>183</v>
      </c>
      <c r="H36" t="s">
        <v>102</v>
      </c>
      <c r="I36" t="s">
        <v>27</v>
      </c>
      <c r="J36" t="s">
        <v>184</v>
      </c>
      <c r="K36" t="s">
        <v>104</v>
      </c>
      <c r="L36">
        <v>77095</v>
      </c>
      <c r="M36" t="s">
        <v>105</v>
      </c>
      <c r="N36" t="s">
        <v>185</v>
      </c>
      <c r="O36" t="s">
        <v>46</v>
      </c>
      <c r="P36" t="s">
        <v>90</v>
      </c>
      <c r="Q36" t="s">
        <v>186</v>
      </c>
      <c r="R36">
        <v>29.472000000000001</v>
      </c>
      <c r="S36">
        <v>3</v>
      </c>
      <c r="T36">
        <v>0.2</v>
      </c>
      <c r="U36" s="1">
        <v>9.9467999999999996</v>
      </c>
      <c r="V36" s="1">
        <v>88.415999999999997</v>
      </c>
      <c r="W36" s="5">
        <f t="shared" si="0"/>
        <v>70.732799999999997</v>
      </c>
      <c r="X36" s="5">
        <f t="shared" si="1"/>
        <v>17.683199999999999</v>
      </c>
      <c r="Y36" s="5">
        <f t="shared" si="2"/>
        <v>60.786000000000001</v>
      </c>
      <c r="Z36" s="8">
        <f t="shared" si="3"/>
        <v>23.577600000000004</v>
      </c>
      <c r="AA36" s="4">
        <f t="shared" si="4"/>
        <v>0.140625</v>
      </c>
      <c r="AB36">
        <f t="shared" si="5"/>
        <v>4</v>
      </c>
    </row>
    <row r="37" spans="1:28" x14ac:dyDescent="0.25">
      <c r="A37">
        <v>36</v>
      </c>
      <c r="B37" t="s">
        <v>187</v>
      </c>
      <c r="C37" s="2">
        <v>42712</v>
      </c>
      <c r="D37" s="2">
        <v>42714</v>
      </c>
      <c r="E37" t="s">
        <v>188</v>
      </c>
      <c r="F37" t="s">
        <v>189</v>
      </c>
      <c r="G37" t="s">
        <v>190</v>
      </c>
      <c r="H37" t="s">
        <v>41</v>
      </c>
      <c r="I37" t="s">
        <v>27</v>
      </c>
      <c r="J37" t="s">
        <v>191</v>
      </c>
      <c r="K37" t="s">
        <v>104</v>
      </c>
      <c r="L37">
        <v>75080</v>
      </c>
      <c r="M37" t="s">
        <v>105</v>
      </c>
      <c r="N37" t="s">
        <v>192</v>
      </c>
      <c r="O37" t="s">
        <v>71</v>
      </c>
      <c r="P37" t="s">
        <v>72</v>
      </c>
      <c r="Q37" t="s">
        <v>193</v>
      </c>
      <c r="R37">
        <v>1097.5440000000001</v>
      </c>
      <c r="S37">
        <v>7</v>
      </c>
      <c r="T37">
        <v>0.2</v>
      </c>
      <c r="U37" s="1">
        <v>123.47369999999999</v>
      </c>
      <c r="V37" s="1">
        <v>7682.8080000000009</v>
      </c>
      <c r="W37" s="5">
        <f t="shared" si="0"/>
        <v>6146.2464000000009</v>
      </c>
      <c r="X37" s="5">
        <f t="shared" si="1"/>
        <v>1536.5616000000002</v>
      </c>
      <c r="Y37" s="5">
        <f t="shared" si="2"/>
        <v>6022.7727000000014</v>
      </c>
      <c r="Z37" s="8">
        <f t="shared" si="3"/>
        <v>878.03520000000015</v>
      </c>
      <c r="AA37" s="4">
        <f t="shared" si="4"/>
        <v>2.0089285714285709E-2</v>
      </c>
      <c r="AB37">
        <f t="shared" si="5"/>
        <v>2</v>
      </c>
    </row>
    <row r="38" spans="1:28" x14ac:dyDescent="0.25">
      <c r="A38">
        <v>37</v>
      </c>
      <c r="B38" t="s">
        <v>187</v>
      </c>
      <c r="C38" s="2">
        <v>42712</v>
      </c>
      <c r="D38" s="2">
        <v>42714</v>
      </c>
      <c r="E38" t="s">
        <v>188</v>
      </c>
      <c r="F38" t="s">
        <v>189</v>
      </c>
      <c r="G38" t="s">
        <v>190</v>
      </c>
      <c r="H38" t="s">
        <v>41</v>
      </c>
      <c r="I38" t="s">
        <v>27</v>
      </c>
      <c r="J38" t="s">
        <v>191</v>
      </c>
      <c r="K38" t="s">
        <v>104</v>
      </c>
      <c r="L38">
        <v>75080</v>
      </c>
      <c r="M38" t="s">
        <v>105</v>
      </c>
      <c r="N38" t="s">
        <v>194</v>
      </c>
      <c r="O38" t="s">
        <v>32</v>
      </c>
      <c r="P38" t="s">
        <v>65</v>
      </c>
      <c r="Q38" t="s">
        <v>195</v>
      </c>
      <c r="R38">
        <v>190.92</v>
      </c>
      <c r="S38">
        <v>5</v>
      </c>
      <c r="T38">
        <v>0.6</v>
      </c>
      <c r="U38" s="1">
        <v>-147.96299999999999</v>
      </c>
      <c r="V38" s="1">
        <v>954.59999999999991</v>
      </c>
      <c r="W38" s="5">
        <f t="shared" si="0"/>
        <v>381.84</v>
      </c>
      <c r="X38" s="5">
        <f t="shared" si="1"/>
        <v>572.75999999999988</v>
      </c>
      <c r="Y38" s="5">
        <f t="shared" si="2"/>
        <v>529.803</v>
      </c>
      <c r="Z38" s="8">
        <f t="shared" si="3"/>
        <v>76.367999999999995</v>
      </c>
      <c r="AA38" s="4">
        <f t="shared" si="4"/>
        <v>-0.38750000000000001</v>
      </c>
      <c r="AB38">
        <f t="shared" si="5"/>
        <v>2</v>
      </c>
    </row>
    <row r="39" spans="1:28" x14ac:dyDescent="0.25">
      <c r="A39">
        <v>38</v>
      </c>
      <c r="B39" t="s">
        <v>196</v>
      </c>
      <c r="C39" s="2">
        <v>42365</v>
      </c>
      <c r="D39" s="2">
        <v>42369</v>
      </c>
      <c r="E39" t="s">
        <v>50</v>
      </c>
      <c r="F39" t="s">
        <v>197</v>
      </c>
      <c r="G39" t="s">
        <v>198</v>
      </c>
      <c r="H39" t="s">
        <v>102</v>
      </c>
      <c r="I39" t="s">
        <v>27</v>
      </c>
      <c r="J39" t="s">
        <v>184</v>
      </c>
      <c r="K39" t="s">
        <v>104</v>
      </c>
      <c r="L39">
        <v>77041</v>
      </c>
      <c r="M39" t="s">
        <v>105</v>
      </c>
      <c r="N39" t="s">
        <v>199</v>
      </c>
      <c r="O39" t="s">
        <v>46</v>
      </c>
      <c r="P39" t="s">
        <v>173</v>
      </c>
      <c r="Q39" t="s">
        <v>200</v>
      </c>
      <c r="R39">
        <v>113.328</v>
      </c>
      <c r="S39">
        <v>9</v>
      </c>
      <c r="T39">
        <v>0.2</v>
      </c>
      <c r="U39" s="1">
        <v>35.414999999999999</v>
      </c>
      <c r="V39" s="1">
        <v>1019.952</v>
      </c>
      <c r="W39" s="5">
        <f t="shared" si="0"/>
        <v>815.96160000000009</v>
      </c>
      <c r="X39" s="5">
        <f t="shared" si="1"/>
        <v>203.99040000000002</v>
      </c>
      <c r="Y39" s="5">
        <f t="shared" si="2"/>
        <v>780.54660000000013</v>
      </c>
      <c r="Z39" s="8">
        <f t="shared" si="3"/>
        <v>90.662400000000005</v>
      </c>
      <c r="AA39" s="4">
        <f t="shared" si="4"/>
        <v>4.3402777777777769E-2</v>
      </c>
      <c r="AB39">
        <f t="shared" si="5"/>
        <v>4</v>
      </c>
    </row>
    <row r="40" spans="1:28" x14ac:dyDescent="0.25">
      <c r="A40">
        <v>39</v>
      </c>
      <c r="B40" t="s">
        <v>196</v>
      </c>
      <c r="C40" s="2">
        <v>42365</v>
      </c>
      <c r="D40" s="2">
        <v>42369</v>
      </c>
      <c r="E40" t="s">
        <v>50</v>
      </c>
      <c r="F40" t="s">
        <v>197</v>
      </c>
      <c r="G40" t="s">
        <v>198</v>
      </c>
      <c r="H40" t="s">
        <v>102</v>
      </c>
      <c r="I40" t="s">
        <v>27</v>
      </c>
      <c r="J40" t="s">
        <v>184</v>
      </c>
      <c r="K40" t="s">
        <v>104</v>
      </c>
      <c r="L40">
        <v>77041</v>
      </c>
      <c r="M40" t="s">
        <v>105</v>
      </c>
      <c r="N40" t="s">
        <v>201</v>
      </c>
      <c r="O40" t="s">
        <v>32</v>
      </c>
      <c r="P40" t="s">
        <v>33</v>
      </c>
      <c r="Q40" t="s">
        <v>202</v>
      </c>
      <c r="R40">
        <v>532.39919999999995</v>
      </c>
      <c r="S40">
        <v>3</v>
      </c>
      <c r="T40">
        <v>0.32</v>
      </c>
      <c r="U40" s="1">
        <v>-46.976399999999998</v>
      </c>
      <c r="V40" s="1">
        <v>1597.1976</v>
      </c>
      <c r="W40" s="5">
        <f t="shared" si="0"/>
        <v>1086.0943679999998</v>
      </c>
      <c r="X40" s="5">
        <f t="shared" si="1"/>
        <v>511.10323199999999</v>
      </c>
      <c r="Y40" s="5">
        <f t="shared" si="2"/>
        <v>1133.0707679999998</v>
      </c>
      <c r="Z40" s="8">
        <f t="shared" si="3"/>
        <v>362.03145599999993</v>
      </c>
      <c r="AA40" s="4">
        <f t="shared" si="4"/>
        <v>-4.3252595155709346E-2</v>
      </c>
      <c r="AB40">
        <f t="shared" si="5"/>
        <v>4</v>
      </c>
    </row>
    <row r="41" spans="1:28" x14ac:dyDescent="0.25">
      <c r="A41">
        <v>40</v>
      </c>
      <c r="B41" t="s">
        <v>196</v>
      </c>
      <c r="C41" s="2">
        <v>42365</v>
      </c>
      <c r="D41" s="2">
        <v>42369</v>
      </c>
      <c r="E41" t="s">
        <v>50</v>
      </c>
      <c r="F41" t="s">
        <v>197</v>
      </c>
      <c r="G41" t="s">
        <v>198</v>
      </c>
      <c r="H41" t="s">
        <v>102</v>
      </c>
      <c r="I41" t="s">
        <v>27</v>
      </c>
      <c r="J41" t="s">
        <v>184</v>
      </c>
      <c r="K41" t="s">
        <v>104</v>
      </c>
      <c r="L41">
        <v>77041</v>
      </c>
      <c r="M41" t="s">
        <v>105</v>
      </c>
      <c r="N41" t="s">
        <v>203</v>
      </c>
      <c r="O41" t="s">
        <v>32</v>
      </c>
      <c r="P41" t="s">
        <v>36</v>
      </c>
      <c r="Q41" t="s">
        <v>204</v>
      </c>
      <c r="R41">
        <v>212.05799999999999</v>
      </c>
      <c r="S41">
        <v>3</v>
      </c>
      <c r="T41">
        <v>0.3</v>
      </c>
      <c r="U41" s="1">
        <v>-15.147</v>
      </c>
      <c r="V41" s="1">
        <v>636.17399999999998</v>
      </c>
      <c r="W41" s="5">
        <f t="shared" si="0"/>
        <v>445.32179999999994</v>
      </c>
      <c r="X41" s="5">
        <f t="shared" si="1"/>
        <v>190.85219999999998</v>
      </c>
      <c r="Y41" s="5">
        <f t="shared" si="2"/>
        <v>460.46879999999993</v>
      </c>
      <c r="Z41" s="8">
        <f t="shared" si="3"/>
        <v>148.44059999999999</v>
      </c>
      <c r="AA41" s="4">
        <f t="shared" si="4"/>
        <v>-3.4013605442176874E-2</v>
      </c>
      <c r="AB41">
        <f t="shared" si="5"/>
        <v>4</v>
      </c>
    </row>
    <row r="42" spans="1:28" x14ac:dyDescent="0.25">
      <c r="A42">
        <v>41</v>
      </c>
      <c r="B42" t="s">
        <v>196</v>
      </c>
      <c r="C42" s="2">
        <v>42365</v>
      </c>
      <c r="D42" s="2">
        <v>42369</v>
      </c>
      <c r="E42" t="s">
        <v>50</v>
      </c>
      <c r="F42" t="s">
        <v>197</v>
      </c>
      <c r="G42" t="s">
        <v>198</v>
      </c>
      <c r="H42" t="s">
        <v>102</v>
      </c>
      <c r="I42" t="s">
        <v>27</v>
      </c>
      <c r="J42" t="s">
        <v>184</v>
      </c>
      <c r="K42" t="s">
        <v>104</v>
      </c>
      <c r="L42">
        <v>77041</v>
      </c>
      <c r="M42" t="s">
        <v>105</v>
      </c>
      <c r="N42" t="s">
        <v>205</v>
      </c>
      <c r="O42" t="s">
        <v>71</v>
      </c>
      <c r="P42" t="s">
        <v>72</v>
      </c>
      <c r="Q42" t="s">
        <v>206</v>
      </c>
      <c r="R42">
        <v>371.16800000000001</v>
      </c>
      <c r="S42">
        <v>4</v>
      </c>
      <c r="T42">
        <v>0.2</v>
      </c>
      <c r="U42" s="1">
        <v>41.756399999999999</v>
      </c>
      <c r="V42" s="1">
        <v>1484.672</v>
      </c>
      <c r="W42" s="5">
        <f t="shared" si="0"/>
        <v>1187.7376000000002</v>
      </c>
      <c r="X42" s="5">
        <f t="shared" si="1"/>
        <v>296.93440000000004</v>
      </c>
      <c r="Y42" s="5">
        <f t="shared" si="2"/>
        <v>1145.9812000000002</v>
      </c>
      <c r="Z42" s="8">
        <f t="shared" si="3"/>
        <v>296.93440000000004</v>
      </c>
      <c r="AA42" s="4">
        <f t="shared" si="4"/>
        <v>3.5156249999999993E-2</v>
      </c>
      <c r="AB42">
        <f t="shared" si="5"/>
        <v>4</v>
      </c>
    </row>
    <row r="43" spans="1:28" x14ac:dyDescent="0.25">
      <c r="A43">
        <v>42</v>
      </c>
      <c r="B43" t="s">
        <v>207</v>
      </c>
      <c r="C43" s="2">
        <v>42988</v>
      </c>
      <c r="D43" s="2">
        <v>42993</v>
      </c>
      <c r="E43" t="s">
        <v>50</v>
      </c>
      <c r="F43" t="s">
        <v>208</v>
      </c>
      <c r="G43" t="s">
        <v>209</v>
      </c>
      <c r="H43" t="s">
        <v>41</v>
      </c>
      <c r="I43" t="s">
        <v>27</v>
      </c>
      <c r="J43" t="s">
        <v>210</v>
      </c>
      <c r="K43" t="s">
        <v>211</v>
      </c>
      <c r="L43">
        <v>60540</v>
      </c>
      <c r="M43" t="s">
        <v>105</v>
      </c>
      <c r="N43" t="s">
        <v>212</v>
      </c>
      <c r="O43" t="s">
        <v>71</v>
      </c>
      <c r="P43" t="s">
        <v>72</v>
      </c>
      <c r="Q43" t="s">
        <v>213</v>
      </c>
      <c r="R43">
        <v>147.16800000000001</v>
      </c>
      <c r="S43">
        <v>4</v>
      </c>
      <c r="T43">
        <v>0.2</v>
      </c>
      <c r="U43" s="1">
        <v>16.5564</v>
      </c>
      <c r="V43" s="1">
        <v>588.67200000000003</v>
      </c>
      <c r="W43" s="5">
        <f t="shared" si="0"/>
        <v>470.93760000000003</v>
      </c>
      <c r="X43" s="5">
        <f t="shared" si="1"/>
        <v>117.73440000000001</v>
      </c>
      <c r="Y43" s="5">
        <f t="shared" si="2"/>
        <v>454.38120000000004</v>
      </c>
      <c r="Z43" s="8">
        <f t="shared" si="3"/>
        <v>117.73440000000001</v>
      </c>
      <c r="AA43" s="4">
        <f t="shared" si="4"/>
        <v>3.515625E-2</v>
      </c>
      <c r="AB43">
        <f t="shared" si="5"/>
        <v>5</v>
      </c>
    </row>
    <row r="44" spans="1:28" x14ac:dyDescent="0.25">
      <c r="A44">
        <v>43</v>
      </c>
      <c r="B44" t="s">
        <v>214</v>
      </c>
      <c r="C44" s="2">
        <v>42568</v>
      </c>
      <c r="D44" s="2">
        <v>42573</v>
      </c>
      <c r="E44" t="s">
        <v>50</v>
      </c>
      <c r="F44" t="s">
        <v>215</v>
      </c>
      <c r="G44" t="s">
        <v>216</v>
      </c>
      <c r="H44" t="s">
        <v>41</v>
      </c>
      <c r="I44" t="s">
        <v>27</v>
      </c>
      <c r="J44" t="s">
        <v>42</v>
      </c>
      <c r="K44" t="s">
        <v>43</v>
      </c>
      <c r="L44">
        <v>90049</v>
      </c>
      <c r="M44" t="s">
        <v>44</v>
      </c>
      <c r="N44" t="s">
        <v>217</v>
      </c>
      <c r="O44" t="s">
        <v>46</v>
      </c>
      <c r="P44" t="s">
        <v>59</v>
      </c>
      <c r="Q44" t="s">
        <v>218</v>
      </c>
      <c r="R44">
        <v>77.88</v>
      </c>
      <c r="S44">
        <v>2</v>
      </c>
      <c r="T44">
        <v>0</v>
      </c>
      <c r="U44" s="1">
        <v>3.8940000000000001</v>
      </c>
      <c r="V44" s="1">
        <v>155.76</v>
      </c>
      <c r="W44" s="5">
        <f t="shared" si="0"/>
        <v>155.76</v>
      </c>
      <c r="X44" s="5">
        <f t="shared" si="1"/>
        <v>0</v>
      </c>
      <c r="Y44" s="5">
        <f t="shared" si="2"/>
        <v>151.86599999999999</v>
      </c>
      <c r="Z44" s="8">
        <f t="shared" si="3"/>
        <v>77.88</v>
      </c>
      <c r="AA44" s="4">
        <f t="shared" si="4"/>
        <v>2.5000000000000001E-2</v>
      </c>
      <c r="AB44">
        <f t="shared" si="5"/>
        <v>5</v>
      </c>
    </row>
    <row r="45" spans="1:28" x14ac:dyDescent="0.25">
      <c r="A45">
        <v>44</v>
      </c>
      <c r="B45" t="s">
        <v>219</v>
      </c>
      <c r="C45" s="2">
        <v>42997</v>
      </c>
      <c r="D45" s="2">
        <v>43001</v>
      </c>
      <c r="E45" t="s">
        <v>50</v>
      </c>
      <c r="F45" t="s">
        <v>220</v>
      </c>
      <c r="G45" t="s">
        <v>221</v>
      </c>
      <c r="H45" t="s">
        <v>41</v>
      </c>
      <c r="I45" t="s">
        <v>27</v>
      </c>
      <c r="J45" t="s">
        <v>222</v>
      </c>
      <c r="K45" t="s">
        <v>54</v>
      </c>
      <c r="L45">
        <v>32935</v>
      </c>
      <c r="M45" t="s">
        <v>30</v>
      </c>
      <c r="N45" t="s">
        <v>223</v>
      </c>
      <c r="O45" t="s">
        <v>46</v>
      </c>
      <c r="P45" t="s">
        <v>59</v>
      </c>
      <c r="Q45" t="s">
        <v>224</v>
      </c>
      <c r="R45">
        <v>95.616</v>
      </c>
      <c r="S45">
        <v>2</v>
      </c>
      <c r="T45">
        <v>0.2</v>
      </c>
      <c r="U45" s="1">
        <v>9.5616000000000003</v>
      </c>
      <c r="V45" s="1">
        <v>191.232</v>
      </c>
      <c r="W45" s="5">
        <f t="shared" si="0"/>
        <v>152.98560000000001</v>
      </c>
      <c r="X45" s="5">
        <f t="shared" si="1"/>
        <v>38.246400000000001</v>
      </c>
      <c r="Y45" s="5">
        <f t="shared" si="2"/>
        <v>143.42400000000001</v>
      </c>
      <c r="Z45" s="8">
        <f t="shared" si="3"/>
        <v>76.492800000000003</v>
      </c>
      <c r="AA45" s="4">
        <f t="shared" si="4"/>
        <v>6.25E-2</v>
      </c>
      <c r="AB45">
        <f t="shared" si="5"/>
        <v>4</v>
      </c>
    </row>
    <row r="46" spans="1:28" x14ac:dyDescent="0.25">
      <c r="A46">
        <v>45</v>
      </c>
      <c r="B46" t="s">
        <v>225</v>
      </c>
      <c r="C46" s="2">
        <v>42440</v>
      </c>
      <c r="D46" s="2">
        <v>42442</v>
      </c>
      <c r="E46" t="s">
        <v>188</v>
      </c>
      <c r="F46" t="s">
        <v>226</v>
      </c>
      <c r="G46" t="s">
        <v>227</v>
      </c>
      <c r="H46" t="s">
        <v>41</v>
      </c>
      <c r="I46" t="s">
        <v>27</v>
      </c>
      <c r="J46" t="s">
        <v>228</v>
      </c>
      <c r="K46" t="s">
        <v>229</v>
      </c>
      <c r="L46">
        <v>55122</v>
      </c>
      <c r="M46" t="s">
        <v>105</v>
      </c>
      <c r="N46" t="s">
        <v>230</v>
      </c>
      <c r="O46" t="s">
        <v>71</v>
      </c>
      <c r="P46" t="s">
        <v>161</v>
      </c>
      <c r="Q46" t="s">
        <v>231</v>
      </c>
      <c r="R46">
        <v>45.98</v>
      </c>
      <c r="S46">
        <v>2</v>
      </c>
      <c r="T46">
        <v>0</v>
      </c>
      <c r="U46" s="1">
        <v>19.7714</v>
      </c>
      <c r="V46" s="1">
        <v>91.96</v>
      </c>
      <c r="W46" s="5">
        <f t="shared" si="0"/>
        <v>91.96</v>
      </c>
      <c r="X46" s="5">
        <f t="shared" si="1"/>
        <v>0</v>
      </c>
      <c r="Y46" s="5">
        <f t="shared" si="2"/>
        <v>72.188599999999994</v>
      </c>
      <c r="Z46" s="8">
        <f t="shared" si="3"/>
        <v>45.98</v>
      </c>
      <c r="AA46" s="4">
        <f t="shared" si="4"/>
        <v>0.21500000000000002</v>
      </c>
      <c r="AB46">
        <f t="shared" si="5"/>
        <v>2</v>
      </c>
    </row>
    <row r="47" spans="1:28" x14ac:dyDescent="0.25">
      <c r="A47">
        <v>46</v>
      </c>
      <c r="B47" t="s">
        <v>225</v>
      </c>
      <c r="C47" s="2">
        <v>42440</v>
      </c>
      <c r="D47" s="2">
        <v>42442</v>
      </c>
      <c r="E47" t="s">
        <v>188</v>
      </c>
      <c r="F47" t="s">
        <v>226</v>
      </c>
      <c r="G47" t="s">
        <v>227</v>
      </c>
      <c r="H47" t="s">
        <v>41</v>
      </c>
      <c r="I47" t="s">
        <v>27</v>
      </c>
      <c r="J47" t="s">
        <v>228</v>
      </c>
      <c r="K47" t="s">
        <v>229</v>
      </c>
      <c r="L47">
        <v>55122</v>
      </c>
      <c r="M47" t="s">
        <v>105</v>
      </c>
      <c r="N47" t="s">
        <v>232</v>
      </c>
      <c r="O47" t="s">
        <v>46</v>
      </c>
      <c r="P47" t="s">
        <v>75</v>
      </c>
      <c r="Q47" t="s">
        <v>233</v>
      </c>
      <c r="R47">
        <v>17.46</v>
      </c>
      <c r="S47">
        <v>2</v>
      </c>
      <c r="T47">
        <v>0</v>
      </c>
      <c r="U47" s="1">
        <v>8.2062000000000008</v>
      </c>
      <c r="V47" s="1">
        <v>34.92</v>
      </c>
      <c r="W47" s="5">
        <f t="shared" si="0"/>
        <v>34.92</v>
      </c>
      <c r="X47" s="5">
        <f t="shared" si="1"/>
        <v>0</v>
      </c>
      <c r="Y47" s="5">
        <f t="shared" si="2"/>
        <v>26.713799999999999</v>
      </c>
      <c r="Z47" s="8">
        <f t="shared" si="3"/>
        <v>17.46</v>
      </c>
      <c r="AA47" s="4">
        <f t="shared" si="4"/>
        <v>0.23500000000000001</v>
      </c>
      <c r="AB47">
        <f t="shared" si="5"/>
        <v>2</v>
      </c>
    </row>
    <row r="48" spans="1:28" x14ac:dyDescent="0.25">
      <c r="A48">
        <v>47</v>
      </c>
      <c r="B48" t="s">
        <v>234</v>
      </c>
      <c r="C48" s="2">
        <v>41932</v>
      </c>
      <c r="D48" s="2">
        <v>41937</v>
      </c>
      <c r="E48" t="s">
        <v>23</v>
      </c>
      <c r="F48" t="s">
        <v>235</v>
      </c>
      <c r="G48" t="s">
        <v>236</v>
      </c>
      <c r="H48" t="s">
        <v>26</v>
      </c>
      <c r="I48" t="s">
        <v>27</v>
      </c>
      <c r="J48" t="s">
        <v>237</v>
      </c>
      <c r="K48" t="s">
        <v>238</v>
      </c>
      <c r="L48">
        <v>48185</v>
      </c>
      <c r="M48" t="s">
        <v>105</v>
      </c>
      <c r="N48" t="s">
        <v>239</v>
      </c>
      <c r="O48" t="s">
        <v>46</v>
      </c>
      <c r="P48" t="s">
        <v>59</v>
      </c>
      <c r="Q48" t="s">
        <v>240</v>
      </c>
      <c r="R48">
        <v>211.96</v>
      </c>
      <c r="S48">
        <v>4</v>
      </c>
      <c r="T48">
        <v>0</v>
      </c>
      <c r="U48" s="1">
        <v>8.4784000000000006</v>
      </c>
      <c r="V48" s="1">
        <v>847.84</v>
      </c>
      <c r="W48" s="5">
        <f t="shared" si="0"/>
        <v>847.84</v>
      </c>
      <c r="X48" s="5">
        <f t="shared" si="1"/>
        <v>0</v>
      </c>
      <c r="Y48" s="5">
        <f t="shared" si="2"/>
        <v>839.36160000000007</v>
      </c>
      <c r="Z48" s="8">
        <f t="shared" si="3"/>
        <v>211.96</v>
      </c>
      <c r="AA48" s="4">
        <f t="shared" si="4"/>
        <v>0.01</v>
      </c>
      <c r="AB48">
        <f t="shared" si="5"/>
        <v>5</v>
      </c>
    </row>
    <row r="49" spans="1:28" x14ac:dyDescent="0.25">
      <c r="A49">
        <v>48</v>
      </c>
      <c r="B49" t="s">
        <v>241</v>
      </c>
      <c r="C49" s="2">
        <v>42541</v>
      </c>
      <c r="D49" s="2">
        <v>42546</v>
      </c>
      <c r="E49" t="s">
        <v>50</v>
      </c>
      <c r="F49" t="s">
        <v>242</v>
      </c>
      <c r="G49" t="s">
        <v>243</v>
      </c>
      <c r="H49" t="s">
        <v>26</v>
      </c>
      <c r="I49" t="s">
        <v>27</v>
      </c>
      <c r="J49" t="s">
        <v>244</v>
      </c>
      <c r="K49" t="s">
        <v>245</v>
      </c>
      <c r="L49">
        <v>19901</v>
      </c>
      <c r="M49" t="s">
        <v>148</v>
      </c>
      <c r="N49" t="s">
        <v>246</v>
      </c>
      <c r="O49" t="s">
        <v>71</v>
      </c>
      <c r="P49" t="s">
        <v>161</v>
      </c>
      <c r="Q49" t="s">
        <v>247</v>
      </c>
      <c r="R49">
        <v>45</v>
      </c>
      <c r="S49">
        <v>3</v>
      </c>
      <c r="T49">
        <v>0</v>
      </c>
      <c r="U49" s="1">
        <v>4.95</v>
      </c>
      <c r="V49" s="1">
        <v>135</v>
      </c>
      <c r="W49" s="5">
        <f t="shared" si="0"/>
        <v>135</v>
      </c>
      <c r="X49" s="5">
        <f t="shared" si="1"/>
        <v>0</v>
      </c>
      <c r="Y49" s="5">
        <f t="shared" si="2"/>
        <v>130.05000000000001</v>
      </c>
      <c r="Z49" s="8">
        <f t="shared" si="3"/>
        <v>45</v>
      </c>
      <c r="AA49" s="4">
        <f t="shared" si="4"/>
        <v>3.6666666666666667E-2</v>
      </c>
      <c r="AB49">
        <f t="shared" si="5"/>
        <v>5</v>
      </c>
    </row>
    <row r="50" spans="1:28" x14ac:dyDescent="0.25">
      <c r="A50">
        <v>49</v>
      </c>
      <c r="B50" t="s">
        <v>241</v>
      </c>
      <c r="C50" s="2">
        <v>42541</v>
      </c>
      <c r="D50" s="2">
        <v>42546</v>
      </c>
      <c r="E50" t="s">
        <v>50</v>
      </c>
      <c r="F50" t="s">
        <v>242</v>
      </c>
      <c r="G50" t="s">
        <v>243</v>
      </c>
      <c r="H50" t="s">
        <v>26</v>
      </c>
      <c r="I50" t="s">
        <v>27</v>
      </c>
      <c r="J50" t="s">
        <v>244</v>
      </c>
      <c r="K50" t="s">
        <v>245</v>
      </c>
      <c r="L50">
        <v>19901</v>
      </c>
      <c r="M50" t="s">
        <v>148</v>
      </c>
      <c r="N50" t="s">
        <v>248</v>
      </c>
      <c r="O50" t="s">
        <v>71</v>
      </c>
      <c r="P50" t="s">
        <v>72</v>
      </c>
      <c r="Q50" t="s">
        <v>249</v>
      </c>
      <c r="R50">
        <v>21.8</v>
      </c>
      <c r="S50">
        <v>2</v>
      </c>
      <c r="T50">
        <v>0</v>
      </c>
      <c r="U50" s="1">
        <v>6.1040000000000001</v>
      </c>
      <c r="V50" s="1">
        <v>43.6</v>
      </c>
      <c r="W50" s="5">
        <f t="shared" si="0"/>
        <v>43.6</v>
      </c>
      <c r="X50" s="5">
        <f t="shared" si="1"/>
        <v>0</v>
      </c>
      <c r="Y50" s="5">
        <f t="shared" si="2"/>
        <v>37.496000000000002</v>
      </c>
      <c r="Z50" s="8">
        <f t="shared" si="3"/>
        <v>21.8</v>
      </c>
      <c r="AA50" s="4">
        <f t="shared" si="4"/>
        <v>0.13999999999999999</v>
      </c>
      <c r="AB50">
        <f t="shared" si="5"/>
        <v>5</v>
      </c>
    </row>
    <row r="51" spans="1:28" x14ac:dyDescent="0.25">
      <c r="A51">
        <v>50</v>
      </c>
      <c r="B51" t="s">
        <v>250</v>
      </c>
      <c r="C51" s="2">
        <v>42112</v>
      </c>
      <c r="D51" s="2">
        <v>42116</v>
      </c>
      <c r="E51" t="s">
        <v>50</v>
      </c>
      <c r="F51" t="s">
        <v>251</v>
      </c>
      <c r="G51" t="s">
        <v>252</v>
      </c>
      <c r="H51" t="s">
        <v>26</v>
      </c>
      <c r="I51" t="s">
        <v>27</v>
      </c>
      <c r="J51" t="s">
        <v>253</v>
      </c>
      <c r="K51" t="s">
        <v>254</v>
      </c>
      <c r="L51">
        <v>47150</v>
      </c>
      <c r="M51" t="s">
        <v>105</v>
      </c>
      <c r="N51" t="s">
        <v>255</v>
      </c>
      <c r="O51" t="s">
        <v>46</v>
      </c>
      <c r="P51" t="s">
        <v>75</v>
      </c>
      <c r="Q51" t="s">
        <v>256</v>
      </c>
      <c r="R51">
        <v>38.22</v>
      </c>
      <c r="S51">
        <v>6</v>
      </c>
      <c r="T51">
        <v>0</v>
      </c>
      <c r="U51" s="1">
        <v>17.9634</v>
      </c>
      <c r="V51" s="1">
        <v>229.32</v>
      </c>
      <c r="W51" s="5">
        <f t="shared" si="0"/>
        <v>229.32</v>
      </c>
      <c r="X51" s="5">
        <f t="shared" si="1"/>
        <v>0</v>
      </c>
      <c r="Y51" s="5">
        <f t="shared" si="2"/>
        <v>211.35659999999999</v>
      </c>
      <c r="Z51" s="8">
        <f t="shared" si="3"/>
        <v>38.22</v>
      </c>
      <c r="AA51" s="4">
        <f t="shared" si="4"/>
        <v>7.8333333333333338E-2</v>
      </c>
      <c r="AB51">
        <f t="shared" si="5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Zohaib Athar</dc:creator>
  <cp:lastModifiedBy>Zohaib Athar</cp:lastModifiedBy>
  <dcterms:created xsi:type="dcterms:W3CDTF">2024-05-24T13:40:11Z</dcterms:created>
  <dcterms:modified xsi:type="dcterms:W3CDTF">2024-12-02T22:07:02Z</dcterms:modified>
</cp:coreProperties>
</file>