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rmot\Dropbox (University of Haifa)\m-academic\research\3c_georef_drawings_ML\python\"/>
    </mc:Choice>
  </mc:AlternateContent>
  <xr:revisionPtr revIDLastSave="0" documentId="13_ncr:40009_{6747FE0A-4C50-4561-9A1F-8BF8827E6B03}" xr6:coauthVersionLast="45" xr6:coauthVersionMax="45" xr10:uidLastSave="{00000000-0000-0000-0000-000000000000}"/>
  <bookViews>
    <workbookView xWindow="-120" yWindow="-120" windowWidth="20730" windowHeight="11160"/>
  </bookViews>
  <sheets>
    <sheet name="‏‏features_depth" sheetId="1" r:id="rId1"/>
  </sheets>
  <calcPr calcId="0"/>
</workbook>
</file>

<file path=xl/calcChain.xml><?xml version="1.0" encoding="utf-8"?>
<calcChain xmlns="http://schemas.openxmlformats.org/spreadsheetml/2006/main">
  <c r="S3" i="1" l="1"/>
  <c r="S4" i="1"/>
  <c r="S5" i="1"/>
  <c r="T5" i="1" s="1"/>
  <c r="S6" i="1"/>
  <c r="T6" i="1" s="1"/>
  <c r="S7" i="1"/>
  <c r="S8" i="1"/>
  <c r="S9" i="1"/>
  <c r="S10" i="1"/>
  <c r="T10" i="1" s="1"/>
  <c r="S11" i="1"/>
  <c r="S12" i="1"/>
  <c r="S13" i="1"/>
  <c r="T13" i="1" s="1"/>
  <c r="S14" i="1"/>
  <c r="T14" i="1" s="1"/>
  <c r="S15" i="1"/>
  <c r="S16" i="1"/>
  <c r="T16" i="1" s="1"/>
  <c r="S17" i="1"/>
  <c r="S18" i="1"/>
  <c r="S19" i="1"/>
  <c r="S20" i="1"/>
  <c r="S21" i="1"/>
  <c r="T21" i="1" s="1"/>
  <c r="S22" i="1"/>
  <c r="T22" i="1" s="1"/>
  <c r="S23" i="1"/>
  <c r="S24" i="1"/>
  <c r="S25" i="1"/>
  <c r="S26" i="1"/>
  <c r="T26" i="1" s="1"/>
  <c r="S27" i="1"/>
  <c r="S28" i="1"/>
  <c r="S29" i="1"/>
  <c r="T29" i="1" s="1"/>
  <c r="S30" i="1"/>
  <c r="T30" i="1" s="1"/>
  <c r="S31" i="1"/>
  <c r="S2" i="1"/>
  <c r="T2" i="1" s="1"/>
  <c r="T9" i="1"/>
  <c r="T17" i="1"/>
  <c r="T18" i="1"/>
  <c r="T12" i="1"/>
  <c r="T20" i="1"/>
  <c r="T23" i="1"/>
  <c r="T3" i="1"/>
  <c r="T4" i="1"/>
  <c r="T7" i="1"/>
  <c r="T8" i="1"/>
  <c r="T11" i="1"/>
  <c r="T15" i="1"/>
  <c r="T19" i="1"/>
  <c r="T24" i="1"/>
  <c r="T25" i="1"/>
  <c r="T27" i="1"/>
  <c r="T28" i="1"/>
  <c r="T3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</calcChain>
</file>

<file path=xl/sharedStrings.xml><?xml version="1.0" encoding="utf-8"?>
<sst xmlns="http://schemas.openxmlformats.org/spreadsheetml/2006/main" count="123" uniqueCount="62">
  <si>
    <t>A</t>
  </si>
  <si>
    <t>A1</t>
  </si>
  <si>
    <t>A2</t>
  </si>
  <si>
    <t>B</t>
  </si>
  <si>
    <t>B1</t>
  </si>
  <si>
    <t>C</t>
  </si>
  <si>
    <t>C1</t>
  </si>
  <si>
    <t>D</t>
  </si>
  <si>
    <t>D1</t>
  </si>
  <si>
    <t>E</t>
  </si>
  <si>
    <t>E2</t>
  </si>
  <si>
    <t>F</t>
  </si>
  <si>
    <t>F2</t>
  </si>
  <si>
    <t>G</t>
  </si>
  <si>
    <t>H</t>
  </si>
  <si>
    <t>I</t>
  </si>
  <si>
    <t>J</t>
  </si>
  <si>
    <t>K</t>
  </si>
  <si>
    <t>L</t>
  </si>
  <si>
    <t>L1</t>
  </si>
  <si>
    <t>M</t>
  </si>
  <si>
    <t>M1</t>
  </si>
  <si>
    <t>N</t>
  </si>
  <si>
    <t>O</t>
  </si>
  <si>
    <t>O2</t>
  </si>
  <si>
    <t>P</t>
  </si>
  <si>
    <t>P1</t>
  </si>
  <si>
    <t>P2</t>
  </si>
  <si>
    <t>Q</t>
  </si>
  <si>
    <t>R</t>
  </si>
  <si>
    <t>R1</t>
  </si>
  <si>
    <t>R2</t>
  </si>
  <si>
    <t>S</t>
  </si>
  <si>
    <t>T</t>
  </si>
  <si>
    <t>T1</t>
  </si>
  <si>
    <t>T2</t>
  </si>
  <si>
    <t>U</t>
  </si>
  <si>
    <t>V</t>
  </si>
  <si>
    <t>W</t>
  </si>
  <si>
    <t>Z</t>
  </si>
  <si>
    <t>ID</t>
  </si>
  <si>
    <t>Sym_S</t>
  </si>
  <si>
    <t>x_s</t>
  </si>
  <si>
    <t>y_s</t>
  </si>
  <si>
    <t>p_x_s</t>
  </si>
  <si>
    <t>p_y_s</t>
  </si>
  <si>
    <t>Sym_T</t>
  </si>
  <si>
    <t>x_t</t>
  </si>
  <si>
    <t>y_t</t>
  </si>
  <si>
    <t>p_x_t</t>
  </si>
  <si>
    <t>p_y_t</t>
  </si>
  <si>
    <t>dis_meter</t>
  </si>
  <si>
    <t>dis_pix_x</t>
  </si>
  <si>
    <t>dis_pix_y</t>
  </si>
  <si>
    <t>dis_pix</t>
  </si>
  <si>
    <t>dis_x</t>
  </si>
  <si>
    <t>dis_y</t>
  </si>
  <si>
    <t>bear_north</t>
  </si>
  <si>
    <t>Validation</t>
  </si>
  <si>
    <t>180- MOD(360+DEGREES(ATAN2((K2-F2),(J2-E2))),360)</t>
  </si>
  <si>
    <t>dis_pix_n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</si>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</sst>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164" fontId="1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meter_pix_n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431977252843399"/>
                  <c:y val="-6.94612131816856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'‏‏features_depth'!$N$2:$N$31</c:f>
              <c:numCache>
                <c:formatCode>0.0</c:formatCode>
                <c:ptCount val="30"/>
                <c:pt idx="0">
                  <c:v>137.09818967407111</c:v>
                </c:pt>
                <c:pt idx="1">
                  <c:v>481.1252232775006</c:v>
                </c:pt>
                <c:pt idx="2">
                  <c:v>586.98866357771999</c:v>
                </c:pt>
                <c:pt idx="3">
                  <c:v>416.92147930405207</c:v>
                </c:pt>
                <c:pt idx="4">
                  <c:v>439.5153245710855</c:v>
                </c:pt>
                <c:pt idx="5">
                  <c:v>769.7311415422098</c:v>
                </c:pt>
                <c:pt idx="6">
                  <c:v>1011.1061644664281</c:v>
                </c:pt>
                <c:pt idx="7">
                  <c:v>531.35277109995616</c:v>
                </c:pt>
                <c:pt idx="8">
                  <c:v>358.38896360587336</c:v>
                </c:pt>
                <c:pt idx="9">
                  <c:v>801.3653049546225</c:v>
                </c:pt>
                <c:pt idx="10">
                  <c:v>672.28014597211256</c:v>
                </c:pt>
                <c:pt idx="11">
                  <c:v>1105.1151742676061</c:v>
                </c:pt>
                <c:pt idx="12">
                  <c:v>931.04254857701358</c:v>
                </c:pt>
                <c:pt idx="13">
                  <c:v>907.24032198602174</c:v>
                </c:pt>
                <c:pt idx="14">
                  <c:v>1043.6078861008741</c:v>
                </c:pt>
                <c:pt idx="15">
                  <c:v>742.94713419549555</c:v>
                </c:pt>
                <c:pt idx="16">
                  <c:v>803.48547322477975</c:v>
                </c:pt>
                <c:pt idx="17">
                  <c:v>1158.7889472348602</c:v>
                </c:pt>
                <c:pt idx="18">
                  <c:v>1504.9324270245702</c:v>
                </c:pt>
                <c:pt idx="19">
                  <c:v>1030.5136518397858</c:v>
                </c:pt>
                <c:pt idx="20">
                  <c:v>1253.1656634448248</c:v>
                </c:pt>
                <c:pt idx="21">
                  <c:v>1385.4973210531612</c:v>
                </c:pt>
                <c:pt idx="22">
                  <c:v>1436.7404481536792</c:v>
                </c:pt>
                <c:pt idx="23">
                  <c:v>1125.6471468988952</c:v>
                </c:pt>
                <c:pt idx="24">
                  <c:v>1213.6594596245852</c:v>
                </c:pt>
                <c:pt idx="25">
                  <c:v>1161.675746126306</c:v>
                </c:pt>
                <c:pt idx="26">
                  <c:v>1110.4826639327407</c:v>
                </c:pt>
                <c:pt idx="27">
                  <c:v>1315.2515242732989</c:v>
                </c:pt>
                <c:pt idx="28">
                  <c:v>1279.59741118528</c:v>
                </c:pt>
                <c:pt idx="29">
                  <c:v>306.07952756474168</c:v>
                </c:pt>
              </c:numCache>
            </c:numRef>
          </c:xVal>
          <c:yVal>
            <c:numRef>
              <c:f>'‏‏features_depth'!$T$2:$T$31</c:f>
              <c:numCache>
                <c:formatCode>0.0</c:formatCode>
                <c:ptCount val="30"/>
                <c:pt idx="0">
                  <c:v>109.81263599042589</c:v>
                </c:pt>
                <c:pt idx="1">
                  <c:v>285.35319024375377</c:v>
                </c:pt>
                <c:pt idx="2">
                  <c:v>338.33752258456138</c:v>
                </c:pt>
                <c:pt idx="3">
                  <c:v>316.25693373124324</c:v>
                </c:pt>
                <c:pt idx="4">
                  <c:v>382.73554275432855</c:v>
                </c:pt>
                <c:pt idx="5">
                  <c:v>423.2293746197065</c:v>
                </c:pt>
                <c:pt idx="6">
                  <c:v>737.56123968176712</c:v>
                </c:pt>
                <c:pt idx="7">
                  <c:v>441.44317436583907</c:v>
                </c:pt>
                <c:pt idx="8">
                  <c:v>174.60551314231961</c:v>
                </c:pt>
                <c:pt idx="9">
                  <c:v>513.08649336851738</c:v>
                </c:pt>
                <c:pt idx="10">
                  <c:v>514.45360575335815</c:v>
                </c:pt>
                <c:pt idx="11">
                  <c:v>855.49487784512303</c:v>
                </c:pt>
                <c:pt idx="12">
                  <c:v>486.32472635154863</c:v>
                </c:pt>
                <c:pt idx="13">
                  <c:v>580.09412923739069</c:v>
                </c:pt>
                <c:pt idx="14">
                  <c:v>792.0604697952266</c:v>
                </c:pt>
                <c:pt idx="15">
                  <c:v>541.72460722009384</c:v>
                </c:pt>
                <c:pt idx="16">
                  <c:v>562.93787940638538</c:v>
                </c:pt>
                <c:pt idx="17">
                  <c:v>959.40303752277737</c:v>
                </c:pt>
                <c:pt idx="18">
                  <c:v>1339.3300940803958</c:v>
                </c:pt>
                <c:pt idx="19">
                  <c:v>780.90557081652412</c:v>
                </c:pt>
                <c:pt idx="20">
                  <c:v>1091.1110334565899</c:v>
                </c:pt>
                <c:pt idx="21">
                  <c:v>1167.9954251344921</c:v>
                </c:pt>
                <c:pt idx="22">
                  <c:v>1250.7339770865583</c:v>
                </c:pt>
                <c:pt idx="23">
                  <c:v>881.64194104297053</c:v>
                </c:pt>
                <c:pt idx="24">
                  <c:v>998.79975456402997</c:v>
                </c:pt>
                <c:pt idx="25">
                  <c:v>859.57018637890553</c:v>
                </c:pt>
                <c:pt idx="26">
                  <c:v>851.56308807928372</c:v>
                </c:pt>
                <c:pt idx="27">
                  <c:v>1149.0414548901613</c:v>
                </c:pt>
                <c:pt idx="28">
                  <c:v>1068.1244250899874</c:v>
                </c:pt>
                <c:pt idx="29">
                  <c:v>276.33369834078928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4-4B73-A430-A290D7416D19}"/>
            </c:ext>
          </c:extLst>
        </c:ser>
        <c:ser>
          <c:idx val="1"/>
          <c:order val="1"/>
          <c:tx>
            <c:v>meter_pix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902449693788275E-2"/>
                  <c:y val="0.460714858559346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'‏‏features_depth'!$N$2:$N$31</c:f>
              <c:numCache>
                <c:formatCode>0.0</c:formatCode>
                <c:ptCount val="30"/>
                <c:pt idx="0">
                  <c:v>137.09818967407111</c:v>
                </c:pt>
                <c:pt idx="1">
                  <c:v>481.1252232775006</c:v>
                </c:pt>
                <c:pt idx="2">
                  <c:v>586.98866357771999</c:v>
                </c:pt>
                <c:pt idx="3">
                  <c:v>416.92147930405207</c:v>
                </c:pt>
                <c:pt idx="4">
                  <c:v>439.5153245710855</c:v>
                </c:pt>
                <c:pt idx="5">
                  <c:v>769.7311415422098</c:v>
                </c:pt>
                <c:pt idx="6">
                  <c:v>1011.1061644664281</c:v>
                </c:pt>
                <c:pt idx="7">
                  <c:v>531.35277109995616</c:v>
                </c:pt>
                <c:pt idx="8">
                  <c:v>358.38896360587336</c:v>
                </c:pt>
                <c:pt idx="9">
                  <c:v>801.3653049546225</c:v>
                </c:pt>
                <c:pt idx="10">
                  <c:v>672.28014597211256</c:v>
                </c:pt>
                <c:pt idx="11">
                  <c:v>1105.1151742676061</c:v>
                </c:pt>
                <c:pt idx="12">
                  <c:v>931.04254857701358</c:v>
                </c:pt>
                <c:pt idx="13">
                  <c:v>907.24032198602174</c:v>
                </c:pt>
                <c:pt idx="14">
                  <c:v>1043.6078861008741</c:v>
                </c:pt>
                <c:pt idx="15">
                  <c:v>742.94713419549555</c:v>
                </c:pt>
                <c:pt idx="16">
                  <c:v>803.48547322477975</c:v>
                </c:pt>
                <c:pt idx="17">
                  <c:v>1158.7889472348602</c:v>
                </c:pt>
                <c:pt idx="18">
                  <c:v>1504.9324270245702</c:v>
                </c:pt>
                <c:pt idx="19">
                  <c:v>1030.5136518397858</c:v>
                </c:pt>
                <c:pt idx="20">
                  <c:v>1253.1656634448248</c:v>
                </c:pt>
                <c:pt idx="21">
                  <c:v>1385.4973210531612</c:v>
                </c:pt>
                <c:pt idx="22">
                  <c:v>1436.7404481536792</c:v>
                </c:pt>
                <c:pt idx="23">
                  <c:v>1125.6471468988952</c:v>
                </c:pt>
                <c:pt idx="24">
                  <c:v>1213.6594596245852</c:v>
                </c:pt>
                <c:pt idx="25">
                  <c:v>1161.675746126306</c:v>
                </c:pt>
                <c:pt idx="26">
                  <c:v>1110.4826639327407</c:v>
                </c:pt>
                <c:pt idx="27">
                  <c:v>1315.2515242732989</c:v>
                </c:pt>
                <c:pt idx="28">
                  <c:v>1279.59741118528</c:v>
                </c:pt>
                <c:pt idx="29">
                  <c:v>306.07952756474168</c:v>
                </c:pt>
              </c:numCache>
            </c:numRef>
          </c:xVal>
          <c:yVal>
            <c:numRef>
              <c:f>'‏‏features_depth'!$Q$2:$Q$31</c:f>
              <c:numCache>
                <c:formatCode>0.0</c:formatCode>
                <c:ptCount val="30"/>
                <c:pt idx="0">
                  <c:v>123.5677951571525</c:v>
                </c:pt>
                <c:pt idx="1">
                  <c:v>325.92330386150667</c:v>
                </c:pt>
                <c:pt idx="2">
                  <c:v>390.51888558685607</c:v>
                </c:pt>
                <c:pt idx="3">
                  <c:v>474.20670598379354</c:v>
                </c:pt>
                <c:pt idx="4">
                  <c:v>555.30171978844078</c:v>
                </c:pt>
                <c:pt idx="5">
                  <c:v>584.82903484693713</c:v>
                </c:pt>
                <c:pt idx="6">
                  <c:v>1116.197563158064</c:v>
                </c:pt>
                <c:pt idx="7">
                  <c:v>652.68981913310097</c:v>
                </c:pt>
                <c:pt idx="8">
                  <c:v>159.10059710761615</c:v>
                </c:pt>
                <c:pt idx="9">
                  <c:v>766.44112624519312</c:v>
                </c:pt>
                <c:pt idx="10">
                  <c:v>779.12579215425797</c:v>
                </c:pt>
                <c:pt idx="11">
                  <c:v>1182.6791619031765</c:v>
                </c:pt>
                <c:pt idx="12">
                  <c:v>601.77819834221316</c:v>
                </c:pt>
                <c:pt idx="13">
                  <c:v>880.11135659074409</c:v>
                </c:pt>
                <c:pt idx="14">
                  <c:v>1102.8082335564964</c:v>
                </c:pt>
                <c:pt idx="15">
                  <c:v>829.01507827059459</c:v>
                </c:pt>
                <c:pt idx="16">
                  <c:v>850.19056687309819</c:v>
                </c:pt>
                <c:pt idx="17">
                  <c:v>1391.3159238648855</c:v>
                </c:pt>
                <c:pt idx="18">
                  <c:v>1905.1469759574982</c:v>
                </c:pt>
                <c:pt idx="19">
                  <c:v>1159.9525852378622</c:v>
                </c:pt>
                <c:pt idx="20">
                  <c:v>1532.0199084868316</c:v>
                </c:pt>
                <c:pt idx="21">
                  <c:v>1646.7981054154757</c:v>
                </c:pt>
                <c:pt idx="22">
                  <c:v>1771.4677530228994</c:v>
                </c:pt>
                <c:pt idx="23">
                  <c:v>1335.2157129093412</c:v>
                </c:pt>
                <c:pt idx="24">
                  <c:v>1499.5882768280098</c:v>
                </c:pt>
                <c:pt idx="25">
                  <c:v>1310.0748070243928</c:v>
                </c:pt>
                <c:pt idx="26">
                  <c:v>1295.1115782047507</c:v>
                </c:pt>
                <c:pt idx="27">
                  <c:v>1672.4906576719643</c:v>
                </c:pt>
                <c:pt idx="28">
                  <c:v>1528.5381905598565</c:v>
                </c:pt>
                <c:pt idx="29">
                  <c:v>418.07654801483426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44-4B73-A430-A290D7416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579040"/>
        <c:axId val="612067120"/>
      </c:scatterChart>
      <c:valAx>
        <c:axId val="60857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67120"/>
        <c:crosses val="autoZero"/>
        <c:crossBetween val="midCat"/>
      </c:valAx>
      <c:valAx>
        <c:axId val="6120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7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447675</xdr:colOff>
      <xdr:row>2</xdr:row>
      <xdr:rowOff>100012</xdr:rowOff>
    </xdr:from>
    <xdr:to>
      <xdr:col>28</xdr:col>
      <xdr:colOff>142875</xdr:colOff>
      <xdr:row>16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9854D6-B46D-4207-B200-78DCF9144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tabSelected="1" topLeftCell="J1" workbookViewId="0">
      <selection activeCell="S2" sqref="S2"/>
    </sheetView>
  </sheetViews>
  <sheetFormatPr defaultRowHeight="15" x14ac:dyDescent="0.25"/>
  <cols>
    <col min="1" max="11" width="9.140625" style="3"/>
    <col min="12" max="13" width="9.140625" style="4"/>
    <col min="14" max="14" width="12" style="4" bestFit="1" customWidth="1"/>
    <col min="15" max="16" width="9.140625" style="3"/>
    <col min="17" max="17" width="12" style="4" bestFit="1" customWidth="1"/>
    <col min="18" max="18" width="12" style="1" bestFit="1" customWidth="1"/>
    <col min="19" max="19" width="12" style="6" customWidth="1"/>
    <col min="20" max="20" width="12" style="1" customWidth="1"/>
  </cols>
  <sheetData>
    <row r="1" spans="1:35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4" t="s">
        <v>55</v>
      </c>
      <c r="M1" s="4" t="s">
        <v>56</v>
      </c>
      <c r="N1" s="5" t="s">
        <v>51</v>
      </c>
      <c r="O1" s="3" t="s">
        <v>52</v>
      </c>
      <c r="P1" s="3" t="s">
        <v>53</v>
      </c>
      <c r="Q1" s="5" t="s">
        <v>54</v>
      </c>
      <c r="R1" s="1" t="s">
        <v>57</v>
      </c>
      <c r="S1" s="6" t="s">
        <v>61</v>
      </c>
      <c r="T1" s="2" t="s">
        <v>60</v>
      </c>
      <c r="V1" t="s">
        <v>58</v>
      </c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A2" s="3">
        <v>1</v>
      </c>
      <c r="B2" s="3" t="s">
        <v>0</v>
      </c>
      <c r="C2" s="3">
        <v>221795.11730000001</v>
      </c>
      <c r="D2" s="3">
        <v>631010.07909999997</v>
      </c>
      <c r="E2" s="3">
        <v>285</v>
      </c>
      <c r="F2" s="3">
        <v>215</v>
      </c>
      <c r="G2" s="3" t="s">
        <v>1</v>
      </c>
      <c r="H2" s="3">
        <v>221847.7156</v>
      </c>
      <c r="I2" s="3">
        <v>631136.68610000005</v>
      </c>
      <c r="J2" s="3">
        <v>398</v>
      </c>
      <c r="K2" s="3">
        <v>265</v>
      </c>
      <c r="L2" s="4">
        <f>H2-C2</f>
        <v>52.598299999983283</v>
      </c>
      <c r="M2" s="4">
        <f>I2-D2</f>
        <v>126.60700000007637</v>
      </c>
      <c r="N2" s="4">
        <f>SQRT(POWER(L2,2)+POWER(M2,2))</f>
        <v>137.09818967407111</v>
      </c>
      <c r="O2" s="3">
        <f>J2-E2</f>
        <v>113</v>
      </c>
      <c r="P2" s="3">
        <f>K2-F2</f>
        <v>50</v>
      </c>
      <c r="Q2" s="4">
        <f>SQRT(POWER(O2,2)+POWER(P2,2))</f>
        <v>123.5677951571525</v>
      </c>
      <c r="R2" s="1">
        <f>180- MOD(360+DEGREES(ATAN2((K2-F2),(J2-E2))),360)</f>
        <v>113.86833001330734</v>
      </c>
      <c r="S2" s="6">
        <f>ABS(R2-90)/100 +0.65</f>
        <v>0.88868330013307339</v>
      </c>
      <c r="T2" s="1">
        <f>Q2*S2</f>
        <v>109.81263599042589</v>
      </c>
      <c r="V2">
        <f>IF(F2&gt;=K2,90-DEGREES(ASIN(ABS(P2)/Q2)),90+DEGREES(ASIN(ABS(P2)/Q2)))</f>
        <v>113.86833001330736</v>
      </c>
      <c r="W2">
        <f>V2-R2</f>
        <v>0</v>
      </c>
    </row>
    <row r="3" spans="1:35" x14ac:dyDescent="0.25">
      <c r="A3" s="3">
        <v>2</v>
      </c>
      <c r="B3" s="3" t="s">
        <v>0</v>
      </c>
      <c r="C3" s="3">
        <v>221795.11730000001</v>
      </c>
      <c r="D3" s="3">
        <v>631010.07909999997</v>
      </c>
      <c r="E3" s="3">
        <v>285</v>
      </c>
      <c r="F3" s="3">
        <v>215</v>
      </c>
      <c r="G3" s="3" t="s">
        <v>3</v>
      </c>
      <c r="H3" s="3">
        <v>222186.0104</v>
      </c>
      <c r="I3" s="3">
        <v>631290.58589999995</v>
      </c>
      <c r="J3" s="3">
        <v>586</v>
      </c>
      <c r="K3" s="3">
        <v>340</v>
      </c>
      <c r="L3" s="4">
        <f t="shared" ref="L3:L31" si="0">H3-C3</f>
        <v>390.89309999998659</v>
      </c>
      <c r="M3" s="4">
        <f t="shared" ref="M3:M31" si="1">I3-D3</f>
        <v>280.50679999997374</v>
      </c>
      <c r="N3" s="4">
        <f t="shared" ref="N3:N31" si="2">SQRT(POWER(L3,2)+POWER(M3,2))</f>
        <v>481.1252232775006</v>
      </c>
      <c r="O3" s="3">
        <f t="shared" ref="O3:O31" si="3">J3-E3</f>
        <v>301</v>
      </c>
      <c r="P3" s="3">
        <f t="shared" ref="P3:P31" si="4">K3-F3</f>
        <v>125</v>
      </c>
      <c r="Q3" s="4">
        <f t="shared" ref="Q3:Q31" si="5">SQRT(POWER(O3,2)+POWER(P3,2))</f>
        <v>325.92330386150667</v>
      </c>
      <c r="R3" s="1">
        <f t="shared" ref="R3:R31" si="6">180- MOD(360+DEGREES(ATAN2((K3-F3),(J3-E3))),360)</f>
        <v>112.55225136187494</v>
      </c>
      <c r="S3" s="6">
        <f t="shared" ref="S3:S31" si="7">ABS(R3-90)/100 +0.65</f>
        <v>0.87552251361874944</v>
      </c>
      <c r="T3" s="1">
        <f t="shared" ref="T3:T31" si="8">Q3*S3</f>
        <v>285.35319024375377</v>
      </c>
      <c r="V3">
        <f t="shared" ref="V3:V31" si="9">IF(F3&gt;=K3,90-DEGREES(ASIN(ABS(P3)/Q3)),90+DEGREES(ASIN(ABS(P3)/Q3)))</f>
        <v>112.55225136187497</v>
      </c>
      <c r="W3">
        <f t="shared" ref="W3:W31" si="10">V3-R3</f>
        <v>0</v>
      </c>
    </row>
    <row r="4" spans="1:35" x14ac:dyDescent="0.25">
      <c r="A4" s="3">
        <v>3</v>
      </c>
      <c r="B4" s="3" t="s">
        <v>0</v>
      </c>
      <c r="C4" s="3">
        <v>221795.11730000001</v>
      </c>
      <c r="D4" s="3">
        <v>631010.07909999997</v>
      </c>
      <c r="E4" s="3">
        <v>285</v>
      </c>
      <c r="F4" s="3">
        <v>215</v>
      </c>
      <c r="G4" s="3" t="s">
        <v>4</v>
      </c>
      <c r="H4" s="3">
        <v>222273.7378</v>
      </c>
      <c r="I4" s="3">
        <v>631349.89980000001</v>
      </c>
      <c r="J4" s="3">
        <v>648</v>
      </c>
      <c r="K4" s="3">
        <v>359</v>
      </c>
      <c r="L4" s="4">
        <f t="shared" si="0"/>
        <v>478.62049999998999</v>
      </c>
      <c r="M4" s="4">
        <f t="shared" si="1"/>
        <v>339.82070000004023</v>
      </c>
      <c r="N4" s="4">
        <f t="shared" si="2"/>
        <v>586.98866357771999</v>
      </c>
      <c r="O4" s="3">
        <f t="shared" si="3"/>
        <v>363</v>
      </c>
      <c r="P4" s="3">
        <f t="shared" si="4"/>
        <v>144</v>
      </c>
      <c r="Q4" s="4">
        <f t="shared" si="5"/>
        <v>390.51888558685607</v>
      </c>
      <c r="R4" s="1">
        <f t="shared" si="6"/>
        <v>111.63794122942898</v>
      </c>
      <c r="S4" s="6">
        <f t="shared" si="7"/>
        <v>0.86637941229428983</v>
      </c>
      <c r="T4" s="1">
        <f t="shared" si="8"/>
        <v>338.33752258456138</v>
      </c>
      <c r="V4">
        <f t="shared" si="9"/>
        <v>111.63794122942898</v>
      </c>
      <c r="W4">
        <f t="shared" si="10"/>
        <v>0</v>
      </c>
    </row>
    <row r="5" spans="1:35" x14ac:dyDescent="0.25">
      <c r="A5" s="3">
        <v>4</v>
      </c>
      <c r="B5" s="3" t="s">
        <v>0</v>
      </c>
      <c r="C5" s="3">
        <v>221795.11730000001</v>
      </c>
      <c r="D5" s="3">
        <v>631010.07909999997</v>
      </c>
      <c r="E5" s="3">
        <v>285</v>
      </c>
      <c r="F5" s="3">
        <v>215</v>
      </c>
      <c r="G5" s="3" t="s">
        <v>5</v>
      </c>
      <c r="H5" s="3">
        <v>221987.2732</v>
      </c>
      <c r="I5" s="3">
        <v>631380.07860000001</v>
      </c>
      <c r="J5" s="3">
        <v>759</v>
      </c>
      <c r="K5" s="3">
        <v>229</v>
      </c>
      <c r="L5" s="4">
        <f t="shared" si="0"/>
        <v>192.15589999998338</v>
      </c>
      <c r="M5" s="4">
        <f t="shared" si="1"/>
        <v>369.99950000003446</v>
      </c>
      <c r="N5" s="4">
        <f t="shared" si="2"/>
        <v>416.92147930405207</v>
      </c>
      <c r="O5" s="3">
        <f t="shared" si="3"/>
        <v>474</v>
      </c>
      <c r="P5" s="3">
        <f t="shared" si="4"/>
        <v>14</v>
      </c>
      <c r="Q5" s="4">
        <f t="shared" si="5"/>
        <v>474.20670598379354</v>
      </c>
      <c r="R5" s="1">
        <f t="shared" si="6"/>
        <v>91.691788568264485</v>
      </c>
      <c r="S5" s="6">
        <f t="shared" si="7"/>
        <v>0.66691788568264487</v>
      </c>
      <c r="T5" s="1">
        <f t="shared" si="8"/>
        <v>316.25693373124324</v>
      </c>
      <c r="V5">
        <f t="shared" si="9"/>
        <v>91.691788568264485</v>
      </c>
      <c r="W5">
        <f t="shared" si="10"/>
        <v>0</v>
      </c>
    </row>
    <row r="6" spans="1:35" x14ac:dyDescent="0.25">
      <c r="A6" s="3">
        <v>5</v>
      </c>
      <c r="B6" s="3" t="s">
        <v>0</v>
      </c>
      <c r="C6" s="3">
        <v>221795.11730000001</v>
      </c>
      <c r="D6" s="3">
        <v>631010.07909999997</v>
      </c>
      <c r="E6" s="3">
        <v>285</v>
      </c>
      <c r="F6" s="3">
        <v>215</v>
      </c>
      <c r="G6" s="3" t="s">
        <v>7</v>
      </c>
      <c r="H6" s="3">
        <v>221668.05230000001</v>
      </c>
      <c r="I6" s="3">
        <v>631430.82629999996</v>
      </c>
      <c r="J6" s="3">
        <v>839</v>
      </c>
      <c r="K6" s="3">
        <v>177</v>
      </c>
      <c r="L6" s="4">
        <f t="shared" si="0"/>
        <v>-127.06500000000233</v>
      </c>
      <c r="M6" s="4">
        <f t="shared" si="1"/>
        <v>420.74719999998342</v>
      </c>
      <c r="N6" s="4">
        <f t="shared" si="2"/>
        <v>439.5153245710855</v>
      </c>
      <c r="O6" s="3">
        <f t="shared" si="3"/>
        <v>554</v>
      </c>
      <c r="P6" s="3">
        <f t="shared" si="4"/>
        <v>-38</v>
      </c>
      <c r="Q6" s="4">
        <f t="shared" si="5"/>
        <v>555.30171978844078</v>
      </c>
      <c r="R6" s="1">
        <f t="shared" si="6"/>
        <v>86.076110677247073</v>
      </c>
      <c r="S6" s="6">
        <f t="shared" si="7"/>
        <v>0.68923889322752929</v>
      </c>
      <c r="T6" s="1">
        <f t="shared" si="8"/>
        <v>382.73554275432855</v>
      </c>
      <c r="V6">
        <f t="shared" si="9"/>
        <v>86.076110677247058</v>
      </c>
      <c r="W6">
        <f t="shared" si="10"/>
        <v>0</v>
      </c>
    </row>
    <row r="7" spans="1:35" x14ac:dyDescent="0.25">
      <c r="A7" s="3">
        <v>6</v>
      </c>
      <c r="B7" s="3" t="s">
        <v>0</v>
      </c>
      <c r="C7" s="3">
        <v>221795.11730000001</v>
      </c>
      <c r="D7" s="3">
        <v>631010.07909999997</v>
      </c>
      <c r="E7" s="3">
        <v>285</v>
      </c>
      <c r="F7" s="3">
        <v>215</v>
      </c>
      <c r="G7" s="3" t="s">
        <v>9</v>
      </c>
      <c r="H7" s="3">
        <v>222414.0998</v>
      </c>
      <c r="I7" s="3">
        <v>631467.62329999998</v>
      </c>
      <c r="J7" s="3">
        <v>865</v>
      </c>
      <c r="K7" s="3">
        <v>290</v>
      </c>
      <c r="L7" s="4">
        <f t="shared" si="0"/>
        <v>618.9824999999837</v>
      </c>
      <c r="M7" s="4">
        <f t="shared" si="1"/>
        <v>457.54420000000391</v>
      </c>
      <c r="N7" s="4">
        <f t="shared" si="2"/>
        <v>769.7311415422098</v>
      </c>
      <c r="O7" s="3">
        <f t="shared" si="3"/>
        <v>580</v>
      </c>
      <c r="P7" s="3">
        <f t="shared" si="4"/>
        <v>75</v>
      </c>
      <c r="Q7" s="4">
        <f t="shared" si="5"/>
        <v>584.82903484693713</v>
      </c>
      <c r="R7" s="1">
        <f t="shared" si="6"/>
        <v>97.368051071622176</v>
      </c>
      <c r="S7" s="6">
        <f t="shared" si="7"/>
        <v>0.72368051071622175</v>
      </c>
      <c r="T7" s="1">
        <f t="shared" si="8"/>
        <v>423.2293746197065</v>
      </c>
      <c r="V7">
        <f t="shared" si="9"/>
        <v>97.368051071622176</v>
      </c>
      <c r="W7">
        <f t="shared" si="10"/>
        <v>0</v>
      </c>
    </row>
    <row r="8" spans="1:35" x14ac:dyDescent="0.25">
      <c r="A8" s="3">
        <v>7</v>
      </c>
      <c r="B8" s="3" t="s">
        <v>0</v>
      </c>
      <c r="C8" s="3">
        <v>221795.11730000001</v>
      </c>
      <c r="D8" s="3">
        <v>631010.07909999997</v>
      </c>
      <c r="E8" s="3">
        <v>285</v>
      </c>
      <c r="F8" s="3">
        <v>215</v>
      </c>
      <c r="G8" s="3" t="s">
        <v>10</v>
      </c>
      <c r="H8" s="3">
        <v>222234.19190000001</v>
      </c>
      <c r="I8" s="3">
        <v>631920.875</v>
      </c>
      <c r="J8" s="3">
        <v>1401</v>
      </c>
      <c r="K8" s="3">
        <v>236</v>
      </c>
      <c r="L8" s="4">
        <f t="shared" si="0"/>
        <v>439.07459999999264</v>
      </c>
      <c r="M8" s="4">
        <f t="shared" si="1"/>
        <v>910.79590000002645</v>
      </c>
      <c r="N8" s="4">
        <f t="shared" si="2"/>
        <v>1011.1061644664281</v>
      </c>
      <c r="O8" s="3">
        <f t="shared" si="3"/>
        <v>1116</v>
      </c>
      <c r="P8" s="3">
        <f t="shared" si="4"/>
        <v>21</v>
      </c>
      <c r="Q8" s="4">
        <f t="shared" si="5"/>
        <v>1116.197563158064</v>
      </c>
      <c r="R8" s="1">
        <f t="shared" si="6"/>
        <v>91.078019163111321</v>
      </c>
      <c r="S8" s="6">
        <f t="shared" si="7"/>
        <v>0.66078019163111323</v>
      </c>
      <c r="T8" s="1">
        <f t="shared" si="8"/>
        <v>737.56123968176712</v>
      </c>
      <c r="V8">
        <f t="shared" si="9"/>
        <v>91.078019163111335</v>
      </c>
      <c r="W8">
        <f t="shared" si="10"/>
        <v>0</v>
      </c>
    </row>
    <row r="9" spans="1:35" x14ac:dyDescent="0.25">
      <c r="A9" s="3">
        <v>8</v>
      </c>
      <c r="B9" s="3" t="s">
        <v>0</v>
      </c>
      <c r="C9" s="3">
        <v>221795.11730000001</v>
      </c>
      <c r="D9" s="3">
        <v>631010.07909999997</v>
      </c>
      <c r="E9" s="3">
        <v>285</v>
      </c>
      <c r="F9" s="3">
        <v>215</v>
      </c>
      <c r="G9" s="3" t="s">
        <v>11</v>
      </c>
      <c r="H9" s="3">
        <v>221665.7782</v>
      </c>
      <c r="I9" s="3">
        <v>631525.44999999995</v>
      </c>
      <c r="J9" s="3">
        <v>937</v>
      </c>
      <c r="K9" s="3">
        <v>185</v>
      </c>
      <c r="L9" s="4">
        <f t="shared" si="0"/>
        <v>-129.33910000001197</v>
      </c>
      <c r="M9" s="4">
        <f t="shared" si="1"/>
        <v>515.37089999997988</v>
      </c>
      <c r="N9" s="4">
        <f t="shared" si="2"/>
        <v>531.35277109995616</v>
      </c>
      <c r="O9" s="3">
        <f t="shared" si="3"/>
        <v>652</v>
      </c>
      <c r="P9" s="3">
        <f t="shared" si="4"/>
        <v>-30</v>
      </c>
      <c r="Q9" s="4">
        <f t="shared" si="5"/>
        <v>652.68981913310097</v>
      </c>
      <c r="R9" s="1">
        <f t="shared" si="6"/>
        <v>87.365549235598394</v>
      </c>
      <c r="S9" s="6">
        <f t="shared" si="7"/>
        <v>0.6763445076440161</v>
      </c>
      <c r="T9" s="1">
        <f t="shared" si="8"/>
        <v>441.44317436583907</v>
      </c>
      <c r="V9">
        <f t="shared" si="9"/>
        <v>87.365549235598365</v>
      </c>
      <c r="W9">
        <f t="shared" si="10"/>
        <v>0</v>
      </c>
    </row>
    <row r="10" spans="1:35" x14ac:dyDescent="0.25">
      <c r="A10" s="3">
        <v>9</v>
      </c>
      <c r="B10" s="3" t="s">
        <v>0</v>
      </c>
      <c r="C10" s="3">
        <v>221795.11730000001</v>
      </c>
      <c r="D10" s="3">
        <v>631010.07909999997</v>
      </c>
      <c r="E10" s="3">
        <v>285</v>
      </c>
      <c r="F10" s="3">
        <v>215</v>
      </c>
      <c r="G10" s="3" t="s">
        <v>13</v>
      </c>
      <c r="H10" s="3">
        <v>222100.1588</v>
      </c>
      <c r="I10" s="3">
        <v>631198.20759999997</v>
      </c>
      <c r="J10" s="3">
        <v>398</v>
      </c>
      <c r="K10" s="3">
        <v>327</v>
      </c>
      <c r="L10" s="4">
        <f t="shared" si="0"/>
        <v>305.04149999999208</v>
      </c>
      <c r="M10" s="4">
        <f t="shared" si="1"/>
        <v>188.12849999999162</v>
      </c>
      <c r="N10" s="4">
        <f t="shared" si="2"/>
        <v>358.38896360587336</v>
      </c>
      <c r="O10" s="3">
        <f t="shared" si="3"/>
        <v>113</v>
      </c>
      <c r="P10" s="3">
        <f t="shared" si="4"/>
        <v>112</v>
      </c>
      <c r="Q10" s="4">
        <f t="shared" si="5"/>
        <v>159.10059710761615</v>
      </c>
      <c r="R10" s="1">
        <f t="shared" si="6"/>
        <v>134.74535376772712</v>
      </c>
      <c r="S10" s="6">
        <f t="shared" si="7"/>
        <v>1.0974535376772714</v>
      </c>
      <c r="T10" s="1">
        <f t="shared" si="8"/>
        <v>174.60551314231961</v>
      </c>
      <c r="V10">
        <f t="shared" si="9"/>
        <v>134.74535376772715</v>
      </c>
      <c r="W10">
        <f t="shared" si="10"/>
        <v>0</v>
      </c>
    </row>
    <row r="11" spans="1:35" x14ac:dyDescent="0.25">
      <c r="A11" s="3">
        <v>10</v>
      </c>
      <c r="B11" s="3" t="s">
        <v>0</v>
      </c>
      <c r="C11" s="3">
        <v>221795.11730000001</v>
      </c>
      <c r="D11" s="3">
        <v>631010.07909999997</v>
      </c>
      <c r="E11" s="3">
        <v>285</v>
      </c>
      <c r="F11" s="3">
        <v>215</v>
      </c>
      <c r="G11" s="3" t="s">
        <v>14</v>
      </c>
      <c r="H11" s="3">
        <v>222314.9013</v>
      </c>
      <c r="I11" s="3">
        <v>631620.0061</v>
      </c>
      <c r="J11" s="3">
        <v>1051</v>
      </c>
      <c r="K11" s="3">
        <v>241</v>
      </c>
      <c r="L11" s="4">
        <f t="shared" si="0"/>
        <v>519.7839999999851</v>
      </c>
      <c r="M11" s="4">
        <f t="shared" si="1"/>
        <v>609.92700000002515</v>
      </c>
      <c r="N11" s="4">
        <f t="shared" si="2"/>
        <v>801.3653049546225</v>
      </c>
      <c r="O11" s="3">
        <f t="shared" si="3"/>
        <v>766</v>
      </c>
      <c r="P11" s="3">
        <f t="shared" si="4"/>
        <v>26</v>
      </c>
      <c r="Q11" s="4">
        <f t="shared" si="5"/>
        <v>766.44112624519312</v>
      </c>
      <c r="R11" s="1">
        <f t="shared" si="6"/>
        <v>91.94401902493621</v>
      </c>
      <c r="S11" s="6">
        <f t="shared" si="7"/>
        <v>0.66944019024936208</v>
      </c>
      <c r="T11" s="1">
        <f t="shared" si="8"/>
        <v>513.08649336851738</v>
      </c>
      <c r="V11">
        <f t="shared" si="9"/>
        <v>91.94401902493621</v>
      </c>
      <c r="W11">
        <f t="shared" si="10"/>
        <v>0</v>
      </c>
    </row>
    <row r="12" spans="1:35" x14ac:dyDescent="0.25">
      <c r="A12" s="3">
        <v>11</v>
      </c>
      <c r="B12" s="3" t="s">
        <v>0</v>
      </c>
      <c r="C12" s="3">
        <v>221795.11730000001</v>
      </c>
      <c r="D12" s="3">
        <v>631010.07909999997</v>
      </c>
      <c r="E12" s="3">
        <v>285</v>
      </c>
      <c r="F12" s="3">
        <v>215</v>
      </c>
      <c r="G12" s="3" t="s">
        <v>15</v>
      </c>
      <c r="H12" s="3">
        <v>221835.42</v>
      </c>
      <c r="I12" s="3">
        <v>631681.15009999997</v>
      </c>
      <c r="J12" s="3">
        <v>1064</v>
      </c>
      <c r="K12" s="3">
        <v>201</v>
      </c>
      <c r="L12" s="4">
        <f t="shared" si="0"/>
        <v>40.302700000000186</v>
      </c>
      <c r="M12" s="4">
        <f t="shared" si="1"/>
        <v>671.07099999999627</v>
      </c>
      <c r="N12" s="4">
        <f t="shared" si="2"/>
        <v>672.28014597211256</v>
      </c>
      <c r="O12" s="3">
        <f t="shared" si="3"/>
        <v>779</v>
      </c>
      <c r="P12" s="3">
        <f t="shared" si="4"/>
        <v>-14</v>
      </c>
      <c r="Q12" s="4">
        <f t="shared" si="5"/>
        <v>779.12579215425797</v>
      </c>
      <c r="R12" s="1">
        <f t="shared" si="6"/>
        <v>88.970404916141945</v>
      </c>
      <c r="S12" s="6">
        <f t="shared" si="7"/>
        <v>0.66029595083858061</v>
      </c>
      <c r="T12" s="1">
        <f t="shared" si="8"/>
        <v>514.45360575335815</v>
      </c>
      <c r="V12">
        <f t="shared" si="9"/>
        <v>88.970404916141916</v>
      </c>
      <c r="W12">
        <f t="shared" si="10"/>
        <v>0</v>
      </c>
    </row>
    <row r="13" spans="1:35" x14ac:dyDescent="0.25">
      <c r="A13" s="3">
        <v>12</v>
      </c>
      <c r="B13" s="3" t="s">
        <v>0</v>
      </c>
      <c r="C13" s="3">
        <v>221795.11730000001</v>
      </c>
      <c r="D13" s="3">
        <v>631010.07909999997</v>
      </c>
      <c r="E13" s="3">
        <v>285</v>
      </c>
      <c r="F13" s="3">
        <v>215</v>
      </c>
      <c r="G13" s="3" t="s">
        <v>16</v>
      </c>
      <c r="H13" s="3">
        <v>222558.88519999999</v>
      </c>
      <c r="I13" s="3">
        <v>631808.78940000001</v>
      </c>
      <c r="J13" s="3">
        <v>1458</v>
      </c>
      <c r="K13" s="3">
        <v>366</v>
      </c>
      <c r="L13" s="4">
        <f t="shared" si="0"/>
        <v>763.76789999997709</v>
      </c>
      <c r="M13" s="4">
        <f t="shared" si="1"/>
        <v>798.7103000000352</v>
      </c>
      <c r="N13" s="4">
        <f t="shared" si="2"/>
        <v>1105.1151742676061</v>
      </c>
      <c r="O13" s="3">
        <f t="shared" si="3"/>
        <v>1173</v>
      </c>
      <c r="P13" s="3">
        <f t="shared" si="4"/>
        <v>151</v>
      </c>
      <c r="Q13" s="4">
        <f t="shared" si="5"/>
        <v>1182.6791619031765</v>
      </c>
      <c r="R13" s="1">
        <f t="shared" si="6"/>
        <v>97.335330274057924</v>
      </c>
      <c r="S13" s="6">
        <f t="shared" si="7"/>
        <v>0.7233533027405793</v>
      </c>
      <c r="T13" s="1">
        <f t="shared" si="8"/>
        <v>855.49487784512303</v>
      </c>
      <c r="V13">
        <f t="shared" si="9"/>
        <v>97.33533027405791</v>
      </c>
      <c r="W13">
        <f t="shared" si="10"/>
        <v>0</v>
      </c>
    </row>
    <row r="14" spans="1:35" x14ac:dyDescent="0.25">
      <c r="A14" s="3">
        <v>13</v>
      </c>
      <c r="B14" s="3" t="s">
        <v>0</v>
      </c>
      <c r="C14" s="3">
        <v>221795.11730000001</v>
      </c>
      <c r="D14" s="3">
        <v>631010.07909999997</v>
      </c>
      <c r="E14" s="3">
        <v>285</v>
      </c>
      <c r="F14" s="3">
        <v>215</v>
      </c>
      <c r="G14" s="3" t="s">
        <v>17</v>
      </c>
      <c r="H14" s="3">
        <v>222593.51259999999</v>
      </c>
      <c r="I14" s="3">
        <v>631489.04169999994</v>
      </c>
      <c r="J14" s="3">
        <v>864</v>
      </c>
      <c r="K14" s="3">
        <v>379</v>
      </c>
      <c r="L14" s="4">
        <f t="shared" si="0"/>
        <v>798.39529999997467</v>
      </c>
      <c r="M14" s="4">
        <f t="shared" si="1"/>
        <v>478.96259999996983</v>
      </c>
      <c r="N14" s="4">
        <f t="shared" si="2"/>
        <v>931.04254857701358</v>
      </c>
      <c r="O14" s="3">
        <f t="shared" si="3"/>
        <v>579</v>
      </c>
      <c r="P14" s="3">
        <f t="shared" si="4"/>
        <v>164</v>
      </c>
      <c r="Q14" s="4">
        <f t="shared" si="5"/>
        <v>601.77819834221316</v>
      </c>
      <c r="R14" s="1">
        <f t="shared" si="6"/>
        <v>105.81461370506321</v>
      </c>
      <c r="S14" s="6">
        <f t="shared" si="7"/>
        <v>0.8081461370506321</v>
      </c>
      <c r="T14" s="1">
        <f t="shared" si="8"/>
        <v>486.32472635154863</v>
      </c>
      <c r="V14">
        <f t="shared" si="9"/>
        <v>105.81461370506321</v>
      </c>
      <c r="W14">
        <f t="shared" si="10"/>
        <v>0</v>
      </c>
    </row>
    <row r="15" spans="1:35" x14ac:dyDescent="0.25">
      <c r="A15" s="3">
        <v>14</v>
      </c>
      <c r="B15" s="3" t="s">
        <v>0</v>
      </c>
      <c r="C15" s="3">
        <v>221795.11730000001</v>
      </c>
      <c r="D15" s="3">
        <v>631010.07909999997</v>
      </c>
      <c r="E15" s="3">
        <v>285</v>
      </c>
      <c r="F15" s="3">
        <v>215</v>
      </c>
      <c r="G15" s="3" t="s">
        <v>18</v>
      </c>
      <c r="H15" s="3">
        <v>222382.08619999999</v>
      </c>
      <c r="I15" s="3">
        <v>631701.85400000005</v>
      </c>
      <c r="J15" s="3">
        <v>1165</v>
      </c>
      <c r="K15" s="3">
        <v>229</v>
      </c>
      <c r="L15" s="4">
        <f t="shared" si="0"/>
        <v>586.96889999997802</v>
      </c>
      <c r="M15" s="4">
        <f t="shared" si="1"/>
        <v>691.77490000007674</v>
      </c>
      <c r="N15" s="4">
        <f t="shared" si="2"/>
        <v>907.24032198602174</v>
      </c>
      <c r="O15" s="3">
        <f t="shared" si="3"/>
        <v>880</v>
      </c>
      <c r="P15" s="3">
        <f t="shared" si="4"/>
        <v>14</v>
      </c>
      <c r="Q15" s="4">
        <f t="shared" si="5"/>
        <v>880.11135659074409</v>
      </c>
      <c r="R15" s="1">
        <f t="shared" si="6"/>
        <v>90.911446874686476</v>
      </c>
      <c r="S15" s="6">
        <f t="shared" si="7"/>
        <v>0.65911446874686475</v>
      </c>
      <c r="T15" s="1">
        <f t="shared" si="8"/>
        <v>580.09412923739069</v>
      </c>
      <c r="V15">
        <f t="shared" si="9"/>
        <v>90.911446874686504</v>
      </c>
      <c r="W15">
        <f t="shared" si="10"/>
        <v>0</v>
      </c>
    </row>
    <row r="16" spans="1:35" x14ac:dyDescent="0.25">
      <c r="A16" s="3">
        <v>15</v>
      </c>
      <c r="B16" s="3" t="s">
        <v>0</v>
      </c>
      <c r="C16" s="3">
        <v>221795.11730000001</v>
      </c>
      <c r="D16" s="3">
        <v>631010.07909999997</v>
      </c>
      <c r="E16" s="3">
        <v>285</v>
      </c>
      <c r="F16" s="3">
        <v>215</v>
      </c>
      <c r="G16" s="3" t="s">
        <v>19</v>
      </c>
      <c r="H16" s="3">
        <v>222458.57709999999</v>
      </c>
      <c r="I16" s="3">
        <v>631815.64630000002</v>
      </c>
      <c r="J16" s="3">
        <v>1380</v>
      </c>
      <c r="K16" s="3">
        <v>346</v>
      </c>
      <c r="L16" s="4">
        <f t="shared" si="0"/>
        <v>663.45979999998235</v>
      </c>
      <c r="M16" s="4">
        <f t="shared" si="1"/>
        <v>805.56720000004862</v>
      </c>
      <c r="N16" s="4">
        <f t="shared" si="2"/>
        <v>1043.6078861008741</v>
      </c>
      <c r="O16" s="3">
        <f t="shared" si="3"/>
        <v>1095</v>
      </c>
      <c r="P16" s="3">
        <f t="shared" si="4"/>
        <v>131</v>
      </c>
      <c r="Q16" s="4">
        <f t="shared" si="5"/>
        <v>1102.8082335564964</v>
      </c>
      <c r="R16" s="1">
        <f t="shared" si="6"/>
        <v>96.822139669820444</v>
      </c>
      <c r="S16" s="6">
        <f t="shared" si="7"/>
        <v>0.71822139669820451</v>
      </c>
      <c r="T16" s="1">
        <f t="shared" si="8"/>
        <v>792.0604697952266</v>
      </c>
      <c r="V16">
        <f t="shared" si="9"/>
        <v>96.822139669820459</v>
      </c>
      <c r="W16">
        <f t="shared" si="10"/>
        <v>0</v>
      </c>
    </row>
    <row r="17" spans="1:23" x14ac:dyDescent="0.25">
      <c r="A17" s="3">
        <v>16</v>
      </c>
      <c r="B17" s="3" t="s">
        <v>0</v>
      </c>
      <c r="C17" s="3">
        <v>221795.11730000001</v>
      </c>
      <c r="D17" s="3">
        <v>631010.07909999997</v>
      </c>
      <c r="E17" s="3">
        <v>285</v>
      </c>
      <c r="F17" s="3">
        <v>215</v>
      </c>
      <c r="G17" s="3" t="s">
        <v>20</v>
      </c>
      <c r="H17" s="3">
        <v>221838.6525</v>
      </c>
      <c r="I17" s="3">
        <v>631751.74959999998</v>
      </c>
      <c r="J17" s="3">
        <v>1114</v>
      </c>
      <c r="K17" s="3">
        <v>210</v>
      </c>
      <c r="L17" s="4">
        <f t="shared" si="0"/>
        <v>43.535199999983888</v>
      </c>
      <c r="M17" s="4">
        <f t="shared" si="1"/>
        <v>741.67050000000745</v>
      </c>
      <c r="N17" s="4">
        <f t="shared" si="2"/>
        <v>742.94713419549555</v>
      </c>
      <c r="O17" s="3">
        <f t="shared" si="3"/>
        <v>829</v>
      </c>
      <c r="P17" s="3">
        <f t="shared" si="4"/>
        <v>-5</v>
      </c>
      <c r="Q17" s="4">
        <f t="shared" si="5"/>
        <v>829.01507827059459</v>
      </c>
      <c r="R17" s="1">
        <f t="shared" si="6"/>
        <v>89.654432540577716</v>
      </c>
      <c r="S17" s="6">
        <f t="shared" si="7"/>
        <v>0.65345567459422282</v>
      </c>
      <c r="T17" s="1">
        <f t="shared" si="8"/>
        <v>541.72460722009384</v>
      </c>
      <c r="V17">
        <f t="shared" si="9"/>
        <v>89.654432540577716</v>
      </c>
      <c r="W17">
        <f t="shared" si="10"/>
        <v>0</v>
      </c>
    </row>
    <row r="18" spans="1:23" x14ac:dyDescent="0.25">
      <c r="A18" s="3">
        <v>17</v>
      </c>
      <c r="B18" s="3" t="s">
        <v>0</v>
      </c>
      <c r="C18" s="3">
        <v>221795.11730000001</v>
      </c>
      <c r="D18" s="3">
        <v>631010.07909999997</v>
      </c>
      <c r="E18" s="3">
        <v>285</v>
      </c>
      <c r="F18" s="3">
        <v>215</v>
      </c>
      <c r="G18" s="3" t="s">
        <v>21</v>
      </c>
      <c r="H18" s="3">
        <v>221818.5331</v>
      </c>
      <c r="I18" s="3">
        <v>631813.22329999995</v>
      </c>
      <c r="J18" s="3">
        <v>1135</v>
      </c>
      <c r="K18" s="3">
        <v>197</v>
      </c>
      <c r="L18" s="4">
        <f t="shared" si="0"/>
        <v>23.415799999987939</v>
      </c>
      <c r="M18" s="4">
        <f t="shared" si="1"/>
        <v>803.14419999998063</v>
      </c>
      <c r="N18" s="4">
        <f t="shared" si="2"/>
        <v>803.48547322477975</v>
      </c>
      <c r="O18" s="3">
        <f t="shared" si="3"/>
        <v>850</v>
      </c>
      <c r="P18" s="3">
        <f t="shared" si="4"/>
        <v>-18</v>
      </c>
      <c r="Q18" s="4">
        <f t="shared" si="5"/>
        <v>850.19056687309819</v>
      </c>
      <c r="R18" s="1">
        <f t="shared" si="6"/>
        <v>88.786858930133121</v>
      </c>
      <c r="S18" s="6">
        <f t="shared" si="7"/>
        <v>0.66213141069866877</v>
      </c>
      <c r="T18" s="1">
        <f t="shared" si="8"/>
        <v>562.93787940638538</v>
      </c>
      <c r="V18">
        <f t="shared" si="9"/>
        <v>88.786858930133093</v>
      </c>
      <c r="W18">
        <f t="shared" si="10"/>
        <v>0</v>
      </c>
    </row>
    <row r="19" spans="1:23" x14ac:dyDescent="0.25">
      <c r="A19" s="3">
        <v>18</v>
      </c>
      <c r="B19" s="3" t="s">
        <v>0</v>
      </c>
      <c r="C19" s="3">
        <v>221795.11730000001</v>
      </c>
      <c r="D19" s="3">
        <v>631010.07909999997</v>
      </c>
      <c r="E19" s="3">
        <v>285</v>
      </c>
      <c r="F19" s="3">
        <v>215</v>
      </c>
      <c r="G19" s="3" t="s">
        <v>22</v>
      </c>
      <c r="H19" s="3">
        <v>222481.9768</v>
      </c>
      <c r="I19" s="3">
        <v>631943.36140000005</v>
      </c>
      <c r="J19" s="3">
        <v>1673</v>
      </c>
      <c r="K19" s="3">
        <v>311</v>
      </c>
      <c r="L19" s="4">
        <f t="shared" si="0"/>
        <v>686.85949999999139</v>
      </c>
      <c r="M19" s="4">
        <f t="shared" si="1"/>
        <v>933.28230000007898</v>
      </c>
      <c r="N19" s="4">
        <f t="shared" si="2"/>
        <v>1158.7889472348602</v>
      </c>
      <c r="O19" s="3">
        <f t="shared" si="3"/>
        <v>1388</v>
      </c>
      <c r="P19" s="3">
        <f t="shared" si="4"/>
        <v>96</v>
      </c>
      <c r="Q19" s="4">
        <f t="shared" si="5"/>
        <v>1391.3159238648855</v>
      </c>
      <c r="R19" s="1">
        <f t="shared" si="6"/>
        <v>93.956519584544594</v>
      </c>
      <c r="S19" s="6">
        <f t="shared" si="7"/>
        <v>0.68956519584544596</v>
      </c>
      <c r="T19" s="1">
        <f t="shared" si="8"/>
        <v>959.40303752277737</v>
      </c>
      <c r="V19">
        <f t="shared" si="9"/>
        <v>93.956519584544594</v>
      </c>
      <c r="W19">
        <f t="shared" si="10"/>
        <v>0</v>
      </c>
    </row>
    <row r="20" spans="1:23" x14ac:dyDescent="0.25">
      <c r="A20" s="3">
        <v>19</v>
      </c>
      <c r="B20" s="3" t="s">
        <v>0</v>
      </c>
      <c r="C20" s="3">
        <v>221795.11730000001</v>
      </c>
      <c r="D20" s="3">
        <v>631010.07909999997</v>
      </c>
      <c r="E20" s="3">
        <v>285</v>
      </c>
      <c r="F20" s="3">
        <v>215</v>
      </c>
      <c r="G20" s="3" t="s">
        <v>23</v>
      </c>
      <c r="H20" s="3">
        <v>222511.02249999999</v>
      </c>
      <c r="I20" s="3">
        <v>632333.82429999998</v>
      </c>
      <c r="J20" s="3">
        <v>2182</v>
      </c>
      <c r="K20" s="3">
        <v>391</v>
      </c>
      <c r="L20" s="4">
        <f t="shared" si="0"/>
        <v>715.90519999997923</v>
      </c>
      <c r="M20" s="4">
        <f t="shared" si="1"/>
        <v>1323.7452000000048</v>
      </c>
      <c r="N20" s="4">
        <f t="shared" si="2"/>
        <v>1504.9324270245702</v>
      </c>
      <c r="O20" s="3">
        <f t="shared" si="3"/>
        <v>1897</v>
      </c>
      <c r="P20" s="3">
        <f t="shared" si="4"/>
        <v>176</v>
      </c>
      <c r="Q20" s="4">
        <f t="shared" si="5"/>
        <v>1905.1469759574982</v>
      </c>
      <c r="R20" s="1">
        <f t="shared" si="6"/>
        <v>95.300617799173665</v>
      </c>
      <c r="S20" s="6">
        <f t="shared" si="7"/>
        <v>0.7030061779917367</v>
      </c>
      <c r="T20" s="1">
        <f t="shared" si="8"/>
        <v>1339.3300940803958</v>
      </c>
      <c r="V20">
        <f t="shared" si="9"/>
        <v>95.300617799173679</v>
      </c>
      <c r="W20">
        <f t="shared" si="10"/>
        <v>0</v>
      </c>
    </row>
    <row r="21" spans="1:23" x14ac:dyDescent="0.25">
      <c r="A21" s="3">
        <v>20</v>
      </c>
      <c r="B21" s="3" t="s">
        <v>0</v>
      </c>
      <c r="C21" s="3">
        <v>221795.11730000001</v>
      </c>
      <c r="D21" s="3">
        <v>631010.07909999997</v>
      </c>
      <c r="E21" s="3">
        <v>285</v>
      </c>
      <c r="F21" s="3">
        <v>215</v>
      </c>
      <c r="G21" s="3" t="s">
        <v>25</v>
      </c>
      <c r="H21" s="3">
        <v>222194.08100000001</v>
      </c>
      <c r="I21" s="3">
        <v>631960.22979999997</v>
      </c>
      <c r="J21" s="3">
        <v>1444</v>
      </c>
      <c r="K21" s="3">
        <v>262</v>
      </c>
      <c r="L21" s="4">
        <f t="shared" si="0"/>
        <v>398.96369999999297</v>
      </c>
      <c r="M21" s="4">
        <f t="shared" si="1"/>
        <v>950.15069999999832</v>
      </c>
      <c r="N21" s="4">
        <f t="shared" si="2"/>
        <v>1030.5136518397858</v>
      </c>
      <c r="O21" s="3">
        <f t="shared" si="3"/>
        <v>1159</v>
      </c>
      <c r="P21" s="3">
        <f t="shared" si="4"/>
        <v>47</v>
      </c>
      <c r="Q21" s="4">
        <f t="shared" si="5"/>
        <v>1159.9525852378622</v>
      </c>
      <c r="R21" s="1">
        <f t="shared" si="6"/>
        <v>92.322197541065009</v>
      </c>
      <c r="S21" s="6">
        <f t="shared" si="7"/>
        <v>0.6732219754106501</v>
      </c>
      <c r="T21" s="1">
        <f t="shared" si="8"/>
        <v>780.90557081652412</v>
      </c>
      <c r="V21">
        <f t="shared" si="9"/>
        <v>92.32219754106498</v>
      </c>
      <c r="W21">
        <f t="shared" si="10"/>
        <v>0</v>
      </c>
    </row>
    <row r="22" spans="1:23" x14ac:dyDescent="0.25">
      <c r="A22" s="3">
        <v>21</v>
      </c>
      <c r="B22" s="3" t="s">
        <v>0</v>
      </c>
      <c r="C22" s="3">
        <v>221795.11730000001</v>
      </c>
      <c r="D22" s="3">
        <v>631010.07909999997</v>
      </c>
      <c r="E22" s="3">
        <v>285</v>
      </c>
      <c r="F22" s="3">
        <v>215</v>
      </c>
      <c r="G22" s="3" t="s">
        <v>29</v>
      </c>
      <c r="H22" s="3">
        <v>222537.50349999999</v>
      </c>
      <c r="I22" s="3">
        <v>632019.67649999994</v>
      </c>
      <c r="J22" s="3">
        <v>1808</v>
      </c>
      <c r="K22" s="3">
        <v>381</v>
      </c>
      <c r="L22" s="4">
        <f t="shared" si="0"/>
        <v>742.386199999979</v>
      </c>
      <c r="M22" s="4">
        <f t="shared" si="1"/>
        <v>1009.5973999999696</v>
      </c>
      <c r="N22" s="4">
        <f t="shared" si="2"/>
        <v>1253.1656634448248</v>
      </c>
      <c r="O22" s="3">
        <f t="shared" si="3"/>
        <v>1523</v>
      </c>
      <c r="P22" s="3">
        <f t="shared" si="4"/>
        <v>166</v>
      </c>
      <c r="Q22" s="4">
        <f t="shared" si="5"/>
        <v>1532.0199084868316</v>
      </c>
      <c r="R22" s="1">
        <f t="shared" si="6"/>
        <v>96.220421315169119</v>
      </c>
      <c r="S22" s="6">
        <f t="shared" si="7"/>
        <v>0.71220421315169125</v>
      </c>
      <c r="T22" s="1">
        <f t="shared" si="8"/>
        <v>1091.1110334565899</v>
      </c>
      <c r="V22">
        <f t="shared" si="9"/>
        <v>96.220421315169105</v>
      </c>
      <c r="W22">
        <f t="shared" si="10"/>
        <v>0</v>
      </c>
    </row>
    <row r="23" spans="1:23" x14ac:dyDescent="0.25">
      <c r="A23" s="3">
        <v>22</v>
      </c>
      <c r="B23" s="3" t="s">
        <v>0</v>
      </c>
      <c r="C23" s="3">
        <v>221795.11730000001</v>
      </c>
      <c r="D23" s="3">
        <v>631010.07909999997</v>
      </c>
      <c r="E23" s="3">
        <v>285</v>
      </c>
      <c r="F23" s="3">
        <v>215</v>
      </c>
      <c r="G23" s="3" t="s">
        <v>30</v>
      </c>
      <c r="H23" s="3">
        <v>222532.75599999999</v>
      </c>
      <c r="I23" s="3">
        <v>632182.89280000003</v>
      </c>
      <c r="J23" s="3">
        <v>1923</v>
      </c>
      <c r="K23" s="3">
        <v>385</v>
      </c>
      <c r="L23" s="4">
        <f t="shared" si="0"/>
        <v>737.63869999998133</v>
      </c>
      <c r="M23" s="4">
        <f t="shared" si="1"/>
        <v>1172.813700000057</v>
      </c>
      <c r="N23" s="4">
        <f t="shared" si="2"/>
        <v>1385.4973210531612</v>
      </c>
      <c r="O23" s="3">
        <f t="shared" si="3"/>
        <v>1638</v>
      </c>
      <c r="P23" s="3">
        <f t="shared" si="4"/>
        <v>170</v>
      </c>
      <c r="Q23" s="4">
        <f t="shared" si="5"/>
        <v>1646.7981054154757</v>
      </c>
      <c r="R23" s="1">
        <f t="shared" si="6"/>
        <v>95.925234932779745</v>
      </c>
      <c r="S23" s="6">
        <f t="shared" si="7"/>
        <v>0.70925234932779746</v>
      </c>
      <c r="T23" s="1">
        <f t="shared" si="8"/>
        <v>1167.9954251344921</v>
      </c>
      <c r="V23">
        <f t="shared" si="9"/>
        <v>95.925234932779773</v>
      </c>
      <c r="W23">
        <f t="shared" si="10"/>
        <v>0</v>
      </c>
    </row>
    <row r="24" spans="1:23" x14ac:dyDescent="0.25">
      <c r="A24" s="3">
        <v>23</v>
      </c>
      <c r="B24" s="3" t="s">
        <v>0</v>
      </c>
      <c r="C24" s="3">
        <v>221795.11730000001</v>
      </c>
      <c r="D24" s="3">
        <v>631010.07909999997</v>
      </c>
      <c r="E24" s="3">
        <v>285</v>
      </c>
      <c r="F24" s="3">
        <v>215</v>
      </c>
      <c r="G24" s="3" t="s">
        <v>31</v>
      </c>
      <c r="H24" s="3">
        <v>222525.45980000001</v>
      </c>
      <c r="I24" s="3">
        <v>632247.34340000001</v>
      </c>
      <c r="J24" s="3">
        <v>2048</v>
      </c>
      <c r="K24" s="3">
        <v>388</v>
      </c>
      <c r="L24" s="4">
        <f t="shared" si="0"/>
        <v>730.34249999999884</v>
      </c>
      <c r="M24" s="4">
        <f t="shared" si="1"/>
        <v>1237.2643000000389</v>
      </c>
      <c r="N24" s="4">
        <f t="shared" si="2"/>
        <v>1436.7404481536792</v>
      </c>
      <c r="O24" s="3">
        <f t="shared" si="3"/>
        <v>1763</v>
      </c>
      <c r="P24" s="3">
        <f t="shared" si="4"/>
        <v>173</v>
      </c>
      <c r="Q24" s="4">
        <f t="shared" si="5"/>
        <v>1771.4677530228994</v>
      </c>
      <c r="R24" s="1">
        <f t="shared" si="6"/>
        <v>95.604388646209259</v>
      </c>
      <c r="S24" s="6">
        <f t="shared" si="7"/>
        <v>0.7060438864620926</v>
      </c>
      <c r="T24" s="1">
        <f t="shared" si="8"/>
        <v>1250.7339770865583</v>
      </c>
      <c r="V24">
        <f t="shared" si="9"/>
        <v>95.604388646209244</v>
      </c>
      <c r="W24">
        <f t="shared" si="10"/>
        <v>0</v>
      </c>
    </row>
    <row r="25" spans="1:23" x14ac:dyDescent="0.25">
      <c r="A25" s="3">
        <v>24</v>
      </c>
      <c r="B25" s="3" t="s">
        <v>0</v>
      </c>
      <c r="C25" s="3">
        <v>221795.11730000001</v>
      </c>
      <c r="D25" s="3">
        <v>631010.07909999997</v>
      </c>
      <c r="E25" s="3">
        <v>285</v>
      </c>
      <c r="F25" s="3">
        <v>215</v>
      </c>
      <c r="G25" s="3" t="s">
        <v>32</v>
      </c>
      <c r="H25" s="3">
        <v>222188.8971</v>
      </c>
      <c r="I25" s="3">
        <v>632064.60219999996</v>
      </c>
      <c r="J25" s="3">
        <v>1620</v>
      </c>
      <c r="K25" s="3">
        <v>239</v>
      </c>
      <c r="L25" s="4">
        <f t="shared" si="0"/>
        <v>393.77979999998934</v>
      </c>
      <c r="M25" s="4">
        <f t="shared" si="1"/>
        <v>1054.5230999999912</v>
      </c>
      <c r="N25" s="4">
        <f t="shared" si="2"/>
        <v>1125.6471468988952</v>
      </c>
      <c r="O25" s="3">
        <f t="shared" si="3"/>
        <v>1335</v>
      </c>
      <c r="P25" s="3">
        <f t="shared" si="4"/>
        <v>24</v>
      </c>
      <c r="Q25" s="4">
        <f t="shared" si="5"/>
        <v>1335.2157129093412</v>
      </c>
      <c r="R25" s="1">
        <f t="shared" si="6"/>
        <v>91.029925540790316</v>
      </c>
      <c r="S25" s="6">
        <f t="shared" si="7"/>
        <v>0.66029925540790313</v>
      </c>
      <c r="T25" s="1">
        <f t="shared" si="8"/>
        <v>881.64194104297053</v>
      </c>
      <c r="V25">
        <f t="shared" si="9"/>
        <v>91.02992554079033</v>
      </c>
      <c r="W25">
        <f t="shared" si="10"/>
        <v>0</v>
      </c>
    </row>
    <row r="26" spans="1:23" x14ac:dyDescent="0.25">
      <c r="A26" s="3">
        <v>25</v>
      </c>
      <c r="B26" s="3" t="s">
        <v>0</v>
      </c>
      <c r="C26" s="3">
        <v>221795.11730000001</v>
      </c>
      <c r="D26" s="3">
        <v>631010.07909999997</v>
      </c>
      <c r="E26" s="3">
        <v>285</v>
      </c>
      <c r="F26" s="3">
        <v>215</v>
      </c>
      <c r="G26" s="3" t="s">
        <v>33</v>
      </c>
      <c r="H26" s="3">
        <v>222036.05790000001</v>
      </c>
      <c r="I26" s="3">
        <v>632199.58189999999</v>
      </c>
      <c r="J26" s="3">
        <v>1784</v>
      </c>
      <c r="K26" s="3">
        <v>257</v>
      </c>
      <c r="L26" s="4">
        <f t="shared" si="0"/>
        <v>240.94060000000172</v>
      </c>
      <c r="M26" s="4">
        <f t="shared" si="1"/>
        <v>1189.5028000000166</v>
      </c>
      <c r="N26" s="4">
        <f t="shared" si="2"/>
        <v>1213.6594596245852</v>
      </c>
      <c r="O26" s="3">
        <f t="shared" si="3"/>
        <v>1499</v>
      </c>
      <c r="P26" s="3">
        <f t="shared" si="4"/>
        <v>42</v>
      </c>
      <c r="Q26" s="4">
        <f t="shared" si="5"/>
        <v>1499.5882768280098</v>
      </c>
      <c r="R26" s="1">
        <f t="shared" si="6"/>
        <v>91.604932166896617</v>
      </c>
      <c r="S26" s="6">
        <f t="shared" si="7"/>
        <v>0.66604932166896624</v>
      </c>
      <c r="T26" s="1">
        <f t="shared" si="8"/>
        <v>998.79975456402997</v>
      </c>
      <c r="V26">
        <f t="shared" si="9"/>
        <v>91.604932166896617</v>
      </c>
      <c r="W26">
        <f t="shared" si="10"/>
        <v>0</v>
      </c>
    </row>
    <row r="27" spans="1:23" x14ac:dyDescent="0.25">
      <c r="A27" s="3">
        <v>26</v>
      </c>
      <c r="B27" s="3" t="s">
        <v>0</v>
      </c>
      <c r="C27" s="3">
        <v>221795.11730000001</v>
      </c>
      <c r="D27" s="3">
        <v>631010.07909999997</v>
      </c>
      <c r="E27" s="3">
        <v>285</v>
      </c>
      <c r="F27" s="3">
        <v>215</v>
      </c>
      <c r="G27" s="3" t="s">
        <v>34</v>
      </c>
      <c r="H27" s="3">
        <v>222031.24400000001</v>
      </c>
      <c r="I27" s="3">
        <v>632147.5037</v>
      </c>
      <c r="J27" s="3">
        <v>1595</v>
      </c>
      <c r="K27" s="3">
        <v>201</v>
      </c>
      <c r="L27" s="4">
        <f t="shared" si="0"/>
        <v>236.12669999999343</v>
      </c>
      <c r="M27" s="4">
        <f t="shared" si="1"/>
        <v>1137.4246000000276</v>
      </c>
      <c r="N27" s="4">
        <f t="shared" si="2"/>
        <v>1161.675746126306</v>
      </c>
      <c r="O27" s="3">
        <f t="shared" si="3"/>
        <v>1310</v>
      </c>
      <c r="P27" s="3">
        <f t="shared" si="4"/>
        <v>-14</v>
      </c>
      <c r="Q27" s="4">
        <f t="shared" si="5"/>
        <v>1310.0748070243928</v>
      </c>
      <c r="R27" s="1">
        <f t="shared" si="6"/>
        <v>89.387702002203241</v>
      </c>
      <c r="S27" s="6">
        <f t="shared" si="7"/>
        <v>0.65612297997796765</v>
      </c>
      <c r="T27" s="1">
        <f t="shared" si="8"/>
        <v>859.57018637890553</v>
      </c>
      <c r="V27">
        <f t="shared" si="9"/>
        <v>89.387702002203227</v>
      </c>
      <c r="W27">
        <f t="shared" si="10"/>
        <v>0</v>
      </c>
    </row>
    <row r="28" spans="1:23" x14ac:dyDescent="0.25">
      <c r="A28" s="3">
        <v>27</v>
      </c>
      <c r="B28" s="3" t="s">
        <v>0</v>
      </c>
      <c r="C28" s="3">
        <v>221795.11730000001</v>
      </c>
      <c r="D28" s="3">
        <v>631010.07909999997</v>
      </c>
      <c r="E28" s="3">
        <v>285</v>
      </c>
      <c r="F28" s="3">
        <v>215</v>
      </c>
      <c r="G28" s="3" t="s">
        <v>35</v>
      </c>
      <c r="H28" s="3">
        <v>221919.46239999999</v>
      </c>
      <c r="I28" s="3">
        <v>632113.57810000004</v>
      </c>
      <c r="J28" s="3">
        <v>1580</v>
      </c>
      <c r="K28" s="3">
        <v>232</v>
      </c>
      <c r="L28" s="4">
        <f t="shared" si="0"/>
        <v>124.34509999997681</v>
      </c>
      <c r="M28" s="4">
        <f t="shared" si="1"/>
        <v>1103.4990000000689</v>
      </c>
      <c r="N28" s="4">
        <f t="shared" si="2"/>
        <v>1110.4826639327407</v>
      </c>
      <c r="O28" s="3">
        <f t="shared" si="3"/>
        <v>1295</v>
      </c>
      <c r="P28" s="3">
        <f t="shared" si="4"/>
        <v>17</v>
      </c>
      <c r="Q28" s="4">
        <f t="shared" si="5"/>
        <v>1295.1115782047507</v>
      </c>
      <c r="R28" s="1">
        <f t="shared" si="6"/>
        <v>90.752102167111957</v>
      </c>
      <c r="S28" s="6">
        <f t="shared" si="7"/>
        <v>0.65752102167111959</v>
      </c>
      <c r="T28" s="1">
        <f t="shared" si="8"/>
        <v>851.56308807928372</v>
      </c>
      <c r="V28">
        <f t="shared" si="9"/>
        <v>90.752102167111971</v>
      </c>
      <c r="W28">
        <f t="shared" si="10"/>
        <v>0</v>
      </c>
    </row>
    <row r="29" spans="1:23" x14ac:dyDescent="0.25">
      <c r="A29" s="3">
        <v>28</v>
      </c>
      <c r="B29" s="3" t="s">
        <v>0</v>
      </c>
      <c r="C29" s="3">
        <v>221795.11730000001</v>
      </c>
      <c r="D29" s="3">
        <v>631010.07909999997</v>
      </c>
      <c r="E29" s="3">
        <v>285</v>
      </c>
      <c r="F29" s="3">
        <v>215</v>
      </c>
      <c r="G29" s="3" t="s">
        <v>36</v>
      </c>
      <c r="H29" s="3">
        <v>222224.29949999999</v>
      </c>
      <c r="I29" s="3">
        <v>632253.33660000004</v>
      </c>
      <c r="J29" s="3">
        <v>1954</v>
      </c>
      <c r="K29" s="3">
        <v>323</v>
      </c>
      <c r="L29" s="4">
        <f t="shared" si="0"/>
        <v>429.18219999998109</v>
      </c>
      <c r="M29" s="4">
        <f t="shared" si="1"/>
        <v>1243.2575000000652</v>
      </c>
      <c r="N29" s="4">
        <f t="shared" si="2"/>
        <v>1315.2515242732989</v>
      </c>
      <c r="O29" s="3">
        <f t="shared" si="3"/>
        <v>1669</v>
      </c>
      <c r="P29" s="3">
        <f t="shared" si="4"/>
        <v>108</v>
      </c>
      <c r="Q29" s="4">
        <f t="shared" si="5"/>
        <v>1672.4906576719643</v>
      </c>
      <c r="R29" s="1">
        <f t="shared" si="6"/>
        <v>93.702413948881372</v>
      </c>
      <c r="S29" s="6">
        <f t="shared" si="7"/>
        <v>0.68702413948881369</v>
      </c>
      <c r="T29" s="1">
        <f t="shared" si="8"/>
        <v>1149.0414548901613</v>
      </c>
      <c r="V29">
        <f t="shared" si="9"/>
        <v>93.702413948881372</v>
      </c>
      <c r="W29">
        <f t="shared" si="10"/>
        <v>0</v>
      </c>
    </row>
    <row r="30" spans="1:23" x14ac:dyDescent="0.25">
      <c r="A30" s="3">
        <v>29</v>
      </c>
      <c r="B30" s="3" t="s">
        <v>0</v>
      </c>
      <c r="C30" s="3">
        <v>221795.11730000001</v>
      </c>
      <c r="D30" s="3">
        <v>631010.07909999997</v>
      </c>
      <c r="E30" s="3">
        <v>285</v>
      </c>
      <c r="F30" s="3">
        <v>215</v>
      </c>
      <c r="G30" s="3" t="s">
        <v>37</v>
      </c>
      <c r="H30" s="3">
        <v>222494.8131</v>
      </c>
      <c r="I30" s="3">
        <v>632081.43119999999</v>
      </c>
      <c r="J30" s="3">
        <v>1808</v>
      </c>
      <c r="K30" s="3">
        <v>345</v>
      </c>
      <c r="L30" s="4">
        <f t="shared" si="0"/>
        <v>699.69579999998678</v>
      </c>
      <c r="M30" s="4">
        <f t="shared" si="1"/>
        <v>1071.3521000000183</v>
      </c>
      <c r="N30" s="4">
        <f t="shared" si="2"/>
        <v>1279.59741118528</v>
      </c>
      <c r="O30" s="3">
        <f t="shared" si="3"/>
        <v>1523</v>
      </c>
      <c r="P30" s="3">
        <f t="shared" si="4"/>
        <v>130</v>
      </c>
      <c r="Q30" s="4">
        <f t="shared" si="5"/>
        <v>1528.5381905598565</v>
      </c>
      <c r="R30" s="1">
        <f t="shared" si="6"/>
        <v>94.878818317177036</v>
      </c>
      <c r="S30" s="6">
        <f t="shared" si="7"/>
        <v>0.69878818317177038</v>
      </c>
      <c r="T30" s="1">
        <f t="shared" si="8"/>
        <v>1068.1244250899874</v>
      </c>
      <c r="V30">
        <f t="shared" si="9"/>
        <v>94.878818317177036</v>
      </c>
      <c r="W30">
        <f t="shared" si="10"/>
        <v>0</v>
      </c>
    </row>
    <row r="31" spans="1:23" x14ac:dyDescent="0.25">
      <c r="A31" s="3">
        <v>30</v>
      </c>
      <c r="B31" s="3" t="s">
        <v>0</v>
      </c>
      <c r="C31" s="3">
        <v>221795.11730000001</v>
      </c>
      <c r="D31" s="3">
        <v>631010.07909999997</v>
      </c>
      <c r="E31" s="3">
        <v>285</v>
      </c>
      <c r="F31" s="3">
        <v>215</v>
      </c>
      <c r="G31" s="3" t="s">
        <v>38</v>
      </c>
      <c r="H31" s="3">
        <v>221795.24720000001</v>
      </c>
      <c r="I31" s="3">
        <v>631316.15859999997</v>
      </c>
      <c r="J31" s="3">
        <v>703</v>
      </c>
      <c r="K31" s="3">
        <v>223</v>
      </c>
      <c r="L31" s="4">
        <f t="shared" si="0"/>
        <v>0.12989999999990687</v>
      </c>
      <c r="M31" s="4">
        <f t="shared" si="1"/>
        <v>306.07949999999255</v>
      </c>
      <c r="N31" s="4">
        <f t="shared" si="2"/>
        <v>306.07952756474168</v>
      </c>
      <c r="O31" s="3">
        <f t="shared" si="3"/>
        <v>418</v>
      </c>
      <c r="P31" s="3">
        <f t="shared" si="4"/>
        <v>8</v>
      </c>
      <c r="Q31" s="4">
        <f t="shared" si="5"/>
        <v>418.07654801483426</v>
      </c>
      <c r="R31" s="1">
        <f t="shared" si="6"/>
        <v>91.096436083993012</v>
      </c>
      <c r="S31" s="6">
        <f t="shared" si="7"/>
        <v>0.66096436083993015</v>
      </c>
      <c r="T31" s="1">
        <f t="shared" si="8"/>
        <v>276.33369834078928</v>
      </c>
      <c r="V31">
        <f t="shared" si="9"/>
        <v>91.096436083993027</v>
      </c>
      <c r="W31">
        <f t="shared" si="10"/>
        <v>0</v>
      </c>
    </row>
    <row r="34" spans="1:18" x14ac:dyDescent="0.25">
      <c r="A34" s="3">
        <v>40</v>
      </c>
      <c r="B34" s="3" t="s">
        <v>0</v>
      </c>
      <c r="R34" s="1" t="s">
        <v>59</v>
      </c>
    </row>
    <row r="35" spans="1:18" x14ac:dyDescent="0.25">
      <c r="A35" s="3">
        <v>1</v>
      </c>
      <c r="B35" s="3" t="s">
        <v>0</v>
      </c>
    </row>
    <row r="36" spans="1:18" x14ac:dyDescent="0.25">
      <c r="A36" s="3">
        <v>2</v>
      </c>
      <c r="B36" s="3" t="s">
        <v>1</v>
      </c>
    </row>
    <row r="37" spans="1:18" x14ac:dyDescent="0.25">
      <c r="A37" s="3">
        <v>3</v>
      </c>
      <c r="B37" s="3" t="s">
        <v>2</v>
      </c>
    </row>
    <row r="38" spans="1:18" x14ac:dyDescent="0.25">
      <c r="A38" s="3">
        <v>4</v>
      </c>
      <c r="B38" s="3" t="s">
        <v>3</v>
      </c>
    </row>
    <row r="39" spans="1:18" x14ac:dyDescent="0.25">
      <c r="A39" s="3">
        <v>5</v>
      </c>
      <c r="B39" s="3" t="s">
        <v>4</v>
      </c>
    </row>
    <row r="40" spans="1:18" x14ac:dyDescent="0.25">
      <c r="A40" s="3">
        <v>6</v>
      </c>
      <c r="B40" s="3" t="s">
        <v>5</v>
      </c>
    </row>
    <row r="41" spans="1:18" x14ac:dyDescent="0.25">
      <c r="A41" s="3">
        <v>7</v>
      </c>
      <c r="B41" s="3" t="s">
        <v>6</v>
      </c>
    </row>
    <row r="42" spans="1:18" x14ac:dyDescent="0.25">
      <c r="A42" s="3">
        <v>8</v>
      </c>
      <c r="B42" s="3" t="s">
        <v>7</v>
      </c>
    </row>
    <row r="43" spans="1:18" x14ac:dyDescent="0.25">
      <c r="A43" s="3">
        <v>9</v>
      </c>
      <c r="B43" s="3" t="s">
        <v>8</v>
      </c>
    </row>
    <row r="44" spans="1:18" x14ac:dyDescent="0.25">
      <c r="A44" s="3">
        <v>10</v>
      </c>
      <c r="B44" s="3" t="s">
        <v>9</v>
      </c>
    </row>
    <row r="45" spans="1:18" x14ac:dyDescent="0.25">
      <c r="A45" s="3">
        <v>11</v>
      </c>
      <c r="B45" s="3" t="s">
        <v>10</v>
      </c>
    </row>
    <row r="46" spans="1:18" x14ac:dyDescent="0.25">
      <c r="A46" s="3">
        <v>12</v>
      </c>
      <c r="B46" s="3" t="s">
        <v>11</v>
      </c>
    </row>
    <row r="47" spans="1:18" x14ac:dyDescent="0.25">
      <c r="A47" s="3">
        <v>13</v>
      </c>
      <c r="B47" s="3" t="s">
        <v>12</v>
      </c>
    </row>
    <row r="48" spans="1:18" x14ac:dyDescent="0.25">
      <c r="A48" s="3">
        <v>14</v>
      </c>
      <c r="B48" s="3" t="s">
        <v>13</v>
      </c>
    </row>
    <row r="49" spans="1:2" x14ac:dyDescent="0.25">
      <c r="A49" s="3">
        <v>15</v>
      </c>
      <c r="B49" s="3" t="s">
        <v>14</v>
      </c>
    </row>
    <row r="50" spans="1:2" x14ac:dyDescent="0.25">
      <c r="A50" s="3">
        <v>16</v>
      </c>
      <c r="B50" s="3" t="s">
        <v>15</v>
      </c>
    </row>
    <row r="51" spans="1:2" x14ac:dyDescent="0.25">
      <c r="A51" s="3">
        <v>17</v>
      </c>
      <c r="B51" s="3" t="s">
        <v>16</v>
      </c>
    </row>
    <row r="52" spans="1:2" x14ac:dyDescent="0.25">
      <c r="A52" s="3">
        <v>18</v>
      </c>
      <c r="B52" s="3" t="s">
        <v>17</v>
      </c>
    </row>
    <row r="53" spans="1:2" x14ac:dyDescent="0.25">
      <c r="A53" s="3">
        <v>19</v>
      </c>
      <c r="B53" s="3" t="s">
        <v>18</v>
      </c>
    </row>
    <row r="54" spans="1:2" x14ac:dyDescent="0.25">
      <c r="A54" s="3">
        <v>20</v>
      </c>
      <c r="B54" s="3" t="s">
        <v>19</v>
      </c>
    </row>
    <row r="55" spans="1:2" x14ac:dyDescent="0.25">
      <c r="A55" s="3">
        <v>21</v>
      </c>
      <c r="B55" s="3" t="s">
        <v>20</v>
      </c>
    </row>
    <row r="56" spans="1:2" x14ac:dyDescent="0.25">
      <c r="A56" s="3">
        <v>22</v>
      </c>
      <c r="B56" s="3" t="s">
        <v>21</v>
      </c>
    </row>
    <row r="57" spans="1:2" x14ac:dyDescent="0.25">
      <c r="A57" s="3">
        <v>23</v>
      </c>
      <c r="B57" s="3" t="s">
        <v>22</v>
      </c>
    </row>
    <row r="58" spans="1:2" x14ac:dyDescent="0.25">
      <c r="A58" s="3">
        <v>24</v>
      </c>
      <c r="B58" s="3" t="s">
        <v>23</v>
      </c>
    </row>
    <row r="59" spans="1:2" x14ac:dyDescent="0.25">
      <c r="A59" s="3">
        <v>25</v>
      </c>
      <c r="B59" s="3" t="s">
        <v>24</v>
      </c>
    </row>
    <row r="60" spans="1:2" x14ac:dyDescent="0.25">
      <c r="A60" s="3">
        <v>26</v>
      </c>
      <c r="B60" s="3" t="s">
        <v>25</v>
      </c>
    </row>
    <row r="61" spans="1:2" x14ac:dyDescent="0.25">
      <c r="A61" s="3">
        <v>27</v>
      </c>
      <c r="B61" s="3" t="s">
        <v>26</v>
      </c>
    </row>
    <row r="62" spans="1:2" x14ac:dyDescent="0.25">
      <c r="A62" s="3">
        <v>28</v>
      </c>
      <c r="B62" s="3" t="s">
        <v>27</v>
      </c>
    </row>
    <row r="63" spans="1:2" x14ac:dyDescent="0.25">
      <c r="A63" s="3">
        <v>29</v>
      </c>
      <c r="B63" s="3" t="s">
        <v>28</v>
      </c>
    </row>
    <row r="64" spans="1:2" x14ac:dyDescent="0.25">
      <c r="A64" s="3">
        <v>30</v>
      </c>
      <c r="B64" s="3" t="s">
        <v>29</v>
      </c>
    </row>
    <row r="65" spans="1:2" x14ac:dyDescent="0.25">
      <c r="A65" s="3">
        <v>31</v>
      </c>
      <c r="B65" s="3" t="s">
        <v>30</v>
      </c>
    </row>
    <row r="66" spans="1:2" x14ac:dyDescent="0.25">
      <c r="A66" s="3">
        <v>32</v>
      </c>
      <c r="B66" s="3" t="s">
        <v>31</v>
      </c>
    </row>
    <row r="67" spans="1:2" x14ac:dyDescent="0.25">
      <c r="A67" s="3">
        <v>33</v>
      </c>
      <c r="B67" s="3" t="s">
        <v>32</v>
      </c>
    </row>
    <row r="68" spans="1:2" x14ac:dyDescent="0.25">
      <c r="A68" s="3">
        <v>34</v>
      </c>
      <c r="B68" s="3" t="s">
        <v>33</v>
      </c>
    </row>
    <row r="69" spans="1:2" x14ac:dyDescent="0.25">
      <c r="A69" s="3">
        <v>35</v>
      </c>
      <c r="B69" s="3" t="s">
        <v>34</v>
      </c>
    </row>
    <row r="70" spans="1:2" x14ac:dyDescent="0.25">
      <c r="A70" s="3">
        <v>36</v>
      </c>
      <c r="B70" s="3" t="s">
        <v>35</v>
      </c>
    </row>
    <row r="71" spans="1:2" x14ac:dyDescent="0.25">
      <c r="A71" s="3">
        <v>37</v>
      </c>
      <c r="B71" s="3" t="s">
        <v>36</v>
      </c>
    </row>
    <row r="72" spans="1:2" x14ac:dyDescent="0.25">
      <c r="A72" s="3">
        <v>38</v>
      </c>
      <c r="B72" s="3" t="s">
        <v>37</v>
      </c>
    </row>
    <row r="73" spans="1:2" x14ac:dyDescent="0.25">
      <c r="A73" s="3">
        <v>39</v>
      </c>
      <c r="B73" s="3" t="s">
        <v>38</v>
      </c>
    </row>
    <row r="74" spans="1:2" x14ac:dyDescent="0.25">
      <c r="A74" s="3">
        <v>40</v>
      </c>
      <c r="B74" s="3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‏‏features_depth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</cp:lastModifiedBy>
  <dcterms:created xsi:type="dcterms:W3CDTF">2020-04-22T12:49:38Z</dcterms:created>
  <dcterms:modified xsi:type="dcterms:W3CDTF">2020-04-24T19:31:27Z</dcterms:modified>
</cp:coreProperties>
</file>