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b.patel\Downloads\"/>
    </mc:Choice>
  </mc:AlternateContent>
  <xr:revisionPtr revIDLastSave="0" documentId="10_ncr:100000_{53F76A27-72A7-4937-A902-6F01D6421729}" xr6:coauthVersionLast="31" xr6:coauthVersionMax="31" xr10:uidLastSave="{00000000-0000-0000-0000-000000000000}"/>
  <bookViews>
    <workbookView xWindow="0" yWindow="0" windowWidth="19200" windowHeight="11385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_xlnm._FilterDatabase" localSheetId="0" hidden="1">'Ealing Property Sales'!$A$5:$M$791</definedName>
    <definedName name="_xlnm._FilterDatabase" localSheetId="1" hidden="1">'Summary Data'!$A$12:$C$18</definedName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79017"/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B5" i="3"/>
  <c r="B6" i="3"/>
  <c r="B7" i="3"/>
  <c r="B8" i="3"/>
  <c r="B4" i="3"/>
  <c r="C3" i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14" i="3" l="1"/>
  <c r="B18" i="3"/>
  <c r="B16" i="3"/>
  <c r="D5" i="3"/>
  <c r="C5" i="3"/>
  <c r="B15" i="3"/>
  <c r="B17" i="3"/>
  <c r="B13" i="3"/>
  <c r="E5" i="3"/>
  <c r="D6" i="3"/>
  <c r="E6" i="3"/>
  <c r="C6" i="3"/>
  <c r="D4" i="3"/>
  <c r="C4" i="3"/>
  <c r="E4" i="3"/>
  <c r="D8" i="3"/>
  <c r="E8" i="3"/>
  <c r="C8" i="3"/>
  <c r="D7" i="3"/>
  <c r="C7" i="3"/>
  <c r="E7" i="3"/>
  <c r="B9" i="3"/>
  <c r="C9" i="3" l="1"/>
  <c r="E9" i="3"/>
  <c r="D9" i="3"/>
</calcChain>
</file>

<file path=xl/sharedStrings.xml><?xml version="1.0" encoding="utf-8"?>
<sst xmlns="http://schemas.openxmlformats.org/spreadsheetml/2006/main" count="5959" uniqueCount="1688">
  <si>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</si>
  <si>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</si>
  <si>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</si>
  <si>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</si>
  <si>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</si>
  <si>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</si>
  <si>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</si>
  <si>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</si>
  <si>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</si>
  <si>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</si>
  <si>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</si>
  <si>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</si>
  <si>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</si>
  <si>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</si>
  <si>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</si>
  <si>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</si>
  <si>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</si>
  <si>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</si>
  <si>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</si>
  <si>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</si>
  <si>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</si>
  <si>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</si>
  <si>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</si>
  <si>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</si>
  <si>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</si>
  <si>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</si>
  <si>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</si>
  <si>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</si>
  <si>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</si>
  <si>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</si>
  <si>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</si>
  <si>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</si>
  <si>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</si>
  <si>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</si>
  <si>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</si>
  <si>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</si>
  <si>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</si>
  <si>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</si>
  <si>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</si>
  <si>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</si>
  <si>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</si>
  <si>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</si>
  <si>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</si>
  <si>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</si>
  <si>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</si>
  <si>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</si>
  <si>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</si>
  <si>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</si>
  <si>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</si>
  <si>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</si>
  <si>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</si>
  <si>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</si>
  <si>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</si>
  <si>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</si>
  <si>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</si>
  <si>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</si>
  <si>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</si>
  <si>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</si>
  <si>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</si>
  <si>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</si>
  <si>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</si>
  <si>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</si>
  <si>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</si>
  <si>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</si>
  <si>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</si>
  <si>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</si>
  <si>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</si>
  <si>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</si>
  <si>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</si>
  <si>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</si>
  <si>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</si>
  <si>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</si>
  <si>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</si>
  <si>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</si>
  <si>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</si>
  <si>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</si>
  <si>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</si>
  <si>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</si>
  <si>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</si>
  <si>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</si>
  <si>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</si>
  <si>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</si>
  <si>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</si>
  <si>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</si>
  <si>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</si>
  <si>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</si>
  <si>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</si>
  <si>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</si>
  <si>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</si>
  <si>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</si>
  <si>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</si>
  <si>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</si>
  <si>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</si>
  <si>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</si>
  <si>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</si>
  <si>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</si>
  <si>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</si>
  <si>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</si>
  <si>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</si>
  <si>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</si>
  <si>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</si>
  <si>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</si>
  <si>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</si>
  <si>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</si>
  <si>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</si>
  <si>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</si>
  <si>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</si>
  <si>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</si>
  <si>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</si>
  <si>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</si>
  <si>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</si>
  <si>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</si>
  <si>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</si>
  <si>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</si>
  <si>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</si>
  <si>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</si>
  <si>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</si>
  <si>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</si>
  <si>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</si>
  <si>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</si>
  <si>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</si>
  <si>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</si>
  <si>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</si>
  <si>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</si>
  <si>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</si>
  <si>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</si>
  <si>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</si>
  <si>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</si>
  <si>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</si>
  <si>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</si>
  <si>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</si>
  <si>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</si>
  <si>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</si>
  <si>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</si>
  <si>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</si>
  <si>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</si>
  <si>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</si>
  <si>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</si>
  <si>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</si>
  <si>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</si>
  <si>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</si>
  <si>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</si>
  <si>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</si>
  <si>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</si>
  <si>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</si>
  <si>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</si>
  <si>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</si>
  <si>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</si>
  <si>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</si>
  <si>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</si>
  <si>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</si>
  <si>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</si>
  <si>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</si>
  <si>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</si>
  <si>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</si>
  <si>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</si>
  <si>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</si>
  <si>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</si>
  <si>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</si>
  <si>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</si>
  <si>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</si>
  <si>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</si>
  <si>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</si>
  <si>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</si>
  <si>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</si>
  <si>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</si>
  <si>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</si>
  <si>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</si>
  <si>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</si>
  <si>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</si>
  <si>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</si>
  <si>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</si>
  <si>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</si>
  <si>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</si>
  <si>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</si>
  <si>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</si>
  <si>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</si>
  <si>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</si>
  <si>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</si>
  <si>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</si>
  <si>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</si>
  <si>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</si>
  <si>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</si>
  <si>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</si>
  <si>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</si>
  <si>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</si>
  <si>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</si>
  <si>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</si>
  <si>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</si>
  <si>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</si>
  <si>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</si>
  <si>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</si>
  <si>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</si>
  <si>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</si>
  <si>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</si>
  <si>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</si>
  <si>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</si>
  <si>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</si>
  <si>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</si>
  <si>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</si>
  <si>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</si>
  <si>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</si>
  <si>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</si>
  <si>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</si>
  <si>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</si>
  <si>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</si>
  <si>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</si>
  <si>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</si>
  <si>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</si>
  <si>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</si>
  <si>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</si>
  <si>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</si>
  <si>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</si>
  <si>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</si>
  <si>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</si>
  <si>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</si>
  <si>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</si>
  <si>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</si>
  <si>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</si>
  <si>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</si>
  <si>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</si>
  <si>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</si>
  <si>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</si>
  <si>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</si>
  <si>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</si>
  <si>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</si>
  <si>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</si>
  <si>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</si>
  <si>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</si>
  <si>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</si>
  <si>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</si>
  <si>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</si>
  <si>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</si>
  <si>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</si>
  <si>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</si>
  <si>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</si>
  <si>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</si>
  <si>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</si>
  <si>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</si>
  <si>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</si>
  <si>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</si>
  <si>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</si>
  <si>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</si>
  <si>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</si>
  <si>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</si>
  <si>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</si>
  <si>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</si>
  <si>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</si>
  <si>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</si>
  <si>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</si>
  <si>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</si>
  <si>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</si>
  <si>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</si>
  <si>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</si>
  <si>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</si>
  <si>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</si>
  <si>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</si>
  <si>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</si>
  <si>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</si>
  <si>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</si>
  <si>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</si>
  <si>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</si>
  <si>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</si>
  <si>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</si>
  <si>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</si>
  <si>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</si>
  <si>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</si>
  <si>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</si>
  <si>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</si>
  <si>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</si>
  <si>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</si>
  <si>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</si>
  <si>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</si>
  <si>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</si>
  <si>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</si>
  <si>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</si>
  <si>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</si>
  <si>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</si>
  <si>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</si>
  <si>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</si>
  <si>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</si>
  <si>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</si>
  <si>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</si>
  <si>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</si>
  <si>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</si>
  <si>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</si>
  <si>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</si>
  <si>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</si>
  <si>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</si>
  <si>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</si>
  <si>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</si>
  <si>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</si>
  <si>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</si>
  <si>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</si>
  <si>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</si>
  <si>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</si>
  <si>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</si>
  <si>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</si>
  <si>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</si>
  <si>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</si>
  <si>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</si>
  <si>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</si>
  <si>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</si>
  <si>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</si>
  <si>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</si>
  <si>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</si>
  <si>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</si>
  <si>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</si>
  <si>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</si>
  <si>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</si>
  <si>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</si>
  <si>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</si>
  <si>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</si>
  <si>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</si>
  <si>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</si>
  <si>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</si>
  <si>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</si>
  <si>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</si>
  <si>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</si>
  <si>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</si>
  <si>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</si>
  <si>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</si>
  <si>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</si>
  <si>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</si>
  <si>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</si>
  <si>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</si>
  <si>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</si>
  <si>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</si>
  <si>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</si>
  <si>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</si>
  <si>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</si>
  <si>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</si>
  <si>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</si>
  <si>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</si>
  <si>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</si>
  <si>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</si>
  <si>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</si>
  <si>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</si>
  <si>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</si>
  <si>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</si>
  <si>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</si>
  <si>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</si>
  <si>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</si>
  <si>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</si>
  <si>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</si>
  <si>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</si>
  <si>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</si>
  <si>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</si>
  <si>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</si>
  <si>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</si>
  <si>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</si>
  <si>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</si>
  <si>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</si>
  <si>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</si>
  <si>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</si>
  <si>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</si>
  <si>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</si>
  <si>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</si>
  <si>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</si>
  <si>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</si>
  <si>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</si>
  <si>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</si>
  <si>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</si>
  <si>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</si>
  <si>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</si>
  <si>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</si>
  <si>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</si>
  <si>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</si>
  <si>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</si>
  <si>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</si>
  <si>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</si>
  <si>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</si>
  <si>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</si>
  <si>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</si>
  <si>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</si>
  <si>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</si>
  <si>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</si>
  <si>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</si>
  <si>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</si>
  <si>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</si>
  <si>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</si>
  <si>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</si>
  <si>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</si>
  <si>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</si>
  <si>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</si>
  <si>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</si>
  <si>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</si>
  <si>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</si>
  <si>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</si>
  <si>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</si>
  <si>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</si>
  <si>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</si>
  <si>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</si>
  <si>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</si>
  <si>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</si>
  <si>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</si>
  <si>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</si>
  <si>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</si>
  <si>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</si>
  <si>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</si>
  <si>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</si>
  <si>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</si>
  <si>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</si>
  <si>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</si>
  <si>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</si>
  <si>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</si>
  <si>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</si>
  <si>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</si>
  <si>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</si>
  <si>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</si>
  <si>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</si>
  <si>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</si>
  <si>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</si>
  <si>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</si>
  <si>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</si>
  <si>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</si>
  <si>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</si>
  <si>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</si>
  <si>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</si>
  <si>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</si>
  <si>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</si>
  <si>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</si>
  <si>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</si>
  <si>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</si>
  <si>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</si>
  <si>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</si>
  <si>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</si>
  <si>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</si>
  <si>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</si>
  <si>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</si>
  <si>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</si>
  <si>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</si>
  <si>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</si>
  <si>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</si>
  <si>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</si>
  <si>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</si>
  <si>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</si>
  <si>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</si>
  <si>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</si>
  <si>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</si>
  <si>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</si>
  <si>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</si>
  <si>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</si>
  <si>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</si>
  <si>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</si>
  <si>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</si>
  <si>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</si>
  <si>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</si>
  <si>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</si>
  <si>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</si>
  <si>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</si>
  <si>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</si>
  <si>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</si>
  <si>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</si>
  <si>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</si>
  <si>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</si>
  <si>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</si>
  <si>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</si>
  <si>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</si>
  <si>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</si>
  <si>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</si>
  <si>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</si>
  <si>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</si>
  <si>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</si>
  <si>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</si>
  <si>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</si>
  <si>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</si>
  <si>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</si>
  <si>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</si>
  <si>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</si>
  <si>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</si>
  <si>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</si>
  <si>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</si>
  <si>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</si>
  <si>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</si>
  <si>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</si>
  <si>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</si>
  <si>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</si>
  <si>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</si>
  <si>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</si>
  <si>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</si>
  <si>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</si>
  <si>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</si>
  <si>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</si>
  <si>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</si>
  <si>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</si>
  <si>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</si>
  <si>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</si>
  <si>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</si>
  <si>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</si>
  <si>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</si>
  <si>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</si>
  <si>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</si>
  <si>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</si>
  <si>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</si>
  <si>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</si>
  <si>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</si>
  <si>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</si>
  <si>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</si>
  <si>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</si>
  <si>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</si>
  <si>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</si>
  <si>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</si>
  <si>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</si>
  <si>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</si>
  <si>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</si>
  <si>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</si>
  <si>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</si>
  <si>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</si>
  <si>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</si>
  <si>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</si>
  <si>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</si>
  <si>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</si>
  <si>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</si>
  <si>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</si>
  <si>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</si>
  <si>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</si>
  <si>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</si>
  <si>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</si>
  <si>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</si>
  <si>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</si>
  <si>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</si>
  <si>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</si>
  <si>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</si>
  <si>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</si>
  <si>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</si>
  <si>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</si>
  <si>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</si>
  <si>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</si>
  <si>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</si>
  <si>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</si>
  <si>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</si>
  <si>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</si>
  <si>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</si>
  <si>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</si>
  <si>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</si>
  <si>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</si>
  <si>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</si>
  <si>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</si>
  <si>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</si>
  <si>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</si>
  <si>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</si>
  <si>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</si>
  <si>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</si>
  <si>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</si>
  <si>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</si>
  <si>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</si>
  <si>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</si>
  <si>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</si>
  <si>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</si>
  <si>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</si>
  <si>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</si>
  <si>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</si>
  <si>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</si>
  <si>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</si>
  <si>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</si>
  <si>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</si>
  <si>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</si>
  <si>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</si>
  <si>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</si>
  <si>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</si>
  <si>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</si>
  <si>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</si>
  <si>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</si>
  <si>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</si>
  <si>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</si>
  <si>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</si>
  <si>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</si>
  <si>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</si>
  <si>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</si>
  <si>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</si>
  <si>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</si>
  <si>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</si>
  <si>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</si>
  <si>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</si>
  <si>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</si>
  <si>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</si>
  <si>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</si>
  <si>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</si>
  <si>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</si>
  <si>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</si>
  <si>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</si>
  <si>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</si>
  <si>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</si>
  <si>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</si>
  <si>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</si>
  <si>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</si>
  <si>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</si>
  <si>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</si>
  <si>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</si>
  <si>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</si>
  <si>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</si>
  <si>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</si>
  <si>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</si>
  <si>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</si>
  <si>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</si>
  <si>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</si>
  <si>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</si>
  <si>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</si>
  <si>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</si>
  <si>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</si>
  <si>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</si>
  <si>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</si>
  <si>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</si>
  <si>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</si>
  <si>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</si>
  <si>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</si>
  <si>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</si>
  <si>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</si>
  <si>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</si>
  <si>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</si>
  <si>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</si>
  <si>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</si>
  <si>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</si>
  <si>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</si>
  <si>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</si>
  <si>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</si>
  <si>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</si>
  <si>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</si>
  <si>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</si>
  <si>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</si>
  <si>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</si>
  <si>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</si>
  <si>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</si>
  <si>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</si>
  <si>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</si>
  <si>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</si>
  <si>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</si>
  <si>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</si>
  <si>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</si>
  <si>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</si>
  <si>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</si>
  <si>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</si>
  <si>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</si>
  <si>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</si>
  <si>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</si>
  <si>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</si>
  <si>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</si>
  <si>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</si>
  <si>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</si>
  <si>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</si>
  <si>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</si>
  <si>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</si>
  <si>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</si>
  <si>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</si>
  <si>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</si>
  <si>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</si>
  <si>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</si>
  <si>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</si>
  <si>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</si>
  <si>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</si>
  <si>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</si>
  <si>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</si>
  <si>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</si>
  <si>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</si>
  <si>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</si>
  <si>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</si>
  <si>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</si>
  <si>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</si>
  <si>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</si>
  <si>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</si>
  <si>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</si>
  <si>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</si>
  <si>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</si>
  <si>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</si>
  <si>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</si>
  <si>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</si>
  <si>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</si>
  <si>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</si>
  <si>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</si>
  <si>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</si>
  <si>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</si>
  <si>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</si>
  <si>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</si>
  <si>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</si>
  <si>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</si>
  <si>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</si>
  <si>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</si>
  <si>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</si>
  <si>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</si>
  <si>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</si>
  <si>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</si>
  <si>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</si>
  <si>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</si>
  <si>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</si>
  <si>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</si>
  <si>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</si>
  <si>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</si>
  <si>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</si>
  <si>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</si>
  <si>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</si>
  <si>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</si>
  <si>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</si>
  <si>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</si>
  <si>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</si>
  <si>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</si>
  <si>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</si>
  <si>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</si>
  <si>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</si>
  <si>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</si>
  <si>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</si>
  <si>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</si>
  <si>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</si>
  <si>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</si>
  <si>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</si>
  <si>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</si>
  <si>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</si>
  <si>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</si>
  <si>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</si>
  <si>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</si>
  <si>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</si>
  <si>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</si>
  <si>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</si>
  <si>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</si>
  <si>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</si>
  <si>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</si>
  <si>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</si>
  <si>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</si>
  <si>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</si>
  <si>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</si>
  <si>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</si>
  <si>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</si>
  <si>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</si>
  <si>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</si>
  <si>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</si>
  <si>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</si>
  <si>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</si>
  <si>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</si>
  <si>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</si>
  <si>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</si>
  <si>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</si>
  <si>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</si>
  <si>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</si>
  <si>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</si>
  <si>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</si>
  <si>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</si>
  <si>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</si>
  <si>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</si>
  <si>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</si>
  <si>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</si>
  <si>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</si>
  <si>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</si>
  <si>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</si>
  <si>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</si>
  <si>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</si>
  <si>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</si>
  <si>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</si>
  <si>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</si>
  <si>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</si>
  <si>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</si>
  <si>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</si>
  <si>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</si>
  <si>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</si>
  <si>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</si>
  <si>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</si>
  <si>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</si>
  <si>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</si>
  <si>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</si>
  <si>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</si>
  <si>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</si>
  <si>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</si>
  <si>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</si>
  <si>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</si>
  <si>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</si>
  <si>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</si>
  <si>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</si>
  <si>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</si>
  <si>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</si>
  <si>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</si>
  <si>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</si>
  <si>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</si>
  <si>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</si>
  <si>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</si>
  <si>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</si>
  <si>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</si>
  <si>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</si>
  <si>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</si>
  <si>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</si>
  <si>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</si>
  <si>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</si>
  <si>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</si>
  <si>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</si>
  <si>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</si>
  <si>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</si>
  <si>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</si>
  <si>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</si>
  <si>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</si>
  <si>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</si>
  <si>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</si>
  <si>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</si>
  <si>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</si>
  <si>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</si>
  <si>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</si>
  <si>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</si>
  <si>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</si>
  <si>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</si>
  <si>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</si>
  <si>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</si>
  <si>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</si>
  <si>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</si>
  <si>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</si>
  <si>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</si>
  <si>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</si>
  <si>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</si>
  <si>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</si>
  <si>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</si>
  <si>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</si>
  <si>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</si>
  <si>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</si>
  <si>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</si>
  <si>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</si>
  <si>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</si>
  <si>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</si>
  <si>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</si>
  <si>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</si>
  <si>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</si>
  <si>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</si>
  <si>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</si>
  <si>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</si>
  <si>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</si>
  <si>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</si>
  <si>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</si>
  <si>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</si>
  <si>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</si>
  <si>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</si>
  <si>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</si>
  <si>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</si>
  <si>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</si>
  <si>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</si>
  <si>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</si>
  <si>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</si>
  <si>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</si>
  <si>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</si>
  <si>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</si>
  <si>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</si>
  <si>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</si>
  <si>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</si>
  <si>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</si>
  <si>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</si>
  <si>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</si>
  <si>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</si>
  <si>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</si>
  <si>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</si>
  <si>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</si>
  <si>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</si>
  <si>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</si>
  <si>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</si>
  <si>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</si>
  <si>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</si>
  <si>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</si>
  <si>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</si>
  <si>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</si>
  <si>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</si>
  <si>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</si>
  <si>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</si>
  <si>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</si>
  <si>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</si>
  <si>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</si>
  <si>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</si>
  <si>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</si>
  <si>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</si>
  <si>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</si>
  <si>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</si>
  <si>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</si>
  <si>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</si>
  <si>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</si>
  <si>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</si>
  <si>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</si>
  <si>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</si>
  <si>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</si>
  <si>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</si>
  <si>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</si>
  <si>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</si>
  <si>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</si>
  <si>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</si>
  <si>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</si>
  <si>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</si>
  <si>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</si>
  <si>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</si>
  <si>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</si>
  <si>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</si>
  <si>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</si>
  <si>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</si>
  <si>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</si>
  <si>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</si>
  <si>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</si>
  <si>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</si>
  <si>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</si>
  <si>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</si>
  <si>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</si>
  <si>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</si>
  <si>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</si>
  <si>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</si>
  <si>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</si>
  <si>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</si>
  <si>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</si>
  <si>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</si>
  <si>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</si>
  <si>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</si>
  <si>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</si>
  <si>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</si>
  <si>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</si>
  <si>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</si>
  <si>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</si>
  <si>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</si>
  <si>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</si>
  <si>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</si>
  <si>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</si>
  <si>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</si>
  <si>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</si>
  <si>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</si>
  <si>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</si>
  <si>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</si>
  <si>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</si>
  <si>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</si>
  <si>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</si>
  <si>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</si>
  <si>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</si>
  <si>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</si>
  <si>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</si>
  <si>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</si>
  <si>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</si>
  <si>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</si>
  <si>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</si>
  <si>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</si>
  <si>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</si>
  <si>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</si>
  <si>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</si>
  <si>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</si>
  <si>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</si>
  <si>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</si>
  <si>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</si>
  <si>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</si>
  <si>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</si>
  <si>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</si>
  <si>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</si>
  <si>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</si>
  <si>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</si>
  <si>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</si>
  <si>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</si>
  <si>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</si>
  <si>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</si>
  <si>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</si>
  <si>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</si>
  <si>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</si>
  <si>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</si>
  <si>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</si>
  <si>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</si>
  <si>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</si>
  <si>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</si>
  <si>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</si>
  <si>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</si>
  <si>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</si>
  <si>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</si>
  <si>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</si>
  <si>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</si>
  <si>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</si>
  <si>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</si>
  <si>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</si>
  <si>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</si>
  <si>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</si>
  <si>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</si>
  <si>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</si>
  <si>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</si>
  <si>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</si>
  <si>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</si>
  <si>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</si>
  <si>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</si>
  <si>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</si>
  <si>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</si>
  <si>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</si>
  <si>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</si>
  <si>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</si>
  <si>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</si>
  <si>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</si>
  <si>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</si>
  <si>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</si>
  <si>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</si>
  <si>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</si>
  <si>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</si>
  <si>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</si>
  <si>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</si>
  <si>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</si>
  <si>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</si>
  <si>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</si>
  <si>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</si>
  <si>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</si>
  <si>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</si>
  <si>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</si>
  <si>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</si>
  <si>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</si>
  <si>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</si>
  <si>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</si>
  <si>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</si>
  <si>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</si>
  <si>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</si>
  <si>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</si>
  <si>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</si>
  <si>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</si>
  <si>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</si>
  <si>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</si>
  <si>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</si>
  <si>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</si>
  <si>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</si>
  <si>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</si>
  <si>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</si>
  <si>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</si>
  <si>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</si>
  <si>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</si>
  <si>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</si>
  <si>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</si>
  <si>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</si>
  <si>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</si>
  <si>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</si>
  <si>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</si>
  <si>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</si>
  <si>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</si>
  <si>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</si>
  <si>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</si>
  <si>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</si>
  <si>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</si>
  <si>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</si>
  <si>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</si>
  <si>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</si>
  <si>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</si>
  <si>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</si>
  <si>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</si>
  <si>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</si>
  <si>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</si>
  <si>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</si>
  <si>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</si>
  <si>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</si>
  <si>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</si>
  <si>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</si>
  <si>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</si>
  <si>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</si>
  <si>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</si>
  <si>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</si>
  <si>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</si>
  <si>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</si>
  <si>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</si>
  <si>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</si>
  <si>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</si>
  <si>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</si>
  <si>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</si>
  <si>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</si>
  <si>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</si>
  <si>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</si>
  <si>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</si>
  <si>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</si>
  <si>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</si>
  <si>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</si>
  <si>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</si>
  <si>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</si>
  <si>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</si>
  <si>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</si>
  <si>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</si>
  <si>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</si>
  <si>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</si>
  <si>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</si>
  <si>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</si>
  <si>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</si>
  <si>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</si>
  <si>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</si>
  <si>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</si>
  <si>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</si>
  <si>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</si>
  <si>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</si>
  <si>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</si>
  <si>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</si>
  <si>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</si>
  <si>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</si>
  <si>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</si>
  <si>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</si>
  <si>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</si>
  <si>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</si>
  <si>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</si>
  <si>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</si>
  <si>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</si>
  <si>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</si>
  <si>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</si>
  <si>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</si>
  <si>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</si>
  <si>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</si>
  <si>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</si>
  <si>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</si>
  <si>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</si>
  <si>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</si>
  <si>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</si>
  <si>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</si>
  <si>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</si>
  <si>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</si>
  <si>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</si>
  <si>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</si>
  <si>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</si>
  <si>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</si>
  <si>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</si>
  <si>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</si>
  <si>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</si>
  <si>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</si>
  <si>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</si>
  <si>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</si>
  <si>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</si>
  <si>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</si>
  <si>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</si>
  <si>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</si>
  <si>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</si>
  <si>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</si>
  <si>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</si>
  <si>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</si>
  <si>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</si>
  <si>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</si>
  <si>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</si>
  <si>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</si>
  <si>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</si>
  <si>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</si>
  <si>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</si>
  <si>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</si>
  <si>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</si>
  <si>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</si>
  <si>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</si>
  <si>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</si>
  <si>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</si>
  <si>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</si>
  <si>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</si>
  <si>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</si>
  <si>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</si>
  <si>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</si>
  <si>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</si>
  <si>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</si>
  <si>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</si>
  <si>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</si>
  <si>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</si>
  <si>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</si>
  <si>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</si>
  <si>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</si>
  <si>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</si>
  <si>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</si>
  <si>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</si>
  <si>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</si>
  <si>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</si>
  <si>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</si>
  <si>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</si>
  <si>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</si>
  <si>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</si>
  <si>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</si>
  <si>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</si>
  <si>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</si>
  <si>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</si>
  <si>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</si>
  <si>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</si>
  <si>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</si>
  <si>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</si>
  <si>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</si>
  <si>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</si>
  <si>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</si>
  <si>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</si>
  <si>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</si>
  <si>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</si>
  <si>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</si>
  <si>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</si>
  <si>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</si>
  <si>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</si>
  <si>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</si>
  <si>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</si>
  <si>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</si>
  <si>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</si>
  <si>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</si>
  <si>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</si>
  <si>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</si>
  <si>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</si>
  <si>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</si>
  <si>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</si>
  <si>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</si>
  <si>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</si>
  <si>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</si>
  <si>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</si>
  <si>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</si>
  <si>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</si>
  <si>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</si>
  <si>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</si>
  <si>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</si>
  <si>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</si>
  <si>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</si>
  <si>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</si>
  <si>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</si>
  <si>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</si>
  <si>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</si>
  <si>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</si>
  <si>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</si>
  <si>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</si>
  <si>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</si>
  <si>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</si>
  <si>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</si>
  <si>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</si>
  <si>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</si>
  <si>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</si>
  <si>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</si>
  <si>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</si>
  <si>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</si>
  <si>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</si>
  <si>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</si>
  <si>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</si>
  <si>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</si>
  <si>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</si>
  <si>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</si>
  <si>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</si>
  <si>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</si>
  <si>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</si>
  <si>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</si>
  <si>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</si>
  <si>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</si>
  <si>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</si>
  <si>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</si>
  <si>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</si>
  <si>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</si>
  <si>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</si>
  <si>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</si>
  <si>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</si>
  <si>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</si>
  <si>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</si>
  <si>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</si>
  <si>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</si>
  <si>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</si>
  <si>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</si>
  <si>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</si>
  <si>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</si>
  <si>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</si>
  <si>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</si>
  <si>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</si>
  <si>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</si>
  <si>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</si>
  <si>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</si>
  <si>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</si>
  <si>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</si>
  <si>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</si>
  <si>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</si>
  <si>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</si>
  <si>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</si>
  <si>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</si>
  <si>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</si>
  <si>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</si>
  <si>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</si>
  <si>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</si>
  <si>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</si>
  <si>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</si>
  <si>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</si>
  <si>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</si>
  <si>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</si>
  <si>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</si>
  <si>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</si>
  <si>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</si>
  <si>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</si>
  <si>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</si>
  <si>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</si>
  <si>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</si>
  <si>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</si>
  <si>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</si>
  <si>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</si>
  <si>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</si>
  <si>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</si>
  <si>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</si>
  <si>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</si>
  <si>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</si>
  <si>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</si>
  <si>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</si>
  <si>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</si>
  <si>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</si>
  <si>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</si>
  <si>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</si>
  <si>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</si>
  <si>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</si>
  <si>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</si>
  <si>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</si>
  <si>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</si>
  <si>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</si>
  <si>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</si>
  <si>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</si>
  <si>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</si>
  <si>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</si>
  <si>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</si>
  <si>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</si>
  <si>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</si>
  <si>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</si>
  <si>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</si>
  <si>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</si>
  <si>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</si>
  <si>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</si>
  <si>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</si>
  <si>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</si>
  <si>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</si>
  <si>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</si>
  <si>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</si>
  <si>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</si>
  <si>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</si>
  <si>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</si>
  <si>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</si>
  <si>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</si>
  <si>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</si>
  <si>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</si>
  <si>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</si>
  <si>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</si>
  <si>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</si>
  <si>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</si>
  <si>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</si>
  <si>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</si>
  <si>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</si>
  <si>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</si>
  <si>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</si>
  <si>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</si>
  <si>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</si>
  <si>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</si>
  <si>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</si>
  <si>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</si>
  <si>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</si>
  <si>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</si>
  <si>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</si>
  <si>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</si>
  <si>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</si>
  <si>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</si>
  <si>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</si>
  <si>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</si>
  <si>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</si>
  <si>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</si>
  <si>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</si>
  <si>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</si>
  <si>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</si>
  <si>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</si>
  <si>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</si>
  <si>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</si>
  <si>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</si>
  <si>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</si>
  <si>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</si>
  <si>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</si>
  <si>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</si>
  <si>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</si>
  <si>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</si>
  <si>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</si>
  <si>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</si>
  <si>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</si>
  <si>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</si>
  <si>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</si>
  <si>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</si>
  <si>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</si>
  <si>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</si>
  <si>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</si>
  <si>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</si>
  <si>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</si>
  <si>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</si>
  <si>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</si>
  <si>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</si>
  <si>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</si>
  <si>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</si>
  <si>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</si>
  <si>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</si>
  <si>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</si>
  <si>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</si>
  <si>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</si>
  <si>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</si>
  <si>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</si>
  <si>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</si>
  <si>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</si>
  <si>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</si>
  <si>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</si>
  <si>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</si>
  <si>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</si>
  <si>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</si>
  <si>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</si>
  <si>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</si>
  <si>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</si>
  <si>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</si>
  <si>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</si>
  <si>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</si>
  <si>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</si>
  <si>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</si>
  <si>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</si>
  <si>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</si>
  <si>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</si>
  <si>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</si>
  <si>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</si>
  <si>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</si>
  <si>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</si>
  <si>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</si>
  <si>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</si>
  <si>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</si>
  <si>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</si>
  <si>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</si>
  <si>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</si>
  <si>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</si>
  <si>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</si>
  <si>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</si>
  <si>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</si>
  <si>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</si>
  <si>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</si>
  <si>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</si>
  <si>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</si>
  <si>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</si>
  <si>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</si>
  <si>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</si>
  <si>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</si>
  <si>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</si>
  <si>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</si>
  <si>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</si>
  <si>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</si>
  <si>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</si>
  <si>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</si>
  <si>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</si>
  <si>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</si>
  <si>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</si>
  <si>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</si>
  <si>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</si>
  <si>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</si>
  <si>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</si>
  <si>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</si>
  <si>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</si>
  <si>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</si>
  <si>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</si>
  <si>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</si>
  <si>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</si>
  <si>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</si>
  <si>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</si>
  <si>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</si>
  <si>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</si>
  <si>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</si>
  <si>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</si>
  <si>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</si>
  <si>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</si>
  <si>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</si>
  <si>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</si>
  <si>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</si>
  <si>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</si>
  <si>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</si>
  <si>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</si>
  <si>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</si>
  <si>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</si>
  <si>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</si>
  <si>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</si>
  <si>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</si>
  <si>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</si>
  <si>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</si>
  <si>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</si>
  <si>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</si>
  <si>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</si>
  <si>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</si>
  <si>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</si>
  <si>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</si>
  <si>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</si>
  <si>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</si>
  <si>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</si>
  <si>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</si>
  <si>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</si>
  <si>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</si>
  <si>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</si>
  <si>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</si>
  <si>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</si>
  <si>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</si>
  <si>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</si>
  <si>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</si>
  <si>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</si>
  <si>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</si>
  <si>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</si>
  <si>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</si>
  <si>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</si>
  <si>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</si>
  <si>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</si>
  <si>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</si>
  <si>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</si>
  <si>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</si>
  <si>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</si>
  <si>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</si>
  <si>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</si>
  <si>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</si>
  <si>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</si>
  <si>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</si>
  <si>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</si>
  <si>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</si>
  <si>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</si>
  <si>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</si>
  <si>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</si>
  <si>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</si>
  <si>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</si>
  <si>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</si>
  <si>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</si>
  <si>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</si>
  <si>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</si>
  <si>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</si>
  <si>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</si>
  <si>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</si>
  <si>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</si>
  <si>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</si>
  <si>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</si>
  <si>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</si>
  <si>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</si>
  <si>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</si>
  <si>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</si>
  <si>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</si>
  <si>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</si>
  <si>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</si>
  <si>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</si>
  <si>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</si>
  <si>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</si>
  <si>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</si>
  <si>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</si>
  <si>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</si>
  <si>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</si>
  <si>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</si>
  <si>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</si>
  <si>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</si>
  <si>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</si>
  <si>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</si>
  <si>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</si>
  <si>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</si>
  <si>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</si>
  <si>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</si>
  <si>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</si>
  <si>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</si>
  <si>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</si>
  <si>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</si>
  <si>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</si>
  <si>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</si>
  <si>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</si>
  <si>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</si>
  <si>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</si>
  <si>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</si>
  <si>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</si>
  <si>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</si>
  <si>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</si>
  <si>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</si>
  <si>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</si>
  <si>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</si>
  <si>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</si>
  <si>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</si>
  <si>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</si>
  <si>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</si>
  <si>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</si>
  <si>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</si>
  <si>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</si>
  <si>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</si>
  <si>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</si>
  <si>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</si>
  <si>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</si>
  <si>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</si>
  <si>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</si>
  <si>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</si>
  <si>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</si>
  <si>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</si>
  <si>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</si>
  <si>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</si>
  <si>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</si>
  <si>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</si>
  <si>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</si>
  <si>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</si>
  <si>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</si>
  <si>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</si>
  <si>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</si>
  <si>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</si>
  <si>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</si>
  <si>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</si>
  <si>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</si>
  <si>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</si>
  <si>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</si>
  <si>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</si>
  <si>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</si>
  <si>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</si>
  <si>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</si>
  <si>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</si>
  <si>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</si>
  <si>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</si>
  <si>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</si>
  <si>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</si>
  <si>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</si>
  <si>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</si>
  <si>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</si>
  <si>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</si>
  <si>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</si>
  <si>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</si>
  <si>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</si>
  <si>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</si>
  <si>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</si>
  <si>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</si>
  <si>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</si>
  <si>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</si>
  <si>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</si>
  <si>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</si>
  <si>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</si>
  <si>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</si>
  <si>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</si>
  <si>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</si>
  <si>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</si>
  <si>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</si>
  <si>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</si>
  <si>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</si>
  <si>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</si>
  <si>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</si>
  <si>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</si>
  <si>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</si>
  <si>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</si>
  <si>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</si>
  <si>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</si>
  <si>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</si>
  <si>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</si>
  <si>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</si>
  <si>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</si>
  <si>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</si>
  <si>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</si>
  <si>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</si>
  <si>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</si>
  <si>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</si>
  <si>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</si>
  <si>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</si>
  <si>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</si>
  <si>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</si>
  <si>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</si>
  <si>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</si>
  <si>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</si>
  <si>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</si>
  <si>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</si>
  <si>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</si>
  <si>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</si>
  <si>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</si>
  <si>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</si>
  <si>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</si>
  <si>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</si>
  <si>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</si>
  <si>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</si>
  <si>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</si>
  <si>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</si>
  <si>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</si>
  <si>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</si>
  <si>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</si>
  <si>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</si>
  <si>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</si>
  <si>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</si>
  <si>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</si>
  <si>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</si>
  <si>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</si>
  <si>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</si>
  <si>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</si>
  <si>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</si>
  <si>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</si>
  <si>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</si>
  <si>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</si>
  <si>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</si>
  <si>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</si>
  <si>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</si>
  <si>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</si>
  <si>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</si>
  <si>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</si>
  <si>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</si>
  <si>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</si>
  <si>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</si>
  <si>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</si>
  <si>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</si>
  <si>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</si>
  <si>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</si>
  <si>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</si>
  <si>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</si>
  <si>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</si>
  <si>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</si>
  <si>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</si>
  <si>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</si>
  <si>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</si>
  <si>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</si>
  <si>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</si>
  <si>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</si>
  <si>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</si>
  <si>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</si>
  <si>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</si>
  <si>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</si>
  <si>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</si>
  <si>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</si>
  <si>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</si>
  <si>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</si>
  <si>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</si>
  <si>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</si>
  <si>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</si>
  <si>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</si>
  <si>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</si>
  <si>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</si>
  <si>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</si>
  <si>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</si>
  <si>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</si>
  <si>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</si>
  <si>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</si>
  <si>
    <t>Exp</t>
  </si>
  <si>
    <t>Linear</t>
  </si>
  <si>
    <t>Log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</si>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</sst>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73A3C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December</c:v>
                </c:pt>
                <c:pt idx="4">
                  <c:v>November</c:v>
                </c:pt>
                <c:pt idx="5">
                  <c:v>October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32836139</c:v>
                </c:pt>
                <c:pt idx="1">
                  <c:v>23052249</c:v>
                </c:pt>
                <c:pt idx="2">
                  <c:v>19334800</c:v>
                </c:pt>
                <c:pt idx="3">
                  <c:v>13447350</c:v>
                </c:pt>
                <c:pt idx="4">
                  <c:v>9031550</c:v>
                </c:pt>
                <c:pt idx="5">
                  <c:v>7900000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F-4C37-BECD-46362FE3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7825919"/>
        <c:axId val="870341791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2558398950131235E-2"/>
                  <c:y val="-0.37131488772236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December</c:v>
                </c:pt>
                <c:pt idx="4">
                  <c:v>November</c:v>
                </c:pt>
                <c:pt idx="5">
                  <c:v>October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54</c:v>
                </c:pt>
                <c:pt idx="1">
                  <c:v>41</c:v>
                </c:pt>
                <c:pt idx="2">
                  <c:v>30</c:v>
                </c:pt>
                <c:pt idx="3">
                  <c:v>21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F-4C37-BECD-46362FE3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10943"/>
        <c:axId val="870335743"/>
      </c:lineChart>
      <c:catAx>
        <c:axId val="156781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35743"/>
        <c:crosses val="autoZero"/>
        <c:auto val="1"/>
        <c:lblAlgn val="ctr"/>
        <c:lblOffset val="100"/>
        <c:noMultiLvlLbl val="0"/>
      </c:catAx>
      <c:valAx>
        <c:axId val="8703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10943"/>
        <c:crosses val="autoZero"/>
        <c:crossBetween val="between"/>
      </c:valAx>
      <c:valAx>
        <c:axId val="870341791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25919"/>
        <c:crosses val="max"/>
        <c:crossBetween val="between"/>
      </c:valAx>
      <c:catAx>
        <c:axId val="156782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341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8</xdr:row>
      <xdr:rowOff>176212</xdr:rowOff>
    </xdr:from>
    <xdr:to>
      <xdr:col>9</xdr:col>
      <xdr:colOff>9525</xdr:colOff>
      <xdr:row>23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34B9B-59DE-45C6-8C17-B37DAF60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G16" sqref="G16"/>
    </sheetView>
  </sheetViews>
  <sheetFormatPr defaultRowHeight="15" x14ac:dyDescent="0.25"/>
  <cols>
    <col min="1" max="1" width="19.7109375" style="3" customWidth="1"/>
    <col min="2" max="2" width="13.85546875" style="5" bestFit="1" customWidth="1"/>
    <col min="3" max="3" width="10.7109375" style="5" bestFit="1" customWidth="1"/>
    <col min="4" max="4" width="9.140625" style="5" bestFit="1" customWidth="1"/>
    <col min="5" max="5" width="11.140625" style="5" bestFit="1" customWidth="1"/>
    <col min="6" max="6" width="10.140625" bestFit="1" customWidth="1"/>
    <col min="7" max="7" width="13.5703125" bestFit="1" customWidth="1"/>
    <col min="8" max="9" width="11.140625" bestFit="1" customWidth="1"/>
    <col min="10" max="10" width="33.28515625" bestFit="1" customWidth="1"/>
    <col min="11" max="11" width="28" style="3" bestFit="1" customWidth="1"/>
    <col min="12" max="12" width="25.5703125" bestFit="1" customWidth="1"/>
    <col min="13" max="13" width="11.7109375" bestFit="1" customWidth="1"/>
  </cols>
  <sheetData>
    <row r="1" spans="1:13" ht="23.25" x14ac:dyDescent="0.35">
      <c r="A1" s="14" t="s">
        <v>0</v>
      </c>
    </row>
    <row r="3" spans="1:13" x14ac:dyDescent="0.25">
      <c r="A3" s="15" t="s">
        <v>1</v>
      </c>
      <c r="B3" s="6"/>
      <c r="C3" s="18">
        <f>COUNTA(ID)</f>
        <v>786</v>
      </c>
    </row>
    <row r="5" spans="1:13" x14ac:dyDescent="0.2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25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25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25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25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25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25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25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25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25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25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25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25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25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25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25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25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25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25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25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25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25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25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25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25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25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25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25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25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25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25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25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25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25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25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25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25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25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25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25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25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25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25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25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25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25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25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25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25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25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25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25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25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25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25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25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25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25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25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25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25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25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25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25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25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25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25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25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25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25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25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25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25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25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25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25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25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25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25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25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25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25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25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25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25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25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25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25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25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25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25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25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25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25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25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25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25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25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25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25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25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25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25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25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25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25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25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25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25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25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25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25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25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25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25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25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25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25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25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25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25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25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25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25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25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25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25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25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25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25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25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25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25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25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25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25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25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25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25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25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25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25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25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25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25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25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25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25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25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25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25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25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25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25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25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25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25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25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25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25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25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25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25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25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25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25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25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25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25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25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25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25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25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25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25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25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25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25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25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25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25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25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25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25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25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25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25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25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25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25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25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25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25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25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25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25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25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25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25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25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25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25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25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25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25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25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25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25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25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25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25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25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25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25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25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25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25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25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25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25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25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25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25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25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25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25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25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25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25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25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25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25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25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25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25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25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25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25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25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25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25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25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25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25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25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25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25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25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25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25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25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25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25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25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25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25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25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25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25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25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25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25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25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25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25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25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25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25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25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25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25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25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25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25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25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25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25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25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25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25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25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25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25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25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25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25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25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25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25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25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25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25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25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25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25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25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25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25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25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25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25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25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25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25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25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25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25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25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25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25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25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25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25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25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25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25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25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25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25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25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25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25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25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25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25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25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25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25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25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25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25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25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25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25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25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25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25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25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25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25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25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25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25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25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25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25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25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25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25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25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25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25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25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25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25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25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25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25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25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25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25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25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25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25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25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25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25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25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25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25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25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25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25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25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25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25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25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25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25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25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25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25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25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25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25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25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25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25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25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25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25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25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25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25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25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25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25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25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25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25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25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25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25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25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25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25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25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25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25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25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25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25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25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25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25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25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25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25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25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25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25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25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25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25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25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25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25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25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25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25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25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25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25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25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25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25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25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25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25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25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25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25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25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25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25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25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25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25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25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25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25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25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25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25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25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25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25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25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25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25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25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25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25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25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25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25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25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25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25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25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25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25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25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25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25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25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25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25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25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25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25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25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25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25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25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25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25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25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25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25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25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25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25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25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25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25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25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25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25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25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25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25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25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25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25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25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25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25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25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25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25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25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25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25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25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25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25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25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25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25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25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25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25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25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25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25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25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25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25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25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25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25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25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25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25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25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25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25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25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25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25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25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25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25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25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25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25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25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25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25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25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25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25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25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25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25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25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25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25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25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25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25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25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25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25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25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25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25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25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25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25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25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25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25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25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25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25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25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25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25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25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25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25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25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25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25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25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25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25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25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25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25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25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25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25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25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25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25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25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25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25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25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25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25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25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25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25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25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25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25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25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25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25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25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25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25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25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25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25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25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25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25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25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25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25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25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25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25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25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25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25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25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25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25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25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25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25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25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25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25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25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25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25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25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25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25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25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25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25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25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25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25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25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25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25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25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25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25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25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25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25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25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25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25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25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25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25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25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25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25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25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25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25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25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25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25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25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25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25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25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25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25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25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25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25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25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25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25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25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25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25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25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25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25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25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25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25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25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25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25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25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25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25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25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25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25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25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25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25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25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25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25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25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25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25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25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25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25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25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25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25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25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25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25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25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25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25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25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25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25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25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25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25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25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25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25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25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25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25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25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25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25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25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25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25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25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25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25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25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25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25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25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25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25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25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25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25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25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25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25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25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25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25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25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25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25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25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25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25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25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25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25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25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25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25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25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25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25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25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25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25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25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25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25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25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25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25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autoFilter ref="A5:M791" xr:uid="{C17A2302-6760-4E04-A702-0BBB4872B41B}"/>
  <sortState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workbookViewId="0">
      <selection activeCell="J11" sqref="J11"/>
    </sheetView>
  </sheetViews>
  <sheetFormatPr defaultRowHeight="15" x14ac:dyDescent="0.25"/>
  <cols>
    <col min="1" max="1" width="16.85546875" bestFit="1" customWidth="1"/>
    <col min="2" max="4" width="16.5703125" customWidth="1"/>
    <col min="5" max="5" width="14.28515625" customWidth="1"/>
    <col min="6" max="6" width="13.85546875" customWidth="1"/>
  </cols>
  <sheetData>
    <row r="1" spans="1:6" ht="28.9" customHeight="1" x14ac:dyDescent="0.35">
      <c r="A1" s="14" t="s">
        <v>0</v>
      </c>
    </row>
    <row r="3" spans="1:6" x14ac:dyDescent="0.2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25">
      <c r="A4" t="s">
        <v>16</v>
      </c>
      <c r="B4" s="10">
        <f>SUMIFS(Price_Paid,Property_Type,'Summary Data'!A4)</f>
        <v>134564020</v>
      </c>
      <c r="C4" s="20">
        <f>SUMIFS(Price_Paid,Property_Type,$A4,Year_Sold,C$3)</f>
        <v>43619012</v>
      </c>
      <c r="D4" s="20">
        <f>SUMIFS(Price_Paid,Property_Type,$A4,Year_Sold,D$3)</f>
        <v>60995338</v>
      </c>
      <c r="E4" s="20">
        <f>SUMIFS(Price_Paid,Property_Type,$A4,Year_Sold,E$3)</f>
        <v>29949670</v>
      </c>
    </row>
    <row r="5" spans="1:6" x14ac:dyDescent="0.25">
      <c r="A5" t="s">
        <v>23</v>
      </c>
      <c r="B5" s="10">
        <f>SUMIFS(Price_Paid,Property_Type,'Summary Data'!A5)</f>
        <v>167768172</v>
      </c>
      <c r="C5" s="20">
        <f>SUMIFS(Price_Paid,Property_Type,$A5,Year_Sold,C$3)</f>
        <v>43277207</v>
      </c>
      <c r="D5" s="20">
        <f>SUMIFS(Price_Paid,Property_Type,$A5,Year_Sold,D$3)</f>
        <v>89801479</v>
      </c>
      <c r="E5" s="20">
        <f>SUMIFS(Price_Paid,Property_Type,$A5,Year_Sold,E$3)</f>
        <v>34689486</v>
      </c>
    </row>
    <row r="6" spans="1:6" x14ac:dyDescent="0.25">
      <c r="A6" t="s">
        <v>33</v>
      </c>
      <c r="B6" s="10">
        <f>SUMIFS(Price_Paid,Property_Type,'Summary Data'!A6)</f>
        <v>72906550</v>
      </c>
      <c r="C6" s="20">
        <f>SUMIFS(Price_Paid,Property_Type,$A6,Year_Sold,C$3)</f>
        <v>20712400</v>
      </c>
      <c r="D6" s="20">
        <f>SUMIFS(Price_Paid,Property_Type,$A6,Year_Sold,D$3)</f>
        <v>36343950</v>
      </c>
      <c r="E6" s="20">
        <f>SUMIFS(Price_Paid,Property_Type,$A6,Year_Sold,E$3)</f>
        <v>15850200</v>
      </c>
    </row>
    <row r="7" spans="1:6" x14ac:dyDescent="0.25">
      <c r="A7" t="s">
        <v>81</v>
      </c>
      <c r="B7" s="10">
        <f>SUMIFS(Price_Paid,Property_Type,'Summary Data'!A7)</f>
        <v>63098333</v>
      </c>
      <c r="C7" s="20">
        <f>SUMIFS(Price_Paid,Property_Type,$A7,Year_Sold,C$3)</f>
        <v>62204897</v>
      </c>
      <c r="D7" s="20">
        <f>SUMIFS(Price_Paid,Property_Type,$A7,Year_Sold,D$3)</f>
        <v>840000</v>
      </c>
      <c r="E7" s="20">
        <f>SUMIFS(Price_Paid,Property_Type,$A7,Year_Sold,E$3)</f>
        <v>53436</v>
      </c>
    </row>
    <row r="8" spans="1:6" x14ac:dyDescent="0.25">
      <c r="A8" t="s">
        <v>1683</v>
      </c>
      <c r="B8" s="10">
        <f>SUMIFS(Price_Paid,Property_Type,'Summary Data'!A8)</f>
        <v>23934000</v>
      </c>
      <c r="C8" s="20">
        <f>SUMIFS(Price_Paid,Property_Type,$A8,Year_Sold,C$3)</f>
        <v>10734000</v>
      </c>
      <c r="D8" s="20">
        <f>SUMIFS(Price_Paid,Property_Type,$A8,Year_Sold,D$3)</f>
        <v>12550000</v>
      </c>
      <c r="E8" s="20">
        <f>SUMIFS(Price_Paid,Property_Type,$A8,Year_Sold,E$3)</f>
        <v>650000</v>
      </c>
    </row>
    <row r="9" spans="1:6" ht="15.75" thickBot="1" x14ac:dyDescent="0.3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.75" thickTop="1" x14ac:dyDescent="0.25"/>
    <row r="11" spans="1:6" x14ac:dyDescent="0.25">
      <c r="A11" s="19" t="s">
        <v>1681</v>
      </c>
      <c r="B11" s="19">
        <v>2015</v>
      </c>
      <c r="C11" s="19"/>
    </row>
    <row r="12" spans="1:6" x14ac:dyDescent="0.25">
      <c r="A12" s="2" t="s">
        <v>20</v>
      </c>
      <c r="B12" s="7" t="s">
        <v>312</v>
      </c>
      <c r="C12" s="7" t="s">
        <v>315</v>
      </c>
    </row>
    <row r="13" spans="1:6" x14ac:dyDescent="0.25">
      <c r="A13" t="s">
        <v>1675</v>
      </c>
      <c r="B13">
        <f>COUNTIFS(Year_Sold,$B$11,Month_Sold,$A13)</f>
        <v>54</v>
      </c>
      <c r="C13" s="10">
        <f>SUMIFS(Price_Paid,Year_Sold,$B$11,Month_Sold,$A13)</f>
        <v>32836139</v>
      </c>
    </row>
    <row r="14" spans="1:6" x14ac:dyDescent="0.25">
      <c r="A14" t="s">
        <v>1676</v>
      </c>
      <c r="B14">
        <f>COUNTIFS(Year_Sold,$B$11,Month_Sold,$A14)</f>
        <v>41</v>
      </c>
      <c r="C14" s="10">
        <f>SUMIFS(Price_Paid,Year_Sold,$B$11,Month_Sold,$A14)</f>
        <v>23052249</v>
      </c>
    </row>
    <row r="15" spans="1:6" x14ac:dyDescent="0.25">
      <c r="A15" t="s">
        <v>1677</v>
      </c>
      <c r="B15">
        <f>COUNTIFS(Year_Sold,$B$11,Month_Sold,$A15)</f>
        <v>30</v>
      </c>
      <c r="C15" s="10">
        <f>SUMIFS(Price_Paid,Year_Sold,$B$11,Month_Sold,$A15)</f>
        <v>19334800</v>
      </c>
    </row>
    <row r="16" spans="1:6" x14ac:dyDescent="0.25">
      <c r="A16" t="s">
        <v>1680</v>
      </c>
      <c r="B16">
        <f>COUNTIFS(Year_Sold,$B$11,Month_Sold,$A16)</f>
        <v>21</v>
      </c>
      <c r="C16" s="10">
        <f>SUMIFS(Price_Paid,Year_Sold,$B$11,Month_Sold,$A16)</f>
        <v>13447350</v>
      </c>
    </row>
    <row r="17" spans="1:4" x14ac:dyDescent="0.25">
      <c r="A17" t="s">
        <v>1679</v>
      </c>
      <c r="B17">
        <f>COUNTIFS(Year_Sold,$B$11,Month_Sold,$A17)</f>
        <v>15</v>
      </c>
      <c r="C17" s="10">
        <f>SUMIFS(Price_Paid,Year_Sold,$B$11,Month_Sold,$A17)</f>
        <v>9031550</v>
      </c>
    </row>
    <row r="18" spans="1:4" x14ac:dyDescent="0.25">
      <c r="A18" t="s">
        <v>1678</v>
      </c>
      <c r="B18">
        <f>COUNTIFS(Year_Sold,$B$11,Month_Sold,$A18)</f>
        <v>14</v>
      </c>
      <c r="C18" s="10">
        <f>SUMIFS(Price_Paid,Year_Sold,$B$11,Month_Sold,$A18)</f>
        <v>7900000</v>
      </c>
    </row>
    <row r="27" spans="1:4" x14ac:dyDescent="0.25">
      <c r="C27" t="s">
        <v>1684</v>
      </c>
      <c r="D27">
        <v>0.98050000000000004</v>
      </c>
    </row>
    <row r="28" spans="1:4" x14ac:dyDescent="0.25">
      <c r="C28" t="s">
        <v>1685</v>
      </c>
      <c r="D28">
        <v>0.93769999999999998</v>
      </c>
    </row>
    <row r="29" spans="1:4" x14ac:dyDescent="0.25">
      <c r="C29" t="s">
        <v>1686</v>
      </c>
      <c r="D29">
        <v>0.98850000000000005</v>
      </c>
    </row>
    <row r="30" spans="1:4" x14ac:dyDescent="0.25">
      <c r="C30" t="s">
        <v>1687</v>
      </c>
      <c r="D30">
        <v>0.94420000000000004</v>
      </c>
    </row>
  </sheetData>
  <autoFilter ref="A12:C18" xr:uid="{BFF482FC-14D6-4E84-9FC8-E3727BAB88AE}">
    <sortState ref="A13:C18">
      <sortCondition descending="1" ref="C12:C18"/>
    </sortState>
  </autoFilter>
  <sortState ref="A12:C18">
    <sortCondition descending="1" ref="B12"/>
  </sortState>
  <pageMargins left="0.7" right="0.7" top="0.75" bottom="0.75" header="0.3" footer="0.3"/>
  <pageSetup orientation="portrait" r:id="rId1"/>
  <ignoredErrors>
    <ignoredError sqref="C9:E9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F05CAB4-46C0-4915-B520-25C82CC556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Data'!B4:E4</xm:f>
              <xm:sqref>F4</xm:sqref>
            </x14:sparkline>
            <x14:sparkline>
              <xm:f>'Summary Data'!B5:E5</xm:f>
              <xm:sqref>F5</xm:sqref>
            </x14:sparkline>
            <x14:sparkline>
              <xm:f>'Summary Data'!B6:E6</xm:f>
              <xm:sqref>F6</xm:sqref>
            </x14:sparkline>
            <x14:sparkline>
              <xm:f>'Summary Data'!B7:E7</xm:f>
              <xm:sqref>F7</xm:sqref>
            </x14:sparkline>
            <x14:sparkline>
              <xm:f>'Summary Data'!B8:E8</xm:f>
              <xm:sqref>F8</xm:sqref>
            </x14:sparkline>
            <x14:sparkline>
              <xm:f>'Summary Data'!B9:E9</xm:f>
              <xm:sqref>F9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16" t="s">
        <v>1682</v>
      </c>
    </row>
    <row r="2" spans="1:1" x14ac:dyDescent="0.25">
      <c r="A2" t="s">
        <v>20</v>
      </c>
    </row>
    <row r="3" spans="1:1" x14ac:dyDescent="0.25">
      <c r="A3" t="s">
        <v>35</v>
      </c>
    </row>
    <row r="4" spans="1:1" x14ac:dyDescent="0.25">
      <c r="A4" t="s">
        <v>72</v>
      </c>
    </row>
    <row r="5" spans="1:1" x14ac:dyDescent="0.25">
      <c r="A5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Patel, B. B.</cp:lastModifiedBy>
  <dcterms:created xsi:type="dcterms:W3CDTF">2017-07-27T01:27:30Z</dcterms:created>
  <dcterms:modified xsi:type="dcterms:W3CDTF">2019-01-04T12:30:43Z</dcterms:modified>
</cp:coreProperties>
</file>