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<sst xmlns="http://schemas.openxmlformats.org/spreadsheetml/2006/main" count="12564" uniqueCount="1972">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</sst>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G28" firstHeaderRow="1" firstDataRow="2" firstDataCol="1"/>
  <pivotFields count="25">
    <pivotField subtotalTop="0" showAll="0"/>
    <pivotField numFmtId="14" subtotalTop="0" showAll="0"/>
    <pivotField axis="axisCol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>
      <items count="4">
        <item x="1"/>
        <item x="0"/>
        <item x="2"/>
        <item t="default"/>
      </items>
    </pivotField>
    <pivotField subtotalTop="0" showAll="0"/>
    <pivotField axis="axisRow" subtotalTop="0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0" headerRowCellStyle="Accent5" dataCellStyle="Percent">
  <autoFilter ref="A5:Y1044"/>
  <tableColumns count="25">
    <tableColumn id="1" name="Order No" dataDxfId="25"/>
    <tableColumn id="2" name="Order Date" dataDxfId="24"/>
    <tableColumn id="3" name="Order Year" dataDxfId="23">
      <calculatedColumnFormula>TEXT(B6,"yyyy")</calculatedColumnFormula>
    </tableColumn>
    <tableColumn id="4" name="Customer Name" dataDxfId="22"/>
    <tableColumn id="5" name="Address" dataDxfId="21"/>
    <tableColumn id="6" name="City" dataDxfId="20"/>
    <tableColumn id="7" name="State" dataDxfId="19"/>
    <tableColumn id="8" name="Customer Type" dataDxfId="18"/>
    <tableColumn id="9" name="Account Manager" dataDxfId="17"/>
    <tableColumn id="10" name="Order Priority" dataDxfId="16"/>
    <tableColumn id="11" name="Product Name" dataDxfId="15"/>
    <tableColumn id="12" name="Product Category" dataDxfId="14"/>
    <tableColumn id="13" name="Product Container" dataDxfId="13"/>
    <tableColumn id="14" name="Ship Mode" dataDxfId="12"/>
    <tableColumn id="15" name="Ship Date" dataDxfId="11"/>
    <tableColumn id="16" name="Cost Price" dataDxfId="10"/>
    <tableColumn id="17" name="Retail Price" dataDxfId="9"/>
    <tableColumn id="18" name="Profit Margin" dataDxfId="8">
      <calculatedColumnFormula>Q6-P6</calculatedColumnFormula>
    </tableColumn>
    <tableColumn id="19" name="Order Quantity" dataDxfId="7"/>
    <tableColumn id="20" name="Sub Total" dataDxfId="6">
      <calculatedColumnFormula>Q6*S6</calculatedColumnFormula>
    </tableColumn>
    <tableColumn id="21" name="Discount %" dataDxfId="5" dataCellStyle="Percent"/>
    <tableColumn id="22" name="Discount $" dataDxfId="4" dataCellStyle="Percent">
      <calculatedColumnFormula>T6*U6</calculatedColumnFormula>
    </tableColumn>
    <tableColumn id="23" name="Order Total" dataDxfId="3" dataCellStyle="Percent">
      <calculatedColumnFormula>T6-V6</calculatedColumnFormula>
    </tableColumn>
    <tableColumn id="24" name="Shipping Cost" dataDxfId="2"/>
    <tableColumn id="25" name="Total" dataDxfId="1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abSelected="1" workbookViewId="0">
      <selection activeCell="A12" sqref="A12"/>
    </sheetView>
  </sheetViews>
  <sheetFormatPr defaultRowHeight="14.6" x14ac:dyDescent="0.4"/>
  <cols>
    <col min="1" max="1" width="16.84375" bestFit="1" customWidth="1"/>
    <col min="2" max="2" width="15.15234375" customWidth="1"/>
    <col min="3" max="5" width="11.84375" bestFit="1" customWidth="1"/>
    <col min="6" max="6" width="10.84375" bestFit="1" customWidth="1"/>
    <col min="7" max="7" width="11.84375" bestFit="1" customWidth="1"/>
  </cols>
  <sheetData>
    <row r="3" spans="1:7" x14ac:dyDescent="0.4">
      <c r="A3" s="20" t="s">
        <v>1963</v>
      </c>
      <c r="B3" t="s">
        <v>1965</v>
      </c>
    </row>
    <row r="4" spans="1:7" x14ac:dyDescent="0.4">
      <c r="A4" s="16" t="s">
        <v>29</v>
      </c>
      <c r="B4" s="21">
        <v>191942.84669999999</v>
      </c>
    </row>
    <row r="5" spans="1:7" x14ac:dyDescent="0.4">
      <c r="A5" s="16" t="s">
        <v>50</v>
      </c>
      <c r="B5" s="21">
        <v>389261.09106200002</v>
      </c>
    </row>
    <row r="6" spans="1:7" x14ac:dyDescent="0.4">
      <c r="A6" s="16" t="s">
        <v>21</v>
      </c>
      <c r="B6" s="21">
        <v>272528.74299999984</v>
      </c>
    </row>
    <row r="7" spans="1:7" x14ac:dyDescent="0.4">
      <c r="A7" s="16" t="s">
        <v>42</v>
      </c>
      <c r="B7" s="21">
        <v>285074.24880000018</v>
      </c>
    </row>
    <row r="8" spans="1:7" x14ac:dyDescent="0.4">
      <c r="A8" s="16" t="s">
        <v>1964</v>
      </c>
      <c r="B8" s="21">
        <v>1138806.9295620001</v>
      </c>
    </row>
    <row r="12" spans="1:7" x14ac:dyDescent="0.4">
      <c r="A12" s="20" t="s">
        <v>1965</v>
      </c>
      <c r="B12" s="20" t="s">
        <v>1966</v>
      </c>
    </row>
    <row r="13" spans="1:7" x14ac:dyDescent="0.4">
      <c r="A13" s="20" t="s">
        <v>1963</v>
      </c>
      <c r="B13" t="s">
        <v>1967</v>
      </c>
      <c r="C13" t="s">
        <v>1968</v>
      </c>
      <c r="D13" t="s">
        <v>1969</v>
      </c>
      <c r="E13" t="s">
        <v>1970</v>
      </c>
      <c r="F13" t="s">
        <v>1971</v>
      </c>
      <c r="G13" t="s">
        <v>1964</v>
      </c>
    </row>
    <row r="14" spans="1:7" x14ac:dyDescent="0.4">
      <c r="A14" s="16" t="s">
        <v>102</v>
      </c>
      <c r="B14" s="21">
        <v>20296.341799999998</v>
      </c>
      <c r="C14" s="21">
        <v>4190.5551000000005</v>
      </c>
      <c r="D14" s="21">
        <v>2993.3495999999991</v>
      </c>
      <c r="E14" s="21">
        <v>41701.218699999998</v>
      </c>
      <c r="F14" s="21">
        <v>137.4288</v>
      </c>
      <c r="G14" s="21">
        <v>69318.893999999986</v>
      </c>
    </row>
    <row r="15" spans="1:7" x14ac:dyDescent="0.4">
      <c r="A15" s="16" t="s">
        <v>83</v>
      </c>
      <c r="B15" s="21">
        <v>5187.7125999999998</v>
      </c>
      <c r="C15" s="21">
        <v>33803.7598</v>
      </c>
      <c r="D15" s="21">
        <v>13366.221600000001</v>
      </c>
      <c r="E15" s="21">
        <v>2722.2123000000001</v>
      </c>
      <c r="F15" s="21">
        <v>658.34149999999988</v>
      </c>
      <c r="G15" s="21">
        <v>55738.247800000005</v>
      </c>
    </row>
    <row r="16" spans="1:7" x14ac:dyDescent="0.4">
      <c r="A16" s="16" t="s">
        <v>22</v>
      </c>
      <c r="B16" s="21">
        <v>8706.8624999999993</v>
      </c>
      <c r="C16" s="21">
        <v>27899.607300000003</v>
      </c>
      <c r="D16" s="21">
        <v>41877.791499999999</v>
      </c>
      <c r="E16" s="21">
        <v>47802.912599999996</v>
      </c>
      <c r="F16" s="21">
        <v>9206.5789000000004</v>
      </c>
      <c r="G16" s="21">
        <v>135493.75280000002</v>
      </c>
    </row>
    <row r="17" spans="1:7" x14ac:dyDescent="0.4">
      <c r="A17" s="16" t="s">
        <v>79</v>
      </c>
      <c r="B17" s="21">
        <v>6351.314800000001</v>
      </c>
      <c r="C17" s="21">
        <v>14097.026299999998</v>
      </c>
      <c r="D17" s="21">
        <v>31907.880899999996</v>
      </c>
      <c r="E17" s="21">
        <v>26818.288</v>
      </c>
      <c r="F17" s="21">
        <v>6905.9148000000005</v>
      </c>
      <c r="G17" s="21">
        <v>86080.424799999993</v>
      </c>
    </row>
    <row r="18" spans="1:7" x14ac:dyDescent="0.4">
      <c r="A18" s="16" t="s">
        <v>75</v>
      </c>
      <c r="B18" s="21">
        <v>5150.1589000000004</v>
      </c>
      <c r="C18" s="21">
        <v>6707.860999999999</v>
      </c>
      <c r="D18" s="21">
        <v>68219.158800000005</v>
      </c>
      <c r="E18" s="21">
        <v>2807.2836999999995</v>
      </c>
      <c r="F18" s="21">
        <v>1286.1680000000001</v>
      </c>
      <c r="G18" s="21">
        <v>84170.630400000009</v>
      </c>
    </row>
    <row r="19" spans="1:7" x14ac:dyDescent="0.4">
      <c r="A19" s="16" t="s">
        <v>43</v>
      </c>
      <c r="B19" s="21">
        <v>16049.806299999998</v>
      </c>
      <c r="C19" s="21">
        <v>61179.227299999999</v>
      </c>
      <c r="D19" s="21">
        <v>21588.616099999999</v>
      </c>
      <c r="E19" s="21">
        <v>20619.863499999999</v>
      </c>
      <c r="F19" s="21">
        <v>1352.7764999999999</v>
      </c>
      <c r="G19" s="21">
        <v>120790.28969999999</v>
      </c>
    </row>
    <row r="20" spans="1:7" x14ac:dyDescent="0.4">
      <c r="A20" s="16" t="s">
        <v>56</v>
      </c>
      <c r="B20" s="21">
        <v>7613.9438</v>
      </c>
      <c r="C20" s="21">
        <v>6856.232</v>
      </c>
      <c r="D20" s="21">
        <v>20874.770600000003</v>
      </c>
      <c r="E20" s="21">
        <v>27226.537100000001</v>
      </c>
      <c r="F20" s="21">
        <v>1542.7530999999999</v>
      </c>
      <c r="G20" s="21">
        <v>64114.236600000004</v>
      </c>
    </row>
    <row r="21" spans="1:7" x14ac:dyDescent="0.4">
      <c r="A21" s="16" t="s">
        <v>153</v>
      </c>
      <c r="B21" s="21">
        <v>15062.0996</v>
      </c>
      <c r="C21" s="21">
        <v>10097.448199999999</v>
      </c>
      <c r="D21" s="21">
        <v>22104.2487</v>
      </c>
      <c r="E21" s="21">
        <v>31496.766900000002</v>
      </c>
      <c r="F21" s="21"/>
      <c r="G21" s="21">
        <v>78760.563399999999</v>
      </c>
    </row>
    <row r="22" spans="1:7" x14ac:dyDescent="0.4">
      <c r="A22" s="16" t="s">
        <v>142</v>
      </c>
      <c r="B22" s="21">
        <v>538.94219999999996</v>
      </c>
      <c r="C22" s="21">
        <v>3959.5741000000007</v>
      </c>
      <c r="D22" s="21">
        <v>6498.4348000000009</v>
      </c>
      <c r="E22" s="21">
        <v>7353.0956999999999</v>
      </c>
      <c r="F22" s="21"/>
      <c r="G22" s="21">
        <v>18350.046800000004</v>
      </c>
    </row>
    <row r="23" spans="1:7" x14ac:dyDescent="0.4">
      <c r="A23" s="16" t="s">
        <v>124</v>
      </c>
      <c r="B23" s="21">
        <v>3991.8021999999996</v>
      </c>
      <c r="C23" s="21">
        <v>36284.862799999995</v>
      </c>
      <c r="D23" s="21">
        <v>21313.6908</v>
      </c>
      <c r="E23" s="21">
        <v>10599.0272</v>
      </c>
      <c r="F23" s="21"/>
      <c r="G23" s="21">
        <v>72189.382999999987</v>
      </c>
    </row>
    <row r="24" spans="1:7" x14ac:dyDescent="0.4">
      <c r="A24" s="16" t="s">
        <v>96</v>
      </c>
      <c r="B24" s="21">
        <v>14278.113600000002</v>
      </c>
      <c r="C24" s="21">
        <v>15766.073200000001</v>
      </c>
      <c r="D24" s="21">
        <v>38901.419900000001</v>
      </c>
      <c r="E24" s="21">
        <v>10683.4869</v>
      </c>
      <c r="F24" s="21">
        <v>16.66</v>
      </c>
      <c r="G24" s="21">
        <v>79645.753600000011</v>
      </c>
    </row>
    <row r="25" spans="1:7" x14ac:dyDescent="0.4">
      <c r="A25" s="16" t="s">
        <v>38</v>
      </c>
      <c r="B25" s="21">
        <v>5695.6566999999995</v>
      </c>
      <c r="C25" s="21">
        <v>130.74239999999998</v>
      </c>
      <c r="D25" s="21">
        <v>455.70100000000002</v>
      </c>
      <c r="E25" s="21">
        <v>446.05959999999993</v>
      </c>
      <c r="F25" s="21">
        <v>43.0304</v>
      </c>
      <c r="G25" s="21">
        <v>6771.1900999999989</v>
      </c>
    </row>
    <row r="26" spans="1:7" x14ac:dyDescent="0.4">
      <c r="A26" s="16" t="s">
        <v>51</v>
      </c>
      <c r="B26" s="21">
        <v>21750.561262000003</v>
      </c>
      <c r="C26" s="21">
        <v>42012.128400000001</v>
      </c>
      <c r="D26" s="21">
        <v>27109.998199999995</v>
      </c>
      <c r="E26" s="21">
        <v>27979.720600000004</v>
      </c>
      <c r="F26" s="21">
        <v>384.29400000000004</v>
      </c>
      <c r="G26" s="21">
        <v>119236.70246199999</v>
      </c>
    </row>
    <row r="27" spans="1:7" x14ac:dyDescent="0.4">
      <c r="A27" s="16" t="s">
        <v>92</v>
      </c>
      <c r="B27" s="21">
        <v>41077.482600000003</v>
      </c>
      <c r="C27" s="21">
        <v>56246.561600000001</v>
      </c>
      <c r="D27" s="21">
        <v>35551.66369999999</v>
      </c>
      <c r="E27" s="21">
        <v>14032.223399999999</v>
      </c>
      <c r="F27" s="21">
        <v>1238.8828000000001</v>
      </c>
      <c r="G27" s="21">
        <v>148146.81409999996</v>
      </c>
    </row>
    <row r="28" spans="1:7" x14ac:dyDescent="0.4">
      <c r="A28" s="16" t="s">
        <v>1964</v>
      </c>
      <c r="B28" s="21">
        <v>171750.798862</v>
      </c>
      <c r="C28" s="21">
        <v>319231.65950000001</v>
      </c>
      <c r="D28" s="21">
        <v>352762.94619999995</v>
      </c>
      <c r="E28" s="21">
        <v>272288.69620000001</v>
      </c>
      <c r="F28" s="21">
        <v>22772.828800000003</v>
      </c>
      <c r="G28" s="21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5.15234375" style="1" customWidth="1"/>
    <col min="9" max="9" width="17.46093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7" width="12.765625" style="1" customWidth="1"/>
    <col min="18" max="18" width="13.69140625" style="1" customWidth="1"/>
    <col min="19" max="19" width="15.3046875" style="1" customWidth="1"/>
    <col min="20" max="20" width="12.07421875" style="1" customWidth="1"/>
    <col min="21" max="21" width="11.84375" style="1" customWidth="1"/>
    <col min="22" max="22" width="11.38281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4.6" x14ac:dyDescent="0.4"/>
  <cols>
    <col min="1" max="1" width="22.84375" customWidth="1"/>
    <col min="2" max="2" width="15.23046875" customWidth="1"/>
    <col min="3" max="6" width="14.84375" customWidth="1"/>
    <col min="7" max="7" width="23.9218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4</v>
      </c>
      <c r="B4" s="13" t="s">
        <v>854</v>
      </c>
      <c r="C4" s="13" t="s">
        <v>1962</v>
      </c>
    </row>
    <row r="5" spans="1:26" x14ac:dyDescent="0.4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4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4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4">
      <c r="A10" s="9" t="s">
        <v>5</v>
      </c>
      <c r="B10" s="13" t="s">
        <v>854</v>
      </c>
      <c r="C10" s="13" t="s">
        <v>1962</v>
      </c>
    </row>
    <row r="11" spans="1:26" x14ac:dyDescent="0.4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4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4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4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4">
      <c r="A17" s="9" t="s">
        <v>1884</v>
      </c>
      <c r="B17" s="12">
        <f>COUNTIFS(Order_Quantity,"&gt;40")</f>
        <v>238</v>
      </c>
    </row>
    <row r="20" spans="1:7" x14ac:dyDescent="0.4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4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4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4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4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4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4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4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4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4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4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4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4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4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4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4">
      <c r="D35" t="s">
        <v>1882</v>
      </c>
    </row>
    <row r="37" spans="1:7" x14ac:dyDescent="0.4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4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4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4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4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4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2017-07-10T03:51:36Z</dcterms:modified>
</cp:coreProperties>
</file>