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2F2FB97B-671E-9A49-A110-C8638327A8AD}" xr6:coauthVersionLast="36" xr6:coauthVersionMax="36" xr10:uidLastSave="{00000000-0000-0000-0000-000000000000}"/>
  <bookViews>
    <workbookView xWindow="0" yWindow="0" windowWidth="25600" windowHeight="15020" tabRatio="869" xr2:uid="{00000000-000D-0000-FFFF-FFFF00000000}"/>
  </bookViews>
  <sheets>
    <sheet name="Jobs-Data" sheetId="7" r:id="rId1"/>
  </sheets>
  <definedNames>
    <definedName name="_xlnm._FilterDatabase" localSheetId="0" hidden="1">'Jobs-Data'!$B$5:$J$65</definedName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umber_of_people">'Jobs-Data'!$I$6:$I$65</definedName>
    <definedName name="Project_cost">'Jobs-Data'!$F$6:$F$65</definedName>
    <definedName name="Quoted_price_to_the_customer">'Jobs-Data'!$H$6:$H$65</definedName>
    <definedName name="State">'Jobs-Data'!$J$6:$J$65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7" l="1"/>
  <c r="N10" i="7" l="1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  <c r="O10" i="7" s="1"/>
</calcChain>
</file>

<file path=xl/sharedStrings.xml><?xml version="1.0" encoding="utf-8"?>
<sst xmlns="http://schemas.openxmlformats.org/spreadsheetml/2006/main" count="194" uniqueCount="88">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</sst>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topLeftCell="A45" workbookViewId="0">
      <selection activeCell="M57" sqref="M57"/>
    </sheetView>
  </sheetViews>
  <sheetFormatPr baseColWidth="10" defaultColWidth="9.1640625" defaultRowHeight="15" x14ac:dyDescent="0.2"/>
  <cols>
    <col min="1" max="1" width="3.33203125" style="1" customWidth="1"/>
    <col min="2" max="2" width="12.5" style="20" bestFit="1" customWidth="1"/>
    <col min="3" max="3" width="19" style="1" customWidth="1"/>
    <col min="4" max="4" width="10.6640625" style="4" bestFit="1" customWidth="1"/>
    <col min="5" max="5" width="11.33203125" style="4" bestFit="1" customWidth="1"/>
    <col min="6" max="8" width="13.1640625" style="4" customWidth="1"/>
    <col min="9" max="9" width="11.5" style="4" bestFit="1" customWidth="1"/>
    <col min="10" max="10" width="13.1640625" style="4" customWidth="1"/>
    <col min="11" max="11" width="3.83203125" style="7" customWidth="1"/>
    <col min="12" max="12" width="15" style="1" customWidth="1"/>
    <col min="13" max="13" width="6.5" style="1" customWidth="1"/>
    <col min="14" max="14" width="24" style="1" customWidth="1"/>
    <col min="15" max="15" width="15" style="1" customWidth="1"/>
    <col min="16" max="16384" width="9.1640625" style="1"/>
  </cols>
  <sheetData>
    <row r="1" spans="2:16" s="13" customFormat="1" ht="15" customHeight="1" x14ac:dyDescent="0.2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 x14ac:dyDescent="0.2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 x14ac:dyDescent="0.2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 x14ac:dyDescent="0.25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 x14ac:dyDescent="0.3">
      <c r="B5" s="39" t="s">
        <v>19</v>
      </c>
      <c r="C5" s="35" t="s">
        <v>81</v>
      </c>
      <c r="D5" s="33" t="s">
        <v>83</v>
      </c>
      <c r="E5" s="33" t="s">
        <v>0</v>
      </c>
      <c r="F5" s="33" t="s">
        <v>84</v>
      </c>
      <c r="G5" s="33" t="s">
        <v>79</v>
      </c>
      <c r="H5" s="33" t="s">
        <v>85</v>
      </c>
      <c r="I5" s="34" t="s">
        <v>86</v>
      </c>
      <c r="J5" s="33" t="s">
        <v>82</v>
      </c>
      <c r="K5" s="16"/>
      <c r="L5" s="48" t="s">
        <v>80</v>
      </c>
      <c r="M5" s="10"/>
      <c r="N5" s="10"/>
      <c r="O5"/>
      <c r="P5" s="2"/>
    </row>
    <row r="6" spans="2:16" ht="15.75" customHeight="1" thickBot="1" x14ac:dyDescent="0.25">
      <c r="B6" s="36" t="s">
        <v>70</v>
      </c>
      <c r="C6" s="37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6" t="s">
        <v>16</v>
      </c>
      <c r="K6" s="17"/>
      <c r="L6" s="49"/>
      <c r="M6" s="29" t="s">
        <v>17</v>
      </c>
      <c r="N6" s="38" t="str">
        <f>"Number of jobs in "&amp;M6</f>
        <v>Number of jobs in VIC</v>
      </c>
      <c r="O6" s="30">
        <f>COUNTIFS(State,M6)</f>
        <v>24</v>
      </c>
      <c r="P6" s="9"/>
    </row>
    <row r="7" spans="2:16" ht="15" customHeight="1" x14ac:dyDescent="0.2">
      <c r="B7" s="36" t="s">
        <v>71</v>
      </c>
      <c r="C7" s="37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6" t="s">
        <v>17</v>
      </c>
      <c r="K7" s="17"/>
      <c r="L7" s="25"/>
      <c r="M7" s="26"/>
      <c r="N7" s="26"/>
      <c r="O7" s="27"/>
    </row>
    <row r="8" spans="2:16" ht="15.75" customHeight="1" x14ac:dyDescent="0.2">
      <c r="B8" s="36" t="s">
        <v>72</v>
      </c>
      <c r="C8" s="37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6" t="s">
        <v>18</v>
      </c>
      <c r="K8" s="17"/>
      <c r="L8" s="21"/>
      <c r="M8" s="22"/>
      <c r="N8" s="22"/>
      <c r="O8"/>
    </row>
    <row r="9" spans="2:16" ht="15.75" customHeight="1" thickBot="1" x14ac:dyDescent="0.25">
      <c r="B9" s="36" t="s">
        <v>73</v>
      </c>
      <c r="C9" s="37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6" t="s">
        <v>16</v>
      </c>
      <c r="K9" s="17"/>
      <c r="L9" s="23"/>
      <c r="M9" s="24"/>
      <c r="N9" s="24"/>
      <c r="O9"/>
    </row>
    <row r="10" spans="2:16" ht="15" customHeight="1" x14ac:dyDescent="0.2">
      <c r="B10" s="36" t="s">
        <v>74</v>
      </c>
      <c r="C10" s="37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6" t="s">
        <v>17</v>
      </c>
      <c r="K10" s="17"/>
      <c r="L10" s="48" t="s">
        <v>80</v>
      </c>
      <c r="M10" s="50" t="s">
        <v>18</v>
      </c>
      <c r="N10" s="52" t="str">
        <f>"Total profit from the jobs in "&amp;M10</f>
        <v>Total profit from the jobs in NSW</v>
      </c>
      <c r="O10" s="40">
        <f>SUMIFS(Quoted_price_to_the_customer,State,M10)-SUMIFS(Project_cost,State,M10)</f>
        <v>248490</v>
      </c>
    </row>
    <row r="11" spans="2:16" ht="15" customHeight="1" thickBot="1" x14ac:dyDescent="0.25">
      <c r="B11" s="36" t="s">
        <v>75</v>
      </c>
      <c r="C11" s="37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6" t="s">
        <v>17</v>
      </c>
      <c r="K11" s="18"/>
      <c r="L11" s="49"/>
      <c r="M11" s="51"/>
      <c r="N11" s="53"/>
      <c r="O11" s="41"/>
    </row>
    <row r="12" spans="2:16" ht="15" customHeight="1" x14ac:dyDescent="0.2">
      <c r="B12" s="36" t="s">
        <v>76</v>
      </c>
      <c r="C12" s="37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6" t="s">
        <v>16</v>
      </c>
      <c r="K12" s="18"/>
      <c r="L12"/>
      <c r="M12"/>
      <c r="N12"/>
      <c r="O12"/>
    </row>
    <row r="13" spans="2:16" ht="16" thickBot="1" x14ac:dyDescent="0.25">
      <c r="B13" s="36" t="s">
        <v>77</v>
      </c>
      <c r="C13" s="37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6" t="s">
        <v>18</v>
      </c>
      <c r="K13" s="17"/>
      <c r="N13" s="7"/>
      <c r="O13"/>
    </row>
    <row r="14" spans="2:16" x14ac:dyDescent="0.2">
      <c r="B14" s="36" t="s">
        <v>78</v>
      </c>
      <c r="C14" s="37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6" t="s">
        <v>16</v>
      </c>
      <c r="K14" s="17"/>
      <c r="L14" s="42" t="s">
        <v>87</v>
      </c>
      <c r="M14" s="43"/>
      <c r="N14" s="46">
        <v>8</v>
      </c>
      <c r="O14"/>
    </row>
    <row r="15" spans="2:16" ht="16" thickBot="1" x14ac:dyDescent="0.25">
      <c r="B15" s="36" t="s">
        <v>20</v>
      </c>
      <c r="C15" s="37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6" t="s">
        <v>18</v>
      </c>
      <c r="K15" s="17"/>
      <c r="L15" s="44"/>
      <c r="M15" s="45"/>
      <c r="N15" s="47"/>
      <c r="O15"/>
    </row>
    <row r="16" spans="2:16" x14ac:dyDescent="0.2">
      <c r="B16" s="36" t="s">
        <v>21</v>
      </c>
      <c r="C16" s="37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6" t="s">
        <v>18</v>
      </c>
      <c r="K16" s="17"/>
    </row>
    <row r="17" spans="2:11" x14ac:dyDescent="0.2">
      <c r="B17" s="36" t="s">
        <v>22</v>
      </c>
      <c r="C17" s="37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6" t="s">
        <v>18</v>
      </c>
      <c r="K17" s="17"/>
    </row>
    <row r="18" spans="2:11" x14ac:dyDescent="0.2">
      <c r="B18" s="36" t="s">
        <v>23</v>
      </c>
      <c r="C18" s="37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6" t="s">
        <v>18</v>
      </c>
      <c r="K18" s="17"/>
    </row>
    <row r="19" spans="2:11" x14ac:dyDescent="0.2">
      <c r="B19" s="36" t="s">
        <v>74</v>
      </c>
      <c r="C19" s="37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6" t="s">
        <v>17</v>
      </c>
      <c r="K19" s="17"/>
    </row>
    <row r="20" spans="2:11" x14ac:dyDescent="0.2">
      <c r="B20" s="36" t="s">
        <v>24</v>
      </c>
      <c r="C20" s="37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6" t="s">
        <v>18</v>
      </c>
      <c r="K20" s="17"/>
    </row>
    <row r="21" spans="2:11" x14ac:dyDescent="0.2">
      <c r="B21" s="36" t="s">
        <v>25</v>
      </c>
      <c r="C21" s="37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6" t="s">
        <v>18</v>
      </c>
      <c r="K21" s="17"/>
    </row>
    <row r="22" spans="2:11" x14ac:dyDescent="0.2">
      <c r="B22" s="36" t="s">
        <v>26</v>
      </c>
      <c r="C22" s="37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6" t="s">
        <v>17</v>
      </c>
      <c r="K22" s="17"/>
    </row>
    <row r="23" spans="2:11" x14ac:dyDescent="0.2">
      <c r="B23" s="36" t="s">
        <v>27</v>
      </c>
      <c r="C23" s="37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6" t="s">
        <v>17</v>
      </c>
      <c r="K23" s="17"/>
    </row>
    <row r="24" spans="2:11" x14ac:dyDescent="0.2">
      <c r="B24" s="36" t="s">
        <v>28</v>
      </c>
      <c r="C24" s="37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6" t="s">
        <v>17</v>
      </c>
      <c r="K24" s="17"/>
    </row>
    <row r="25" spans="2:11" x14ac:dyDescent="0.2">
      <c r="B25" s="36" t="s">
        <v>29</v>
      </c>
      <c r="C25" s="37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6" t="s">
        <v>18</v>
      </c>
      <c r="K25" s="17"/>
    </row>
    <row r="26" spans="2:11" x14ac:dyDescent="0.2">
      <c r="B26" s="36" t="s">
        <v>30</v>
      </c>
      <c r="C26" s="37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6" t="s">
        <v>18</v>
      </c>
      <c r="K26" s="17"/>
    </row>
    <row r="27" spans="2:11" x14ac:dyDescent="0.2">
      <c r="B27" s="36" t="s">
        <v>31</v>
      </c>
      <c r="C27" s="37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6" t="s">
        <v>17</v>
      </c>
      <c r="K27" s="17"/>
    </row>
    <row r="28" spans="2:11" x14ac:dyDescent="0.2">
      <c r="B28" s="36" t="s">
        <v>32</v>
      </c>
      <c r="C28" s="37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6" t="s">
        <v>16</v>
      </c>
      <c r="K28" s="17"/>
    </row>
    <row r="29" spans="2:11" x14ac:dyDescent="0.2">
      <c r="B29" s="36" t="s">
        <v>33</v>
      </c>
      <c r="C29" s="37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6" t="s">
        <v>18</v>
      </c>
      <c r="K29" s="17"/>
    </row>
    <row r="30" spans="2:11" x14ac:dyDescent="0.2">
      <c r="B30" s="36" t="s">
        <v>34</v>
      </c>
      <c r="C30" s="37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6" t="s">
        <v>16</v>
      </c>
      <c r="K30" s="17"/>
    </row>
    <row r="31" spans="2:11" x14ac:dyDescent="0.2">
      <c r="B31" s="36" t="s">
        <v>35</v>
      </c>
      <c r="C31" s="37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6" t="s">
        <v>18</v>
      </c>
      <c r="K31" s="17"/>
    </row>
    <row r="32" spans="2:11" x14ac:dyDescent="0.2">
      <c r="B32" s="36" t="s">
        <v>36</v>
      </c>
      <c r="C32" s="37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6" t="s">
        <v>16</v>
      </c>
      <c r="K32" s="17"/>
    </row>
    <row r="33" spans="2:11" x14ac:dyDescent="0.2">
      <c r="B33" s="36" t="s">
        <v>37</v>
      </c>
      <c r="C33" s="37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6" t="s">
        <v>18</v>
      </c>
      <c r="K33" s="17"/>
    </row>
    <row r="34" spans="2:11" x14ac:dyDescent="0.2">
      <c r="B34" s="36" t="s">
        <v>38</v>
      </c>
      <c r="C34" s="37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6" t="s">
        <v>16</v>
      </c>
      <c r="K34" s="17"/>
    </row>
    <row r="35" spans="2:11" x14ac:dyDescent="0.2">
      <c r="B35" s="36" t="s">
        <v>39</v>
      </c>
      <c r="C35" s="37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6" t="s">
        <v>16</v>
      </c>
      <c r="K35" s="17"/>
    </row>
    <row r="36" spans="2:11" x14ac:dyDescent="0.2">
      <c r="B36" s="36" t="s">
        <v>40</v>
      </c>
      <c r="C36" s="37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6" t="s">
        <v>17</v>
      </c>
      <c r="K36" s="17"/>
    </row>
    <row r="37" spans="2:11" x14ac:dyDescent="0.2">
      <c r="B37" s="36" t="s">
        <v>41</v>
      </c>
      <c r="C37" s="37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6" t="s">
        <v>16</v>
      </c>
      <c r="K37" s="17"/>
    </row>
    <row r="38" spans="2:11" x14ac:dyDescent="0.2">
      <c r="B38" s="36" t="s">
        <v>42</v>
      </c>
      <c r="C38" s="37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6" t="s">
        <v>16</v>
      </c>
      <c r="K38" s="17"/>
    </row>
    <row r="39" spans="2:11" x14ac:dyDescent="0.2">
      <c r="B39" s="36" t="s">
        <v>43</v>
      </c>
      <c r="C39" s="37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6" t="s">
        <v>18</v>
      </c>
      <c r="K39" s="17"/>
    </row>
    <row r="40" spans="2:11" x14ac:dyDescent="0.2">
      <c r="B40" s="36" t="s">
        <v>44</v>
      </c>
      <c r="C40" s="37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6" t="s">
        <v>16</v>
      </c>
      <c r="K40" s="17"/>
    </row>
    <row r="41" spans="2:11" x14ac:dyDescent="0.2">
      <c r="B41" s="36" t="s">
        <v>45</v>
      </c>
      <c r="C41" s="37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6" t="s">
        <v>17</v>
      </c>
      <c r="K41" s="17"/>
    </row>
    <row r="42" spans="2:11" x14ac:dyDescent="0.2">
      <c r="B42" s="36" t="s">
        <v>46</v>
      </c>
      <c r="C42" s="37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6" t="s">
        <v>18</v>
      </c>
      <c r="K42" s="17"/>
    </row>
    <row r="43" spans="2:11" x14ac:dyDescent="0.2">
      <c r="B43" s="36" t="s">
        <v>47</v>
      </c>
      <c r="C43" s="37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6" t="s">
        <v>17</v>
      </c>
      <c r="K43" s="17"/>
    </row>
    <row r="44" spans="2:11" x14ac:dyDescent="0.2">
      <c r="B44" s="36" t="s">
        <v>48</v>
      </c>
      <c r="C44" s="37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6" t="s">
        <v>17</v>
      </c>
      <c r="K44" s="17"/>
    </row>
    <row r="45" spans="2:11" x14ac:dyDescent="0.2">
      <c r="B45" s="36" t="s">
        <v>49</v>
      </c>
      <c r="C45" s="37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6" t="s">
        <v>18</v>
      </c>
      <c r="K45" s="17"/>
    </row>
    <row r="46" spans="2:11" x14ac:dyDescent="0.2">
      <c r="B46" s="36" t="s">
        <v>50</v>
      </c>
      <c r="C46" s="37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6" t="s">
        <v>18</v>
      </c>
      <c r="K46" s="17"/>
    </row>
    <row r="47" spans="2:11" x14ac:dyDescent="0.2">
      <c r="B47" s="36" t="s">
        <v>51</v>
      </c>
      <c r="C47" s="37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6" t="s">
        <v>18</v>
      </c>
      <c r="K47" s="17"/>
    </row>
    <row r="48" spans="2:11" x14ac:dyDescent="0.2">
      <c r="B48" s="36" t="s">
        <v>52</v>
      </c>
      <c r="C48" s="37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6" t="s">
        <v>18</v>
      </c>
      <c r="K48" s="17"/>
    </row>
    <row r="49" spans="2:11" x14ac:dyDescent="0.2">
      <c r="B49" s="36" t="s">
        <v>53</v>
      </c>
      <c r="C49" s="37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6" t="s">
        <v>17</v>
      </c>
      <c r="K49" s="17"/>
    </row>
    <row r="50" spans="2:11" x14ac:dyDescent="0.2">
      <c r="B50" s="36" t="s">
        <v>54</v>
      </c>
      <c r="C50" s="37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6" t="s">
        <v>17</v>
      </c>
      <c r="K50" s="17"/>
    </row>
    <row r="51" spans="2:11" x14ac:dyDescent="0.2">
      <c r="B51" s="36" t="s">
        <v>55</v>
      </c>
      <c r="C51" s="37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6" t="s">
        <v>17</v>
      </c>
      <c r="K51" s="17"/>
    </row>
    <row r="52" spans="2:11" x14ac:dyDescent="0.2">
      <c r="B52" s="36" t="s">
        <v>56</v>
      </c>
      <c r="C52" s="37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6" t="s">
        <v>17</v>
      </c>
      <c r="K52" s="17"/>
    </row>
    <row r="53" spans="2:11" x14ac:dyDescent="0.2">
      <c r="B53" s="36" t="s">
        <v>57</v>
      </c>
      <c r="C53" s="37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6" t="s">
        <v>17</v>
      </c>
      <c r="K53" s="17"/>
    </row>
    <row r="54" spans="2:11" x14ac:dyDescent="0.2">
      <c r="B54" s="36" t="s">
        <v>58</v>
      </c>
      <c r="C54" s="37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6" t="s">
        <v>16</v>
      </c>
      <c r="K54" s="17"/>
    </row>
    <row r="55" spans="2:11" x14ac:dyDescent="0.2">
      <c r="B55" s="36" t="s">
        <v>59</v>
      </c>
      <c r="C55" s="37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6" t="s">
        <v>17</v>
      </c>
      <c r="K55" s="17"/>
    </row>
    <row r="56" spans="2:11" x14ac:dyDescent="0.2">
      <c r="B56" s="36" t="s">
        <v>60</v>
      </c>
      <c r="C56" s="37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6" t="s">
        <v>17</v>
      </c>
      <c r="K56" s="17"/>
    </row>
    <row r="57" spans="2:11" x14ac:dyDescent="0.2">
      <c r="B57" s="36" t="s">
        <v>61</v>
      </c>
      <c r="C57" s="37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6" t="s">
        <v>18</v>
      </c>
      <c r="K57" s="17"/>
    </row>
    <row r="58" spans="2:11" x14ac:dyDescent="0.2">
      <c r="B58" s="36" t="s">
        <v>62</v>
      </c>
      <c r="C58" s="37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6" t="s">
        <v>17</v>
      </c>
      <c r="K58" s="17"/>
    </row>
    <row r="59" spans="2:11" x14ac:dyDescent="0.2">
      <c r="B59" s="36" t="s">
        <v>63</v>
      </c>
      <c r="C59" s="37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6" t="s">
        <v>17</v>
      </c>
      <c r="K59" s="17"/>
    </row>
    <row r="60" spans="2:11" x14ac:dyDescent="0.2">
      <c r="B60" s="36" t="s">
        <v>64</v>
      </c>
      <c r="C60" s="37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6" t="s">
        <v>17</v>
      </c>
      <c r="K60" s="17"/>
    </row>
    <row r="61" spans="2:11" x14ac:dyDescent="0.2">
      <c r="B61" s="36" t="s">
        <v>65</v>
      </c>
      <c r="C61" s="37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6" t="s">
        <v>16</v>
      </c>
      <c r="K61" s="17"/>
    </row>
    <row r="62" spans="2:11" x14ac:dyDescent="0.2">
      <c r="B62" s="36" t="s">
        <v>66</v>
      </c>
      <c r="C62" s="37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6" t="s">
        <v>17</v>
      </c>
      <c r="K62" s="17"/>
    </row>
    <row r="63" spans="2:11" x14ac:dyDescent="0.2">
      <c r="B63" s="36" t="s">
        <v>67</v>
      </c>
      <c r="C63" s="37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6" t="s">
        <v>17</v>
      </c>
      <c r="K63" s="17"/>
    </row>
    <row r="64" spans="2:11" x14ac:dyDescent="0.2">
      <c r="B64" s="36" t="s">
        <v>68</v>
      </c>
      <c r="C64" s="37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6" t="s">
        <v>16</v>
      </c>
      <c r="K64" s="17"/>
    </row>
    <row r="65" spans="2:11" x14ac:dyDescent="0.2">
      <c r="B65" s="36" t="s">
        <v>69</v>
      </c>
      <c r="C65" s="37" t="s">
        <v>9</v>
      </c>
      <c r="D65" s="5">
        <v>42248</v>
      </c>
      <c r="E65" s="5">
        <v>42707.5</v>
      </c>
      <c r="F65" s="6">
        <v>18900</v>
      </c>
      <c r="G65" s="32">
        <v>0.5</v>
      </c>
      <c r="H65" s="6">
        <f t="shared" si="0"/>
        <v>28350</v>
      </c>
      <c r="I65" s="28">
        <v>2</v>
      </c>
      <c r="J65" s="6" t="s">
        <v>16</v>
      </c>
      <c r="K65" s="17"/>
    </row>
  </sheetData>
  <autoFilter ref="B5:J65" xr:uid="{6211FF70-B3EB-6B4C-AE19-08D8B1795A8B}"/>
  <sortState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conditionalFormatting sqref="I6:I65">
    <cfRule type="cellIs" dxfId="0" priority="2" operator="greaterThan">
      <formula>$N$14</formula>
    </cfRule>
  </conditionalFormatting>
  <dataValidations count="6">
    <dataValidation type="list" allowBlank="1" showInputMessage="1" showErrorMessage="1" sqref="M6" xr:uid="{E88900DA-2FF5-AE45-963B-0DA163001D0A}">
      <formula1>"NSW, QLD, VIC"</formula1>
    </dataValidation>
    <dataValidation type="list" allowBlank="1" showInputMessage="1" showErrorMessage="1" sqref="M10:M11" xr:uid="{995D0F73-4912-6046-A30F-C2A531465A88}">
      <formula1>" NSW, QLD, VIC"</formula1>
    </dataValidation>
    <dataValidation type="list" allowBlank="1" showInputMessage="1" showErrorMessage="1" sqref="N14:N15" xr:uid="{C8026EE5-1639-274E-820F-553A54ACE58A}">
      <formula1>"1,2,3,4,5,6,7,8,9"</formula1>
    </dataValidation>
    <dataValidation type="list" allowBlank="1" showInputMessage="1" showErrorMessage="1" sqref="J6:J65" xr:uid="{8E72A27E-78B8-854C-A5F3-549D29B5CDD0}">
      <formula1>"QLD,VIC,NSW"</formula1>
    </dataValidation>
    <dataValidation type="custom" allowBlank="1" showInputMessage="1" showErrorMessage="1" sqref="B5:B65" xr:uid="{7C43D9D1-0058-DA47-AFEA-0A4A72369E82}">
      <formula1>COUNTIFS(Job_number,B6)&lt;=1</formula1>
    </dataValidation>
    <dataValidation type="date" operator="greaterThan" allowBlank="1" showInputMessage="1" showErrorMessage="1" sqref="D6:D65 D5 E5:E65" xr:uid="{84DA0C6D-7E8D-4A4F-8A47-0C8ABA181621}">
      <formula1>42186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Jobs-Data</vt:lpstr>
      <vt:lpstr>Customer_company_name</vt:lpstr>
      <vt:lpstr>Estimated_finish_date</vt:lpstr>
      <vt:lpstr>Job_number</vt:lpstr>
      <vt:lpstr>Job_start_date</vt:lpstr>
      <vt:lpstr>Markup_percentage</vt:lpstr>
      <vt:lpstr>Number_of_people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Bhavin Patel</cp:lastModifiedBy>
  <dcterms:created xsi:type="dcterms:W3CDTF">2016-08-30T01:18:10Z</dcterms:created>
  <dcterms:modified xsi:type="dcterms:W3CDTF">2019-01-06T09:15:43Z</dcterms:modified>
</cp:coreProperties>
</file>