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\Documents\Freelance Training\Maquarie Uni\MOOCS\Course4\Workbooks\"/>
    </mc:Choice>
  </mc:AlternateContent>
  <bookViews>
    <workbookView xWindow="0" yWindow="0" windowWidth="9127" windowHeight="2833" activeTab="3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5" l="1"/>
  <c r="F4" i="5" a="1"/>
  <c r="C5" i="2" a="1"/>
  <c r="D5" i="2" s="1"/>
  <c r="C4" i="2" a="1"/>
  <c r="C4" i="2" s="1"/>
  <c r="D4" i="2"/>
  <c r="F4" i="2"/>
  <c r="H4" i="2"/>
  <c r="J4" i="2"/>
  <c r="L4" i="2"/>
  <c r="B3" i="2" a="1"/>
  <c r="C3" i="2" s="1"/>
  <c r="F20" i="5" a="1"/>
  <c r="D4" i="5" a="1"/>
  <c r="I17" i="5"/>
  <c r="I16" i="5"/>
  <c r="I15" i="5"/>
  <c r="I14" i="5"/>
  <c r="I13" i="5"/>
  <c r="I12" i="5"/>
  <c r="I11" i="5"/>
  <c r="A5" i="2"/>
  <c r="A6" i="2"/>
  <c r="A7" i="2"/>
  <c r="A8" i="2"/>
  <c r="A9" i="2"/>
  <c r="A10" i="2"/>
  <c r="A11" i="2"/>
  <c r="A12" i="2"/>
  <c r="A13" i="2"/>
  <c r="A14" i="2"/>
  <c r="N6" i="2"/>
  <c r="N7" i="2"/>
  <c r="N8" i="2"/>
  <c r="N9" i="2"/>
  <c r="N10" i="2"/>
  <c r="N11" i="2"/>
  <c r="N12" i="2"/>
  <c r="N13" i="2"/>
  <c r="N14" i="2"/>
  <c r="N5" i="2"/>
  <c r="D5" i="5" l="1"/>
  <c r="K14" i="2"/>
  <c r="I14" i="2"/>
  <c r="G14" i="2"/>
  <c r="E14" i="2"/>
  <c r="C14" i="2"/>
  <c r="K13" i="2"/>
  <c r="I13" i="2"/>
  <c r="G13" i="2"/>
  <c r="E13" i="2"/>
  <c r="C13" i="2"/>
  <c r="K12" i="2"/>
  <c r="I12" i="2"/>
  <c r="G12" i="2"/>
  <c r="E12" i="2"/>
  <c r="C12" i="2"/>
  <c r="K11" i="2"/>
  <c r="I11" i="2"/>
  <c r="G11" i="2"/>
  <c r="E11" i="2"/>
  <c r="C11" i="2"/>
  <c r="K10" i="2"/>
  <c r="I10" i="2"/>
  <c r="G10" i="2"/>
  <c r="E10" i="2"/>
  <c r="C10" i="2"/>
  <c r="K9" i="2"/>
  <c r="I9" i="2"/>
  <c r="G9" i="2"/>
  <c r="E9" i="2"/>
  <c r="C9" i="2"/>
  <c r="K8" i="2"/>
  <c r="I8" i="2"/>
  <c r="G8" i="2"/>
  <c r="E8" i="2"/>
  <c r="C8" i="2"/>
  <c r="K7" i="2"/>
  <c r="I7" i="2"/>
  <c r="G7" i="2"/>
  <c r="E7" i="2"/>
  <c r="C7" i="2"/>
  <c r="K6" i="2"/>
  <c r="I6" i="2"/>
  <c r="G6" i="2"/>
  <c r="E6" i="2"/>
  <c r="C6" i="2"/>
  <c r="K5" i="2"/>
  <c r="I5" i="2"/>
  <c r="G5" i="2"/>
  <c r="E5" i="2"/>
  <c r="C5" i="2"/>
  <c r="L14" i="2"/>
  <c r="J14" i="2"/>
  <c r="H14" i="2"/>
  <c r="F14" i="2"/>
  <c r="D14" i="2"/>
  <c r="L13" i="2"/>
  <c r="J13" i="2"/>
  <c r="H13" i="2"/>
  <c r="F13" i="2"/>
  <c r="D13" i="2"/>
  <c r="L12" i="2"/>
  <c r="J12" i="2"/>
  <c r="H12" i="2"/>
  <c r="F12" i="2"/>
  <c r="D12" i="2"/>
  <c r="L11" i="2"/>
  <c r="J11" i="2"/>
  <c r="H11" i="2"/>
  <c r="F11" i="2"/>
  <c r="D11" i="2"/>
  <c r="L10" i="2"/>
  <c r="J10" i="2"/>
  <c r="H10" i="2"/>
  <c r="F10" i="2"/>
  <c r="D10" i="2"/>
  <c r="L9" i="2"/>
  <c r="J9" i="2"/>
  <c r="H9" i="2"/>
  <c r="F9" i="2"/>
  <c r="D9" i="2"/>
  <c r="L8" i="2"/>
  <c r="J8" i="2"/>
  <c r="H8" i="2"/>
  <c r="F8" i="2"/>
  <c r="D8" i="2"/>
  <c r="L7" i="2"/>
  <c r="J7" i="2"/>
  <c r="H7" i="2"/>
  <c r="F7" i="2"/>
  <c r="D7" i="2"/>
  <c r="L6" i="2"/>
  <c r="J6" i="2"/>
  <c r="H6" i="2"/>
  <c r="F6" i="2"/>
  <c r="D6" i="2"/>
  <c r="L5" i="2"/>
  <c r="J5" i="2"/>
  <c r="H5" i="2"/>
  <c r="F5" i="2"/>
  <c r="K4" i="2"/>
  <c r="I4" i="2"/>
  <c r="G4" i="2"/>
  <c r="E4" i="2"/>
  <c r="L3" i="2"/>
  <c r="J3" i="2"/>
  <c r="H3" i="2"/>
  <c r="F3" i="2"/>
  <c r="D3" i="2"/>
  <c r="B3" i="2"/>
  <c r="K3" i="2"/>
  <c r="I3" i="2"/>
  <c r="G3" i="2"/>
  <c r="E3" i="2"/>
  <c r="D36" i="5"/>
  <c r="D34" i="5"/>
  <c r="D32" i="5"/>
  <c r="D30" i="5"/>
  <c r="D28" i="5"/>
  <c r="D26" i="5"/>
  <c r="D24" i="5"/>
  <c r="D22" i="5"/>
  <c r="D20" i="5"/>
  <c r="D18" i="5"/>
  <c r="D16" i="5"/>
  <c r="D14" i="5"/>
  <c r="D12" i="5"/>
  <c r="D10" i="5"/>
  <c r="D8" i="5"/>
  <c r="I8" i="5" s="1" a="1"/>
  <c r="I8" i="5" s="1"/>
  <c r="D6" i="5"/>
  <c r="D4" i="5"/>
  <c r="I10" i="5" s="1"/>
  <c r="D35" i="5"/>
  <c r="D33" i="5"/>
  <c r="D31" i="5"/>
  <c r="D29" i="5"/>
  <c r="D27" i="5"/>
  <c r="D25" i="5"/>
  <c r="D23" i="5"/>
  <c r="D21" i="5"/>
  <c r="D19" i="5"/>
  <c r="D17" i="5"/>
  <c r="D15" i="5"/>
  <c r="D13" i="5"/>
  <c r="D11" i="5"/>
  <c r="D9" i="5"/>
  <c r="D7" i="5"/>
  <c r="I7" i="5" a="1"/>
  <c r="I7" i="5" s="1"/>
  <c r="F4" i="5" s="1"/>
  <c r="I9" i="5" a="1"/>
  <c r="I9" i="5" s="1"/>
  <c r="D4" i="1"/>
  <c r="D5" i="1"/>
  <c r="D6" i="1"/>
  <c r="D7" i="1"/>
  <c r="D8" i="1"/>
  <c r="D9" i="1"/>
  <c r="D10" i="1"/>
  <c r="D11" i="1"/>
  <c r="D12" i="1"/>
  <c r="D13" i="1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R12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 s="1"/>
  <c r="L10" i="3"/>
  <c r="N10" i="3" s="1"/>
  <c r="L11" i="3"/>
  <c r="O11" i="3" s="1"/>
  <c r="L12" i="3"/>
  <c r="N12" i="3" s="1"/>
  <c r="L8" i="3"/>
  <c r="N8" i="3" s="1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F22" i="5" l="1"/>
  <c r="F21" i="5"/>
  <c r="F20" i="5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B6" i="2" l="1"/>
  <c r="B7" i="2"/>
  <c r="B8" i="2"/>
  <c r="B9" i="2"/>
  <c r="B10" i="2"/>
  <c r="B11" i="2"/>
  <c r="B12" i="2"/>
  <c r="B13" i="2"/>
  <c r="B14" i="2"/>
  <c r="B5" i="2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<sst xmlns="http://schemas.openxmlformats.org/spreadsheetml/2006/main" count="257" uniqueCount="130">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</sst>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165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.0546875" defaultRowHeight="14" x14ac:dyDescent="0.4"/>
  <cols>
    <col min="1" max="1" width="6.5" style="11" customWidth="1"/>
    <col min="2" max="2" width="9.38671875" style="12" customWidth="1"/>
    <col min="3" max="3" width="11.0546875" style="6" customWidth="1"/>
    <col min="4" max="5" width="10.0546875" style="6" customWidth="1"/>
    <col min="6" max="6" width="11.5" style="6" customWidth="1"/>
    <col min="7" max="7" width="10.0546875" style="6" customWidth="1"/>
    <col min="8" max="8" width="11.0546875" style="6" customWidth="1"/>
    <col min="9" max="9" width="10.77734375" customWidth="1"/>
    <col min="10" max="10" width="3.77734375" customWidth="1"/>
    <col min="11" max="11" width="3.609375" style="11" customWidth="1"/>
    <col min="12" max="12" width="13.109375" style="6" bestFit="1" customWidth="1"/>
    <col min="13" max="18" width="11.0546875" style="6" customWidth="1"/>
    <col min="19" max="251" width="9.6640625" style="6" customWidth="1"/>
    <col min="252" max="16384" width="9.0546875" style="6"/>
  </cols>
  <sheetData>
    <row r="1" spans="1:18" ht="34.35" customHeight="1" x14ac:dyDescent="0.4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4">
      <c r="A2" s="7"/>
      <c r="B2" s="8"/>
      <c r="I2"/>
      <c r="J2"/>
      <c r="L2" s="7"/>
    </row>
    <row r="3" spans="1:18" x14ac:dyDescent="0.4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4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4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4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4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4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4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4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4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4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4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4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4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4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4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4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4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4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4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4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4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4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4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4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4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4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4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4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4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4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4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4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4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4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4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4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4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4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4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4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4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4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zoomScaleNormal="100" workbookViewId="0">
      <selection activeCell="F4" sqref="F4"/>
    </sheetView>
  </sheetViews>
  <sheetFormatPr defaultRowHeight="14" x14ac:dyDescent="0.4"/>
  <cols>
    <col min="1" max="1" width="10" customWidth="1"/>
    <col min="2" max="2" width="35.109375" customWidth="1"/>
    <col min="3" max="3" width="12" style="26" customWidth="1"/>
    <col min="4" max="4" width="12" style="25" customWidth="1"/>
    <col min="5" max="5" width="5.109375" customWidth="1"/>
    <col min="6" max="6" width="25.77734375" customWidth="1"/>
    <col min="7" max="7" width="1.77734375" customWidth="1"/>
    <col min="8" max="9" width="12.21875" style="25" customWidth="1"/>
  </cols>
  <sheetData>
    <row r="1" spans="1:18" s="6" customFormat="1" ht="34.450000000000003" customHeight="1" x14ac:dyDescent="0.4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4.35" thickBot="1" x14ac:dyDescent="0.45">
      <c r="D2" s="26"/>
    </row>
    <row r="3" spans="1:18" x14ac:dyDescent="0.4">
      <c r="A3" s="34" t="s">
        <v>82</v>
      </c>
      <c r="B3" s="45" t="s">
        <v>116</v>
      </c>
      <c r="C3" s="46" t="s">
        <v>75</v>
      </c>
      <c r="D3" s="47" t="s">
        <v>118</v>
      </c>
      <c r="F3" s="80" t="s">
        <v>129</v>
      </c>
      <c r="G3" s="81"/>
      <c r="H3" s="79" t="s">
        <v>128</v>
      </c>
      <c r="I3" s="79"/>
    </row>
    <row r="4" spans="1:18" x14ac:dyDescent="0.4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84">
        <f t="array" ref="F4">SUM(H7:H10*I7:I10)</f>
        <v>103.26398763999998</v>
      </c>
      <c r="G4" s="82"/>
      <c r="H4" s="83">
        <f>'Conversion Table'!B5</f>
        <v>0.76412599999999997</v>
      </c>
      <c r="I4" s="83"/>
    </row>
    <row r="5" spans="1:18" x14ac:dyDescent="0.4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4">
      <c r="A6" s="41" t="s">
        <v>85</v>
      </c>
      <c r="B6" s="48" t="s">
        <v>45</v>
      </c>
      <c r="C6" s="49">
        <v>12.42</v>
      </c>
      <c r="D6" s="33">
        <v>9.4904449199999998</v>
      </c>
      <c r="F6" s="75" t="s">
        <v>76</v>
      </c>
      <c r="G6" s="75"/>
      <c r="H6" s="30" t="s">
        <v>119</v>
      </c>
      <c r="I6" s="30" t="s">
        <v>120</v>
      </c>
    </row>
    <row r="7" spans="1:18" x14ac:dyDescent="0.4">
      <c r="A7" s="41" t="s">
        <v>86</v>
      </c>
      <c r="B7" s="48" t="s">
        <v>46</v>
      </c>
      <c r="C7" s="49">
        <v>10.35</v>
      </c>
      <c r="D7" s="33">
        <v>7.9087040999999996</v>
      </c>
      <c r="F7" s="76" t="s">
        <v>58</v>
      </c>
      <c r="G7" s="77"/>
      <c r="H7" s="31">
        <v>2</v>
      </c>
      <c r="I7" s="32">
        <f t="array" ref="I7">INDEX(AUD_Price,MATCH(F7,TRIM(Product_Name),0))</f>
        <v>7.3814571600000001</v>
      </c>
    </row>
    <row r="8" spans="1:18" x14ac:dyDescent="0.4">
      <c r="A8" s="41" t="s">
        <v>87</v>
      </c>
      <c r="B8" s="48" t="s">
        <v>47</v>
      </c>
      <c r="C8" s="49">
        <v>4.9000000000000004</v>
      </c>
      <c r="D8" s="33">
        <v>3.7442174000000001</v>
      </c>
      <c r="F8" s="76" t="s">
        <v>47</v>
      </c>
      <c r="G8" s="77"/>
      <c r="H8" s="31">
        <v>3</v>
      </c>
      <c r="I8" s="32">
        <f t="array" ref="I8">INDEX(AUD_Price,MATCH(F8,TRIM(Product_Name),0))</f>
        <v>3.7442174000000001</v>
      </c>
    </row>
    <row r="9" spans="1:18" x14ac:dyDescent="0.4">
      <c r="A9" s="41" t="s">
        <v>88</v>
      </c>
      <c r="B9" s="48" t="s">
        <v>121</v>
      </c>
      <c r="C9" s="49">
        <v>17.940000000000001</v>
      </c>
      <c r="D9" s="33">
        <v>13.708420440000001</v>
      </c>
      <c r="F9" s="76" t="s">
        <v>61</v>
      </c>
      <c r="G9" s="77"/>
      <c r="H9" s="31">
        <v>8</v>
      </c>
      <c r="I9" s="32">
        <f t="array" ref="I9">INDEX(AUD_Price,MATCH(F9,TRIM(Product_Name),0))</f>
        <v>6.4950709999999994</v>
      </c>
    </row>
    <row r="10" spans="1:18" x14ac:dyDescent="0.4">
      <c r="A10" s="41" t="s">
        <v>89</v>
      </c>
      <c r="B10" s="48" t="s">
        <v>48</v>
      </c>
      <c r="C10" s="49">
        <v>21.99</v>
      </c>
      <c r="D10" s="33">
        <v>16.803130739999997</v>
      </c>
      <c r="F10" s="76" t="s">
        <v>43</v>
      </c>
      <c r="G10" s="77"/>
      <c r="H10" s="31">
        <v>2</v>
      </c>
      <c r="I10" s="32">
        <f t="shared" ref="I10:I17" si="0">INDEX(AUD_Price,MATCH(F10,Product_Name,0))</f>
        <v>12.653926559999999</v>
      </c>
    </row>
    <row r="11" spans="1:18" x14ac:dyDescent="0.4">
      <c r="A11" s="41" t="s">
        <v>90</v>
      </c>
      <c r="B11" s="48" t="s">
        <v>49</v>
      </c>
      <c r="C11" s="49">
        <v>7.9</v>
      </c>
      <c r="D11" s="33">
        <v>6.0365954000000004</v>
      </c>
      <c r="F11" s="76"/>
      <c r="G11" s="77"/>
      <c r="H11" s="31"/>
      <c r="I11" s="32" t="e">
        <f t="shared" si="0"/>
        <v>#N/A</v>
      </c>
    </row>
    <row r="12" spans="1:18" x14ac:dyDescent="0.4">
      <c r="A12" s="41" t="s">
        <v>91</v>
      </c>
      <c r="B12" s="48" t="s">
        <v>50</v>
      </c>
      <c r="C12" s="49">
        <v>7.45</v>
      </c>
      <c r="D12" s="33">
        <v>5.6927386999999996</v>
      </c>
      <c r="F12" s="76"/>
      <c r="G12" s="77"/>
      <c r="H12" s="31"/>
      <c r="I12" s="32" t="e">
        <f t="shared" si="0"/>
        <v>#N/A</v>
      </c>
    </row>
    <row r="13" spans="1:18" x14ac:dyDescent="0.4">
      <c r="A13" s="41" t="s">
        <v>92</v>
      </c>
      <c r="B13" s="48" t="s">
        <v>51</v>
      </c>
      <c r="C13" s="49">
        <v>22.08</v>
      </c>
      <c r="D13" s="33">
        <v>16.871902079999998</v>
      </c>
      <c r="F13" s="76"/>
      <c r="G13" s="77"/>
      <c r="H13" s="31"/>
      <c r="I13" s="32" t="e">
        <f t="shared" si="0"/>
        <v>#N/A</v>
      </c>
    </row>
    <row r="14" spans="1:18" x14ac:dyDescent="0.4">
      <c r="A14" s="41" t="s">
        <v>93</v>
      </c>
      <c r="B14" s="48" t="s">
        <v>52</v>
      </c>
      <c r="C14" s="49">
        <v>24.29</v>
      </c>
      <c r="D14" s="33">
        <v>18.560620539999999</v>
      </c>
      <c r="F14" s="76"/>
      <c r="G14" s="77"/>
      <c r="H14" s="31"/>
      <c r="I14" s="32" t="e">
        <f t="shared" si="0"/>
        <v>#N/A</v>
      </c>
    </row>
    <row r="15" spans="1:18" x14ac:dyDescent="0.4">
      <c r="A15" s="41" t="s">
        <v>94</v>
      </c>
      <c r="B15" s="48" t="s">
        <v>53</v>
      </c>
      <c r="C15" s="49">
        <v>13.11</v>
      </c>
      <c r="D15" s="33">
        <v>10.017691859999999</v>
      </c>
      <c r="F15" s="76"/>
      <c r="G15" s="77"/>
      <c r="H15" s="31"/>
      <c r="I15" s="32" t="e">
        <f t="shared" si="0"/>
        <v>#N/A</v>
      </c>
    </row>
    <row r="16" spans="1:18" x14ac:dyDescent="0.4">
      <c r="A16" s="41" t="s">
        <v>95</v>
      </c>
      <c r="B16" s="48" t="s">
        <v>54</v>
      </c>
      <c r="C16" s="49">
        <v>6.9</v>
      </c>
      <c r="D16" s="33">
        <v>5.2724694000000003</v>
      </c>
      <c r="F16" s="76"/>
      <c r="G16" s="77"/>
      <c r="H16" s="31"/>
      <c r="I16" s="32" t="e">
        <f t="shared" si="0"/>
        <v>#N/A</v>
      </c>
    </row>
    <row r="17" spans="1:9" x14ac:dyDescent="0.4">
      <c r="A17" s="41" t="s">
        <v>96</v>
      </c>
      <c r="B17" s="48" t="s">
        <v>55</v>
      </c>
      <c r="C17" s="49">
        <v>6.9</v>
      </c>
      <c r="D17" s="33">
        <v>5.2724694000000003</v>
      </c>
      <c r="F17" s="76"/>
      <c r="G17" s="77"/>
      <c r="H17" s="31"/>
      <c r="I17" s="32" t="e">
        <f t="shared" si="0"/>
        <v>#N/A</v>
      </c>
    </row>
    <row r="18" spans="1:9" ht="14.35" thickBot="1" x14ac:dyDescent="0.45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4.35" thickBot="1" x14ac:dyDescent="0.45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74" t="s">
        <v>123</v>
      </c>
      <c r="I19" s="74"/>
    </row>
    <row r="20" spans="1:9" x14ac:dyDescent="0.4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/>
    </row>
    <row r="21" spans="1:9" x14ac:dyDescent="0.4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/>
    </row>
    <row r="22" spans="1:9" ht="14.35" thickBot="1" x14ac:dyDescent="0.45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4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4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4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4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4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4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4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4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4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4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4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4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4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4.35" thickBot="1" x14ac:dyDescent="0.45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H3:I3"/>
    <mergeCell ref="H4:I4"/>
    <mergeCell ref="F7:G7"/>
    <mergeCell ref="F8:G8"/>
    <mergeCell ref="F9:G9"/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</mergeCells>
  <dataValidations disablePrompts="1"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F16" sqref="F16"/>
    </sheetView>
  </sheetViews>
  <sheetFormatPr defaultRowHeight="14" x14ac:dyDescent="0.4"/>
  <cols>
    <col min="1" max="1" width="21.88671875" bestFit="1" customWidth="1"/>
    <col min="2" max="2" width="10.71875" customWidth="1"/>
    <col min="3" max="3" width="11.6640625" bestFit="1" customWidth="1"/>
    <col min="4" max="4" width="8.88671875" style="25"/>
    <col min="27" max="27" width="21.88671875" bestFit="1" customWidth="1"/>
  </cols>
  <sheetData>
    <row r="1" spans="1:28" s="6" customFormat="1" ht="34.450000000000003" customHeight="1" x14ac:dyDescent="0.4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4">
      <c r="AA2" t="s">
        <v>0</v>
      </c>
      <c r="AB2" s="21" t="s">
        <v>13</v>
      </c>
    </row>
    <row r="3" spans="1:28" x14ac:dyDescent="0.4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4">
      <c r="A4" t="s">
        <v>3</v>
      </c>
      <c r="B4">
        <v>0.85958500000000004</v>
      </c>
      <c r="C4">
        <v>1.1633519999999999</v>
      </c>
      <c r="D4" s="73" t="str">
        <f>_xlfn.IFNA(VLOOKUP(A4,CodeLookup,2,0),"")</f>
        <v>EUR</v>
      </c>
      <c r="AA4" t="s">
        <v>7</v>
      </c>
      <c r="AB4" s="21" t="s">
        <v>17</v>
      </c>
    </row>
    <row r="5" spans="1:28" x14ac:dyDescent="0.4">
      <c r="A5" t="s">
        <v>4</v>
      </c>
      <c r="B5">
        <v>0.76170400000000005</v>
      </c>
      <c r="C5">
        <v>1.312846</v>
      </c>
      <c r="D5" s="73" t="str">
        <f>_xlfn.IFNA(VLOOKUP(A5,CodeLookup,2,0),"")</f>
        <v>GBP</v>
      </c>
      <c r="AA5" t="s">
        <v>9</v>
      </c>
      <c r="AB5" s="21" t="s">
        <v>34</v>
      </c>
    </row>
    <row r="6" spans="1:28" x14ac:dyDescent="0.4">
      <c r="A6" t="s">
        <v>5</v>
      </c>
      <c r="B6">
        <v>64.884649999999993</v>
      </c>
      <c r="C6">
        <v>1.5412E-2</v>
      </c>
      <c r="D6" s="73" t="str">
        <f>_xlfn.IFNA(VLOOKUP(A6,CodeLookup,2,0),"")</f>
        <v>INR</v>
      </c>
      <c r="AA6" t="s">
        <v>12</v>
      </c>
      <c r="AB6" s="21" t="s">
        <v>37</v>
      </c>
    </row>
    <row r="7" spans="1:28" x14ac:dyDescent="0.4">
      <c r="A7" t="s">
        <v>6</v>
      </c>
      <c r="B7">
        <v>1.308684</v>
      </c>
      <c r="C7">
        <v>0.76412599999999997</v>
      </c>
      <c r="D7" s="73" t="str">
        <f>_xlfn.IFNA(VLOOKUP(A7,CodeLookup,2,0),"")</f>
        <v>AUD</v>
      </c>
      <c r="AA7" t="s">
        <v>3</v>
      </c>
      <c r="AB7" s="21" t="s">
        <v>14</v>
      </c>
    </row>
    <row r="8" spans="1:28" x14ac:dyDescent="0.4">
      <c r="A8" t="s">
        <v>7</v>
      </c>
      <c r="B8">
        <v>1.2860549999999999</v>
      </c>
      <c r="C8">
        <v>0.77757200000000004</v>
      </c>
      <c r="D8" s="73" t="str">
        <f>_xlfn.IFNA(VLOOKUP(A8,CodeLookup,2,0),"")</f>
        <v>CAD</v>
      </c>
      <c r="AA8" t="s">
        <v>4</v>
      </c>
      <c r="AB8" s="21" t="s">
        <v>15</v>
      </c>
    </row>
    <row r="9" spans="1:28" x14ac:dyDescent="0.4">
      <c r="A9" t="s">
        <v>8</v>
      </c>
      <c r="B9">
        <v>1.367864</v>
      </c>
      <c r="C9">
        <v>0.73106700000000002</v>
      </c>
      <c r="D9" s="73" t="str">
        <f>_xlfn.IFNA(VLOOKUP(A9,CodeLookup,2,0),"")</f>
        <v>SGD</v>
      </c>
      <c r="AA9" t="s">
        <v>5</v>
      </c>
      <c r="AB9" s="21" t="s">
        <v>32</v>
      </c>
    </row>
    <row r="10" spans="1:28" x14ac:dyDescent="0.4">
      <c r="A10" t="s">
        <v>9</v>
      </c>
      <c r="B10">
        <v>0.99840899999999999</v>
      </c>
      <c r="C10">
        <v>1.001593</v>
      </c>
      <c r="D10" s="73" t="str">
        <f>_xlfn.IFNA(VLOOKUP(A10,CodeLookup,2,0),"")</f>
        <v>CHF</v>
      </c>
      <c r="AA10" t="s">
        <v>11</v>
      </c>
      <c r="AB10" s="21" t="s">
        <v>36</v>
      </c>
    </row>
    <row r="11" spans="1:28" x14ac:dyDescent="0.4">
      <c r="A11" t="s">
        <v>10</v>
      </c>
      <c r="B11">
        <v>4.2407550000000001</v>
      </c>
      <c r="C11">
        <v>0.23580699999999999</v>
      </c>
      <c r="D11" s="73" t="str">
        <f>_xlfn.IFNA(VLOOKUP(A11,CodeLookup,2,0),"")</f>
        <v>MYR</v>
      </c>
      <c r="AA11" t="s">
        <v>10</v>
      </c>
      <c r="AB11" s="21" t="s">
        <v>35</v>
      </c>
    </row>
    <row r="12" spans="1:28" x14ac:dyDescent="0.4">
      <c r="A12" t="s">
        <v>11</v>
      </c>
      <c r="B12">
        <v>114.157676</v>
      </c>
      <c r="C12">
        <v>8.7600000000000004E-3</v>
      </c>
      <c r="D12" s="73" t="str">
        <f>_xlfn.IFNA(VLOOKUP(A12,CodeLookup,2,0),"")</f>
        <v>JPY</v>
      </c>
      <c r="AA12" t="s">
        <v>8</v>
      </c>
      <c r="AB12" s="21" t="s">
        <v>33</v>
      </c>
    </row>
    <row r="13" spans="1:28" x14ac:dyDescent="0.4">
      <c r="A13" t="s">
        <v>12</v>
      </c>
      <c r="B13">
        <v>6.6516849999999996</v>
      </c>
      <c r="C13">
        <v>0.150338</v>
      </c>
      <c r="D13" s="73" t="str">
        <f>_xlfn.IFNA(VLOOKUP(A13,CodeLookup,2,0),"")</f>
        <v>CNY</v>
      </c>
    </row>
    <row r="21" spans="1:1" x14ac:dyDescent="0.4">
      <c r="A21" s="24" t="s">
        <v>80</v>
      </c>
    </row>
  </sheetData>
  <sortState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tabSelected="1" workbookViewId="0">
      <selection activeCell="B4" sqref="B4:L14"/>
    </sheetView>
  </sheetViews>
  <sheetFormatPr defaultRowHeight="14" x14ac:dyDescent="0.4"/>
  <cols>
    <col min="1" max="12" width="11.38671875" customWidth="1"/>
    <col min="13" max="13" width="5.5546875" customWidth="1"/>
    <col min="14" max="14" width="6.44140625" style="55" customWidth="1"/>
  </cols>
  <sheetData>
    <row r="1" spans="1:32" s="6" customFormat="1" ht="34.450000000000003" customHeight="1" x14ac:dyDescent="0.4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4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4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4">
      <c r="A5" s="67" t="str">
        <f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8">
        <f>COUNTIFS(rateCodes,"&lt;="&amp;'Current Rates'!D4)</f>
        <v>5</v>
      </c>
    </row>
    <row r="6" spans="1:32" x14ac:dyDescent="0.4">
      <c r="A6" s="67" t="str">
        <f>INDEX(rateCodes,MATCH(ROW()-4,$N$5:$N$14,0))</f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8">
        <f>COUNTIFS(rateCodes,"&lt;="&amp;'Current Rates'!D5)</f>
        <v>6</v>
      </c>
    </row>
    <row r="7" spans="1:32" x14ac:dyDescent="0.4">
      <c r="A7" s="67" t="str">
        <f>INDEX(rateCodes,MATCH(ROW()-4,$N$5:$N$14,0))</f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8">
        <f>COUNTIFS(rateCodes,"&lt;="&amp;'Current Rates'!D6)</f>
        <v>7</v>
      </c>
    </row>
    <row r="8" spans="1:32" x14ac:dyDescent="0.4">
      <c r="A8" s="67" t="str">
        <f>INDEX(rateCodes,MATCH(ROW()-4,$N$5:$N$14,0))</f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8">
        <f>COUNTIFS(rateCodes,"&lt;="&amp;'Current Rates'!D7)</f>
        <v>1</v>
      </c>
    </row>
    <row r="9" spans="1:32" x14ac:dyDescent="0.4">
      <c r="A9" s="67" t="str">
        <f>INDEX(rateCodes,MATCH(ROW()-4,$N$5:$N$14,0))</f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8">
        <f>COUNTIFS(rateCodes,"&lt;="&amp;'Current Rates'!D8)</f>
        <v>2</v>
      </c>
    </row>
    <row r="10" spans="1:32" x14ac:dyDescent="0.4">
      <c r="A10" s="67" t="str">
        <f>INDEX(rateCodes,MATCH(ROW()-4,$N$5:$N$14,0))</f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8">
        <f>COUNTIFS(rateCodes,"&lt;="&amp;'Current Rates'!D9)</f>
        <v>10</v>
      </c>
    </row>
    <row r="11" spans="1:32" x14ac:dyDescent="0.4">
      <c r="A11" s="67" t="str">
        <f>INDEX(rateCodes,MATCH(ROW()-4,$N$5:$N$14,0))</f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8">
        <f>COUNTIFS(rateCodes,"&lt;="&amp;'Current Rates'!D10)</f>
        <v>3</v>
      </c>
    </row>
    <row r="12" spans="1:32" x14ac:dyDescent="0.4">
      <c r="A12" s="67" t="str">
        <f>INDEX(rateCodes,MATCH(ROW()-4,$N$5:$N$14,0))</f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8">
        <f>COUNTIFS(rateCodes,"&lt;="&amp;'Current Rates'!D11)</f>
        <v>9</v>
      </c>
    </row>
    <row r="13" spans="1:32" x14ac:dyDescent="0.4">
      <c r="A13" s="67" t="str">
        <f>INDEX(rateCodes,MATCH(ROW()-4,$N$5:$N$14,0))</f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8">
        <f>COUNTIFS(rateCodes,"&lt;="&amp;'Current Rates'!D12)</f>
        <v>8</v>
      </c>
    </row>
    <row r="14" spans="1:32" x14ac:dyDescent="0.4">
      <c r="A14" s="67" t="str">
        <f>INDEX(rateCodes,MATCH(ROW()-4,$N$5:$N$14,0))</f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8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4" x14ac:dyDescent="0.4"/>
  <cols>
    <col min="1" max="1" width="10" customWidth="1"/>
    <col min="2" max="2" width="35.109375" customWidth="1"/>
    <col min="3" max="3" width="15.6640625" style="26" customWidth="1"/>
    <col min="4" max="4" width="5.109375" customWidth="1"/>
  </cols>
  <sheetData>
    <row r="1" spans="1:13" s="6" customFormat="1" ht="34.450000000000003" customHeight="1" x14ac:dyDescent="0.4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4">
      <c r="A3" s="22" t="s">
        <v>82</v>
      </c>
      <c r="B3" s="22" t="s">
        <v>116</v>
      </c>
      <c r="C3" s="28" t="s">
        <v>125</v>
      </c>
    </row>
    <row r="4" spans="1:13" x14ac:dyDescent="0.4">
      <c r="A4" t="s">
        <v>83</v>
      </c>
      <c r="B4" t="s">
        <v>43</v>
      </c>
      <c r="C4" s="26">
        <v>15.56</v>
      </c>
    </row>
    <row r="5" spans="1:13" x14ac:dyDescent="0.4">
      <c r="A5" t="s">
        <v>84</v>
      </c>
      <c r="B5" t="s">
        <v>44</v>
      </c>
      <c r="C5" s="26">
        <v>11.5</v>
      </c>
    </row>
    <row r="6" spans="1:13" x14ac:dyDescent="0.4">
      <c r="A6" t="s">
        <v>85</v>
      </c>
      <c r="B6" t="s">
        <v>45</v>
      </c>
      <c r="C6" s="26">
        <v>12.42</v>
      </c>
    </row>
    <row r="7" spans="1:13" x14ac:dyDescent="0.4">
      <c r="A7" t="s">
        <v>86</v>
      </c>
      <c r="B7" t="s">
        <v>46</v>
      </c>
      <c r="C7" s="26">
        <v>10.35</v>
      </c>
    </row>
    <row r="8" spans="1:13" x14ac:dyDescent="0.4">
      <c r="A8" t="s">
        <v>87</v>
      </c>
      <c r="B8" t="s">
        <v>47</v>
      </c>
      <c r="C8" s="26">
        <v>4.8</v>
      </c>
    </row>
    <row r="9" spans="1:13" x14ac:dyDescent="0.4">
      <c r="A9" t="s">
        <v>88</v>
      </c>
      <c r="B9" t="s">
        <v>121</v>
      </c>
      <c r="C9" s="26">
        <v>17.940000000000001</v>
      </c>
    </row>
    <row r="10" spans="1:13" x14ac:dyDescent="0.4">
      <c r="A10" t="s">
        <v>89</v>
      </c>
      <c r="B10" t="s">
        <v>48</v>
      </c>
      <c r="C10" s="26">
        <v>21.99</v>
      </c>
    </row>
    <row r="11" spans="1:13" x14ac:dyDescent="0.4">
      <c r="A11" t="s">
        <v>90</v>
      </c>
      <c r="B11" t="s">
        <v>49</v>
      </c>
      <c r="C11" s="26">
        <v>7.9</v>
      </c>
    </row>
    <row r="12" spans="1:13" x14ac:dyDescent="0.4">
      <c r="A12" t="s">
        <v>91</v>
      </c>
      <c r="B12" t="s">
        <v>50</v>
      </c>
      <c r="C12" s="26">
        <v>7.45</v>
      </c>
    </row>
    <row r="13" spans="1:13" x14ac:dyDescent="0.4">
      <c r="A13" t="s">
        <v>92</v>
      </c>
      <c r="B13" t="s">
        <v>51</v>
      </c>
      <c r="C13" s="26">
        <v>22.08</v>
      </c>
    </row>
    <row r="14" spans="1:13" x14ac:dyDescent="0.4">
      <c r="A14" t="s">
        <v>93</v>
      </c>
      <c r="B14" t="s">
        <v>52</v>
      </c>
      <c r="C14" s="26">
        <v>24.29</v>
      </c>
    </row>
    <row r="15" spans="1:13" x14ac:dyDescent="0.4">
      <c r="A15" t="s">
        <v>94</v>
      </c>
      <c r="B15" t="s">
        <v>53</v>
      </c>
      <c r="C15" s="26">
        <v>13.11</v>
      </c>
    </row>
    <row r="16" spans="1:13" x14ac:dyDescent="0.4">
      <c r="A16" t="s">
        <v>95</v>
      </c>
      <c r="B16" t="s">
        <v>54</v>
      </c>
      <c r="C16" s="26">
        <v>6.9</v>
      </c>
    </row>
    <row r="17" spans="1:3" x14ac:dyDescent="0.4">
      <c r="A17" t="s">
        <v>96</v>
      </c>
      <c r="B17" t="s">
        <v>55</v>
      </c>
      <c r="C17" s="26">
        <v>6.9</v>
      </c>
    </row>
    <row r="18" spans="1:3" x14ac:dyDescent="0.4">
      <c r="A18" t="s">
        <v>97</v>
      </c>
      <c r="B18" t="s">
        <v>56</v>
      </c>
      <c r="C18" s="26">
        <v>9.66</v>
      </c>
    </row>
    <row r="19" spans="1:3" x14ac:dyDescent="0.4">
      <c r="A19" t="s">
        <v>98</v>
      </c>
      <c r="B19" t="s">
        <v>57</v>
      </c>
      <c r="C19" s="26">
        <v>14</v>
      </c>
    </row>
    <row r="20" spans="1:3" x14ac:dyDescent="0.4">
      <c r="A20" t="s">
        <v>99</v>
      </c>
      <c r="B20" t="s">
        <v>58</v>
      </c>
      <c r="C20" s="26">
        <v>10.6</v>
      </c>
    </row>
    <row r="21" spans="1:3" x14ac:dyDescent="0.4">
      <c r="A21" t="s">
        <v>100</v>
      </c>
      <c r="B21" t="s">
        <v>59</v>
      </c>
      <c r="C21" s="26">
        <v>6.9</v>
      </c>
    </row>
    <row r="22" spans="1:3" x14ac:dyDescent="0.4">
      <c r="A22" t="s">
        <v>101</v>
      </c>
      <c r="B22" t="s">
        <v>60</v>
      </c>
      <c r="C22" s="26">
        <v>6.9</v>
      </c>
    </row>
    <row r="23" spans="1:3" x14ac:dyDescent="0.4">
      <c r="A23" t="s">
        <v>102</v>
      </c>
      <c r="B23" t="s">
        <v>61</v>
      </c>
      <c r="C23" s="26">
        <v>8.5</v>
      </c>
    </row>
    <row r="24" spans="1:3" x14ac:dyDescent="0.4">
      <c r="A24" t="s">
        <v>103</v>
      </c>
      <c r="B24" t="s">
        <v>62</v>
      </c>
      <c r="C24" s="26">
        <v>4.05</v>
      </c>
    </row>
    <row r="25" spans="1:3" x14ac:dyDescent="0.4">
      <c r="A25" t="s">
        <v>104</v>
      </c>
      <c r="B25" t="s">
        <v>63</v>
      </c>
      <c r="C25" s="26">
        <v>12.42</v>
      </c>
    </row>
    <row r="26" spans="1:3" x14ac:dyDescent="0.4">
      <c r="A26" t="s">
        <v>105</v>
      </c>
      <c r="B26" t="s">
        <v>64</v>
      </c>
      <c r="C26" s="26">
        <v>14.49</v>
      </c>
    </row>
    <row r="27" spans="1:3" x14ac:dyDescent="0.4">
      <c r="A27" t="s">
        <v>106</v>
      </c>
      <c r="B27" t="s">
        <v>65</v>
      </c>
      <c r="C27" s="26">
        <v>14.49</v>
      </c>
    </row>
    <row r="28" spans="1:3" x14ac:dyDescent="0.4">
      <c r="A28" t="s">
        <v>107</v>
      </c>
      <c r="B28" t="s">
        <v>66</v>
      </c>
      <c r="C28" s="26">
        <v>11.45</v>
      </c>
    </row>
    <row r="29" spans="1:3" x14ac:dyDescent="0.4">
      <c r="A29" t="s">
        <v>108</v>
      </c>
      <c r="B29" t="s">
        <v>67</v>
      </c>
      <c r="C29" s="26">
        <v>13.11</v>
      </c>
    </row>
    <row r="30" spans="1:3" x14ac:dyDescent="0.4">
      <c r="A30" t="s">
        <v>109</v>
      </c>
      <c r="B30" t="s">
        <v>68</v>
      </c>
      <c r="C30" s="26">
        <v>12.42</v>
      </c>
    </row>
    <row r="31" spans="1:3" x14ac:dyDescent="0.4">
      <c r="A31" t="s">
        <v>110</v>
      </c>
      <c r="B31" t="s">
        <v>69</v>
      </c>
      <c r="C31" s="26">
        <v>13.11</v>
      </c>
    </row>
    <row r="32" spans="1:3" x14ac:dyDescent="0.4">
      <c r="A32" t="s">
        <v>111</v>
      </c>
      <c r="B32" t="s">
        <v>70</v>
      </c>
      <c r="C32" s="26">
        <v>10.35</v>
      </c>
    </row>
    <row r="33" spans="1:3" x14ac:dyDescent="0.4">
      <c r="A33" t="s">
        <v>112</v>
      </c>
      <c r="B33" t="s">
        <v>71</v>
      </c>
      <c r="C33" s="26">
        <v>13.8</v>
      </c>
    </row>
    <row r="34" spans="1:3" x14ac:dyDescent="0.4">
      <c r="A34" t="s">
        <v>113</v>
      </c>
      <c r="B34" t="s">
        <v>72</v>
      </c>
      <c r="C34" s="26">
        <v>12.88</v>
      </c>
    </row>
    <row r="35" spans="1:3" x14ac:dyDescent="0.4">
      <c r="A35" t="s">
        <v>114</v>
      </c>
      <c r="B35" t="s">
        <v>73</v>
      </c>
      <c r="C35" s="26">
        <v>16.559999999999999</v>
      </c>
    </row>
    <row r="36" spans="1:3" x14ac:dyDescent="0.4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nic</cp:lastModifiedBy>
  <cp:lastPrinted>2017-10-26T21:08:15Z</cp:lastPrinted>
  <dcterms:created xsi:type="dcterms:W3CDTF">2017-10-20T10:06:56Z</dcterms:created>
  <dcterms:modified xsi:type="dcterms:W3CDTF">2017-10-27T05:06:54Z</dcterms:modified>
</cp:coreProperties>
</file>